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pettinella-my.sharepoint.com/personal/gianluca_gpettinella_onmicrosoft_com/Documents/Imperiale/Piano Oro 2023/Webinar 26ott-2nov 2023/"/>
    </mc:Choice>
  </mc:AlternateContent>
  <xr:revisionPtr revIDLastSave="405" documentId="13_ncr:4000b_{738D3010-C658-41C2-8D07-A45E5031A0E9}" xr6:coauthVersionLast="47" xr6:coauthVersionMax="47" xr10:uidLastSave="{7346FFC0-D399-4CC1-8EAB-9C9952967C9C}"/>
  <bookViews>
    <workbookView xWindow="-110" yWindow="-110" windowWidth="38620" windowHeight="21100" tabRatio="791" xr2:uid="{00000000-000D-0000-FFFF-FFFF00000000}"/>
  </bookViews>
  <sheets>
    <sheet name="ABC Fatturato" sheetId="5012" r:id="rId1"/>
    <sheet name="ABC Rimanenze" sheetId="5013" r:id="rId2"/>
    <sheet name="Analisi ABC incrociata" sheetId="5022" r:id="rId3"/>
    <sheet name="Idr e Gg copertura" sheetId="5015" r:id="rId4"/>
    <sheet name="Data model" sheetId="5024" r:id="rId5"/>
    <sheet name="Foglio1" sheetId="5023" state="hidden" r:id="rId6"/>
  </sheets>
  <definedNames>
    <definedName name="_xlnm._FilterDatabase" localSheetId="0" hidden="1">'ABC Fatturato'!$A$1:$G$2696</definedName>
    <definedName name="_xlnm._FilterDatabase" localSheetId="1" hidden="1">'ABC Rimanenze'!$A$1:$G$2696</definedName>
    <definedName name="_xlnm._FilterDatabase" localSheetId="3" hidden="1">'Idr e Gg copertura'!$A$1:$G$366</definedName>
    <definedName name="Dati_95_Milano_Elenca">#REF!</definedName>
  </definedNames>
  <calcPr calcId="191029"/>
  <pivotCaches>
    <pivotCache cacheId="0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" i="5015" l="1"/>
  <c r="B3" i="5015" l="1"/>
  <c r="B4" i="5015" s="1"/>
  <c r="B5" i="5015" s="1"/>
  <c r="B6" i="5015" s="1"/>
  <c r="B7" i="5015" s="1"/>
  <c r="B8" i="5015" l="1"/>
  <c r="B9" i="5015" s="1"/>
  <c r="B10" i="5015" s="1"/>
  <c r="B11" i="5015" s="1"/>
  <c r="B12" i="5015" s="1"/>
  <c r="B13" i="5015" s="1"/>
  <c r="B14" i="5015" s="1"/>
  <c r="B15" i="5015" s="1"/>
  <c r="B16" i="5015" s="1"/>
  <c r="B17" i="5015" s="1"/>
  <c r="B18" i="5015" s="1"/>
  <c r="B19" i="5015" s="1"/>
  <c r="B20" i="5015" s="1"/>
  <c r="B21" i="5015" s="1"/>
  <c r="B22" i="5015" s="1"/>
  <c r="B23" i="5015" s="1"/>
  <c r="B24" i="5015" s="1"/>
  <c r="B25" i="5015" s="1"/>
  <c r="B26" i="5015" s="1"/>
  <c r="B27" i="5015" s="1"/>
  <c r="B28" i="5015" s="1"/>
  <c r="B29" i="5015" s="1"/>
  <c r="B30" i="5015" s="1"/>
  <c r="B31" i="5015" s="1"/>
  <c r="B32" i="5015" s="1"/>
  <c r="B33" i="5015" s="1"/>
  <c r="B34" i="5015" s="1"/>
  <c r="B35" i="5015" s="1"/>
  <c r="B36" i="5015" s="1"/>
  <c r="B37" i="5015" s="1"/>
  <c r="B38" i="5015" s="1"/>
  <c r="B39" i="5015" s="1"/>
  <c r="B40" i="5015" s="1"/>
  <c r="B41" i="5015" s="1"/>
  <c r="B42" i="5015" s="1"/>
  <c r="B43" i="5015" s="1"/>
  <c r="B44" i="5015" s="1"/>
  <c r="B45" i="5015" s="1"/>
  <c r="B46" i="5015" s="1"/>
  <c r="B47" i="5015" s="1"/>
  <c r="B48" i="5015" s="1"/>
  <c r="B49" i="5015" s="1"/>
  <c r="B50" i="5015" s="1"/>
  <c r="B51" i="5015" s="1"/>
  <c r="B52" i="5015" s="1"/>
  <c r="B53" i="5015" s="1"/>
  <c r="B54" i="5015" s="1"/>
  <c r="B55" i="5015" s="1"/>
  <c r="B56" i="5015" s="1"/>
  <c r="B57" i="5015" s="1"/>
  <c r="B58" i="5015" s="1"/>
  <c r="B59" i="5015" s="1"/>
  <c r="B60" i="5015" s="1"/>
  <c r="B61" i="5015" s="1"/>
  <c r="B62" i="5015" s="1"/>
  <c r="B63" i="5015" s="1"/>
  <c r="B64" i="5015" s="1"/>
  <c r="B65" i="5015" s="1"/>
  <c r="B66" i="5015" s="1"/>
  <c r="B67" i="5015" s="1"/>
  <c r="B68" i="5015" s="1"/>
  <c r="B69" i="5015" s="1"/>
  <c r="B70" i="5015" s="1"/>
  <c r="B71" i="5015" s="1"/>
  <c r="B72" i="5015" s="1"/>
  <c r="B73" i="5015" s="1"/>
  <c r="B74" i="5015" s="1"/>
  <c r="B75" i="5015" s="1"/>
  <c r="B76" i="5015" s="1"/>
  <c r="B77" i="5015" s="1"/>
  <c r="B78" i="5015" s="1"/>
  <c r="B79" i="5015" s="1"/>
  <c r="B80" i="5015" s="1"/>
  <c r="B81" i="5015" s="1"/>
  <c r="B82" i="5015" s="1"/>
  <c r="B83" i="5015" s="1"/>
  <c r="B84" i="5015" s="1"/>
  <c r="B85" i="5015" s="1"/>
  <c r="B86" i="5015" s="1"/>
  <c r="B87" i="5015" s="1"/>
  <c r="B88" i="5015" s="1"/>
  <c r="B89" i="5015" s="1"/>
  <c r="B90" i="5015" s="1"/>
  <c r="B91" i="5015" s="1"/>
  <c r="B92" i="5015" s="1"/>
  <c r="B93" i="5015" s="1"/>
  <c r="B94" i="5015" s="1"/>
  <c r="B95" i="5015" s="1"/>
  <c r="B96" i="5015" s="1"/>
  <c r="B97" i="5015" s="1"/>
  <c r="B98" i="5015" s="1"/>
  <c r="B99" i="5015" s="1"/>
  <c r="B100" i="5015" s="1"/>
  <c r="B101" i="5015" s="1"/>
  <c r="B102" i="5015" s="1"/>
  <c r="B103" i="5015" s="1"/>
  <c r="B104" i="5015" s="1"/>
  <c r="B105" i="5015" s="1"/>
  <c r="B106" i="5015" s="1"/>
  <c r="B107" i="5015" s="1"/>
  <c r="B108" i="5015" s="1"/>
  <c r="B109" i="5015" s="1"/>
  <c r="B110" i="5015" s="1"/>
  <c r="B111" i="5015" s="1"/>
  <c r="B112" i="5015" s="1"/>
  <c r="B113" i="5015" s="1"/>
  <c r="B114" i="5015" s="1"/>
  <c r="B115" i="5015" s="1"/>
  <c r="B116" i="5015" s="1"/>
  <c r="B117" i="5015" s="1"/>
  <c r="B118" i="5015" s="1"/>
  <c r="B119" i="5015" s="1"/>
  <c r="B120" i="5015" s="1"/>
  <c r="B121" i="5015" s="1"/>
  <c r="B122" i="5015" s="1"/>
  <c r="B123" i="5015" s="1"/>
  <c r="B124" i="5015" s="1"/>
  <c r="B125" i="5015" s="1"/>
  <c r="B126" i="5015" s="1"/>
  <c r="B127" i="5015" s="1"/>
  <c r="B128" i="5015" s="1"/>
  <c r="B129" i="5015" s="1"/>
  <c r="B130" i="5015" s="1"/>
  <c r="B131" i="5015" s="1"/>
  <c r="B132" i="5015" s="1"/>
  <c r="B133" i="5015" s="1"/>
  <c r="B134" i="5015" s="1"/>
  <c r="B135" i="5015" s="1"/>
  <c r="B136" i="5015" s="1"/>
  <c r="B137" i="5015" s="1"/>
  <c r="B138" i="5015" s="1"/>
  <c r="B139" i="5015" s="1"/>
  <c r="B140" i="5015" s="1"/>
  <c r="B141" i="5015" s="1"/>
  <c r="B142" i="5015" s="1"/>
  <c r="B143" i="5015" s="1"/>
  <c r="B144" i="5015" s="1"/>
  <c r="B145" i="5015" s="1"/>
  <c r="B146" i="5015" s="1"/>
  <c r="B147" i="5015" s="1"/>
  <c r="B148" i="5015" s="1"/>
  <c r="B149" i="5015" s="1"/>
  <c r="B150" i="5015" s="1"/>
  <c r="B151" i="5015" s="1"/>
  <c r="B152" i="5015" s="1"/>
  <c r="B153" i="5015" s="1"/>
  <c r="B154" i="5015" s="1"/>
  <c r="B155" i="5015" s="1"/>
  <c r="B156" i="5015" s="1"/>
  <c r="B157" i="5015" s="1"/>
  <c r="B158" i="5015" s="1"/>
  <c r="B159" i="5015" s="1"/>
  <c r="B160" i="5015" s="1"/>
  <c r="B161" i="5015" s="1"/>
  <c r="B162" i="5015" s="1"/>
  <c r="B163" i="5015" s="1"/>
  <c r="B164" i="5015" s="1"/>
  <c r="B165" i="5015" s="1"/>
  <c r="B166" i="5015" s="1"/>
  <c r="B167" i="5015" s="1"/>
  <c r="B168" i="5015" s="1"/>
  <c r="B169" i="5015" s="1"/>
  <c r="B170" i="5015" s="1"/>
  <c r="B171" i="5015" s="1"/>
  <c r="B172" i="5015" s="1"/>
  <c r="B173" i="5015" s="1"/>
  <c r="B174" i="5015" s="1"/>
  <c r="B175" i="5015" s="1"/>
  <c r="B176" i="5015" s="1"/>
  <c r="B177" i="5015" s="1"/>
  <c r="B178" i="5015" s="1"/>
  <c r="B179" i="5015" s="1"/>
  <c r="B180" i="5015" s="1"/>
  <c r="B181" i="5015" s="1"/>
  <c r="B182" i="5015" s="1"/>
  <c r="B183" i="5015" s="1"/>
  <c r="B184" i="5015" s="1"/>
  <c r="B185" i="5015" s="1"/>
  <c r="B186" i="5015" s="1"/>
  <c r="B187" i="5015" s="1"/>
  <c r="B188" i="5015" s="1"/>
  <c r="B189" i="5015" s="1"/>
  <c r="B190" i="5015" s="1"/>
  <c r="B191" i="5015" s="1"/>
  <c r="B192" i="5015" s="1"/>
  <c r="B193" i="5015" s="1"/>
  <c r="B194" i="5015" s="1"/>
  <c r="B195" i="5015" s="1"/>
  <c r="B196" i="5015" s="1"/>
  <c r="B197" i="5015" s="1"/>
  <c r="B198" i="5015" s="1"/>
  <c r="B199" i="5015" s="1"/>
  <c r="B200" i="5015" s="1"/>
  <c r="B201" i="5015" s="1"/>
  <c r="B202" i="5015" s="1"/>
  <c r="B203" i="5015" s="1"/>
  <c r="B204" i="5015" s="1"/>
  <c r="B205" i="5015" s="1"/>
  <c r="B206" i="5015" s="1"/>
  <c r="B207" i="5015" s="1"/>
  <c r="B208" i="5015" s="1"/>
  <c r="B209" i="5015" s="1"/>
  <c r="B210" i="5015" s="1"/>
  <c r="B211" i="5015" s="1"/>
  <c r="B212" i="5015" s="1"/>
  <c r="B213" i="5015" s="1"/>
  <c r="B214" i="5015" s="1"/>
  <c r="B215" i="5015" s="1"/>
  <c r="B216" i="5015" s="1"/>
  <c r="B217" i="5015" s="1"/>
  <c r="B218" i="5015" s="1"/>
  <c r="B219" i="5015" s="1"/>
  <c r="B220" i="5015" s="1"/>
  <c r="B221" i="5015" s="1"/>
  <c r="B222" i="5015" s="1"/>
  <c r="B223" i="5015" s="1"/>
  <c r="B224" i="5015" s="1"/>
  <c r="B225" i="5015" s="1"/>
  <c r="B226" i="5015" s="1"/>
  <c r="B227" i="5015" s="1"/>
  <c r="B228" i="5015" s="1"/>
  <c r="B229" i="5015" s="1"/>
  <c r="B230" i="5015" s="1"/>
  <c r="B231" i="5015" s="1"/>
  <c r="B232" i="5015" s="1"/>
  <c r="B233" i="5015" s="1"/>
  <c r="B234" i="5015" s="1"/>
  <c r="B235" i="5015" s="1"/>
  <c r="B236" i="5015" s="1"/>
  <c r="B237" i="5015" s="1"/>
  <c r="B238" i="5015" s="1"/>
  <c r="B239" i="5015" s="1"/>
  <c r="B240" i="5015" s="1"/>
  <c r="B241" i="5015" s="1"/>
  <c r="B242" i="5015" s="1"/>
  <c r="B243" i="5015" s="1"/>
  <c r="B244" i="5015" s="1"/>
  <c r="B245" i="5015" s="1"/>
  <c r="B246" i="5015" s="1"/>
  <c r="B247" i="5015" s="1"/>
  <c r="B248" i="5015" s="1"/>
  <c r="B249" i="5015" s="1"/>
  <c r="B250" i="5015" s="1"/>
  <c r="B251" i="5015" s="1"/>
  <c r="B252" i="5015" s="1"/>
  <c r="B253" i="5015" s="1"/>
  <c r="B254" i="5015" s="1"/>
  <c r="B255" i="5015" s="1"/>
  <c r="B256" i="5015" s="1"/>
  <c r="B257" i="5015" s="1"/>
  <c r="B258" i="5015" s="1"/>
  <c r="B259" i="5015" s="1"/>
  <c r="B260" i="5015" s="1"/>
  <c r="B261" i="5015" s="1"/>
  <c r="B262" i="5015" s="1"/>
  <c r="B263" i="5015" s="1"/>
  <c r="B264" i="5015" s="1"/>
  <c r="B265" i="5015" s="1"/>
  <c r="B266" i="5015" s="1"/>
  <c r="B267" i="5015" s="1"/>
  <c r="B268" i="5015" s="1"/>
  <c r="B269" i="5015" s="1"/>
  <c r="B270" i="5015" s="1"/>
  <c r="B271" i="5015" s="1"/>
  <c r="B272" i="5015" s="1"/>
  <c r="B273" i="5015" s="1"/>
  <c r="B274" i="5015" s="1"/>
  <c r="B275" i="5015" s="1"/>
  <c r="B276" i="5015" s="1"/>
  <c r="B277" i="5015" s="1"/>
  <c r="B278" i="5015" s="1"/>
  <c r="B279" i="5015" s="1"/>
  <c r="B280" i="5015" s="1"/>
  <c r="B281" i="5015" s="1"/>
  <c r="B282" i="5015" s="1"/>
  <c r="B283" i="5015" s="1"/>
  <c r="B284" i="5015" s="1"/>
  <c r="B285" i="5015" s="1"/>
  <c r="B286" i="5015" s="1"/>
  <c r="B287" i="5015" s="1"/>
  <c r="B288" i="5015" s="1"/>
  <c r="B289" i="5015" s="1"/>
  <c r="B290" i="5015" s="1"/>
  <c r="B291" i="5015" s="1"/>
  <c r="B292" i="5015" s="1"/>
  <c r="B293" i="5015" s="1"/>
  <c r="B294" i="5015" s="1"/>
  <c r="B295" i="5015" s="1"/>
  <c r="B296" i="5015" s="1"/>
  <c r="B297" i="5015" s="1"/>
  <c r="B298" i="5015" s="1"/>
  <c r="B299" i="5015" s="1"/>
  <c r="B300" i="5015" s="1"/>
  <c r="B301" i="5015" s="1"/>
  <c r="B302" i="5015" s="1"/>
  <c r="B303" i="5015" s="1"/>
  <c r="B304" i="5015" s="1"/>
  <c r="B305" i="5015" s="1"/>
  <c r="B306" i="5015" s="1"/>
  <c r="B307" i="5015" s="1"/>
  <c r="B308" i="5015" s="1"/>
  <c r="B309" i="5015" s="1"/>
  <c r="B310" i="5015" s="1"/>
  <c r="B311" i="5015" s="1"/>
  <c r="B312" i="5015" s="1"/>
  <c r="B313" i="5015" s="1"/>
  <c r="B314" i="5015" s="1"/>
  <c r="B315" i="5015" s="1"/>
  <c r="B316" i="5015" s="1"/>
  <c r="B317" i="5015" s="1"/>
  <c r="B318" i="5015" s="1"/>
  <c r="B319" i="5015" s="1"/>
  <c r="B320" i="5015" s="1"/>
  <c r="B321" i="5015" s="1"/>
  <c r="B322" i="5015" s="1"/>
  <c r="B323" i="5015" s="1"/>
  <c r="B324" i="5015" s="1"/>
  <c r="B325" i="5015" s="1"/>
  <c r="B326" i="5015" s="1"/>
  <c r="B327" i="5015" s="1"/>
  <c r="B328" i="5015" s="1"/>
  <c r="B329" i="5015" s="1"/>
  <c r="B330" i="5015" s="1"/>
  <c r="B331" i="5015" s="1"/>
  <c r="B332" i="5015" s="1"/>
  <c r="B333" i="5015" s="1"/>
  <c r="B334" i="5015" s="1"/>
  <c r="B335" i="5015" s="1"/>
  <c r="B336" i="5015" s="1"/>
  <c r="B337" i="5015" s="1"/>
  <c r="B338" i="5015" s="1"/>
  <c r="B339" i="5015" s="1"/>
  <c r="B340" i="5015" s="1"/>
  <c r="B341" i="5015" s="1"/>
  <c r="B342" i="5015" s="1"/>
  <c r="B343" i="5015" s="1"/>
  <c r="B344" i="5015" s="1"/>
  <c r="B345" i="5015" s="1"/>
  <c r="B346" i="5015" s="1"/>
  <c r="B347" i="5015" s="1"/>
  <c r="B348" i="5015" s="1"/>
  <c r="B349" i="5015" s="1"/>
  <c r="B350" i="5015" s="1"/>
  <c r="B351" i="5015" s="1"/>
  <c r="B352" i="5015" s="1"/>
  <c r="B353" i="5015" s="1"/>
  <c r="B354" i="5015" s="1"/>
  <c r="B355" i="5015" s="1"/>
  <c r="B356" i="5015" s="1"/>
  <c r="B357" i="5015" s="1"/>
  <c r="B358" i="5015" s="1"/>
  <c r="B359" i="5015" s="1"/>
  <c r="B360" i="5015" s="1"/>
  <c r="B361" i="5015" s="1"/>
  <c r="B362" i="5015" s="1"/>
  <c r="B363" i="5015" s="1"/>
  <c r="B364" i="5015" s="1"/>
  <c r="B365" i="5015" s="1"/>
  <c r="B366" i="5015" s="1"/>
  <c r="K4" i="5012"/>
  <c r="L3" i="5012"/>
  <c r="B266" i="5013"/>
  <c r="F361" i="5012" s="1"/>
  <c r="B268" i="5013"/>
  <c r="F362" i="5012" s="1"/>
  <c r="B271" i="5013"/>
  <c r="F363" i="5012" s="1"/>
  <c r="B272" i="5013"/>
  <c r="F364" i="5012" s="1"/>
  <c r="B273" i="5013"/>
  <c r="F365" i="5012" s="1"/>
  <c r="B275" i="5013"/>
  <c r="F366" i="5012" s="1"/>
  <c r="B276" i="5013"/>
  <c r="F367" i="5012" s="1"/>
  <c r="B279" i="5013"/>
  <c r="F368" i="5012" s="1"/>
  <c r="B280" i="5013"/>
  <c r="F369" i="5012" s="1"/>
  <c r="B281" i="5013"/>
  <c r="F370" i="5012" s="1"/>
  <c r="B284" i="5013"/>
  <c r="F371" i="5012" s="1"/>
  <c r="B286" i="5013"/>
  <c r="F372" i="5012" s="1"/>
  <c r="B288" i="5013"/>
  <c r="F373" i="5012" s="1"/>
  <c r="B289" i="5013"/>
  <c r="F374" i="5012" s="1"/>
  <c r="B291" i="5013"/>
  <c r="F375" i="5012" s="1"/>
  <c r="B292" i="5013"/>
  <c r="F376" i="5012" s="1"/>
  <c r="B293" i="5013"/>
  <c r="F377" i="5012" s="1"/>
  <c r="B296" i="5013"/>
  <c r="F378" i="5012" s="1"/>
  <c r="B298" i="5013"/>
  <c r="F379" i="5012" s="1"/>
  <c r="B301" i="5013"/>
  <c r="F380" i="5012" s="1"/>
  <c r="B302" i="5013"/>
  <c r="F381" i="5012" s="1"/>
  <c r="B307" i="5013"/>
  <c r="F382" i="5012" s="1"/>
  <c r="B309" i="5013"/>
  <c r="F383" i="5012" s="1"/>
  <c r="B311" i="5013"/>
  <c r="F384" i="5012" s="1"/>
  <c r="B313" i="5013"/>
  <c r="F385" i="5012" s="1"/>
  <c r="B314" i="5013"/>
  <c r="F386" i="5012" s="1"/>
  <c r="B315" i="5013"/>
  <c r="F387" i="5012" s="1"/>
  <c r="B316" i="5013"/>
  <c r="F388" i="5012" s="1"/>
  <c r="B317" i="5013"/>
  <c r="F389" i="5012" s="1"/>
  <c r="B319" i="5013"/>
  <c r="F390" i="5012" s="1"/>
  <c r="B320" i="5013"/>
  <c r="F391" i="5012" s="1"/>
  <c r="B321" i="5013"/>
  <c r="F392" i="5012" s="1"/>
  <c r="B324" i="5013"/>
  <c r="F393" i="5012" s="1"/>
  <c r="B326" i="5013"/>
  <c r="F394" i="5012" s="1"/>
  <c r="B327" i="5013"/>
  <c r="F395" i="5012" s="1"/>
  <c r="B329" i="5013"/>
  <c r="F396" i="5012" s="1"/>
  <c r="B330" i="5013"/>
  <c r="F397" i="5012" s="1"/>
  <c r="B332" i="5013"/>
  <c r="F398" i="5012" s="1"/>
  <c r="B335" i="5013"/>
  <c r="F399" i="5012" s="1"/>
  <c r="B336" i="5013"/>
  <c r="F400" i="5012" s="1"/>
  <c r="B337" i="5013"/>
  <c r="F401" i="5012" s="1"/>
  <c r="B338" i="5013"/>
  <c r="F402" i="5012" s="1"/>
  <c r="B339" i="5013"/>
  <c r="F403" i="5012" s="1"/>
  <c r="B343" i="5013"/>
  <c r="F404" i="5012" s="1"/>
  <c r="B345" i="5013"/>
  <c r="F405" i="5012" s="1"/>
  <c r="B346" i="5013"/>
  <c r="F406" i="5012" s="1"/>
  <c r="B349" i="5013"/>
  <c r="F407" i="5012" s="1"/>
  <c r="B350" i="5013"/>
  <c r="F408" i="5012" s="1"/>
  <c r="B352" i="5013"/>
  <c r="F409" i="5012" s="1"/>
  <c r="B354" i="5013"/>
  <c r="F410" i="5012" s="1"/>
  <c r="B355" i="5013"/>
  <c r="F411" i="5012" s="1"/>
  <c r="B357" i="5013"/>
  <c r="F412" i="5012" s="1"/>
  <c r="B359" i="5013"/>
  <c r="F413" i="5012" s="1"/>
  <c r="B361" i="5013"/>
  <c r="F414" i="5012" s="1"/>
  <c r="B365" i="5013"/>
  <c r="F415" i="5012" s="1"/>
  <c r="B367" i="5013"/>
  <c r="F416" i="5012" s="1"/>
  <c r="B368" i="5013"/>
  <c r="F417" i="5012" s="1"/>
  <c r="B369" i="5013"/>
  <c r="F418" i="5012" s="1"/>
  <c r="B370" i="5013"/>
  <c r="F419" i="5012" s="1"/>
  <c r="B371" i="5013"/>
  <c r="F420" i="5012" s="1"/>
  <c r="B372" i="5013"/>
  <c r="F421" i="5012" s="1"/>
  <c r="B373" i="5013"/>
  <c r="F422" i="5012" s="1"/>
  <c r="B376" i="5013"/>
  <c r="F423" i="5012" s="1"/>
  <c r="B379" i="5013"/>
  <c r="F424" i="5012" s="1"/>
  <c r="B380" i="5013"/>
  <c r="F425" i="5012" s="1"/>
  <c r="B383" i="5013"/>
  <c r="F426" i="5012" s="1"/>
  <c r="B384" i="5013"/>
  <c r="F427" i="5012" s="1"/>
  <c r="B385" i="5013"/>
  <c r="F428" i="5012" s="1"/>
  <c r="B386" i="5013"/>
  <c r="F429" i="5012" s="1"/>
  <c r="B387" i="5013"/>
  <c r="F430" i="5012" s="1"/>
  <c r="B389" i="5013"/>
  <c r="F431" i="5012" s="1"/>
  <c r="B390" i="5013"/>
  <c r="F432" i="5012" s="1"/>
  <c r="B391" i="5013"/>
  <c r="F433" i="5012" s="1"/>
  <c r="B392" i="5013"/>
  <c r="F434" i="5012" s="1"/>
  <c r="B393" i="5013"/>
  <c r="F435" i="5012" s="1"/>
  <c r="B396" i="5013"/>
  <c r="F436" i="5012" s="1"/>
  <c r="B398" i="5013"/>
  <c r="F437" i="5012" s="1"/>
  <c r="B399" i="5013"/>
  <c r="F438" i="5012" s="1"/>
  <c r="B400" i="5013"/>
  <c r="F439" i="5012" s="1"/>
  <c r="B406" i="5013"/>
  <c r="F440" i="5012" s="1"/>
  <c r="B408" i="5013"/>
  <c r="F441" i="5012" s="1"/>
  <c r="B411" i="5013"/>
  <c r="F442" i="5012" s="1"/>
  <c r="B412" i="5013"/>
  <c r="F443" i="5012" s="1"/>
  <c r="B413" i="5013"/>
  <c r="F444" i="5012" s="1"/>
  <c r="B416" i="5013"/>
  <c r="F445" i="5012" s="1"/>
  <c r="B420" i="5013"/>
  <c r="F446" i="5012" s="1"/>
  <c r="B422" i="5013"/>
  <c r="F447" i="5012" s="1"/>
  <c r="B423" i="5013"/>
  <c r="F448" i="5012" s="1"/>
  <c r="B426" i="5013"/>
  <c r="F449" i="5012" s="1"/>
  <c r="B428" i="5013"/>
  <c r="F450" i="5012" s="1"/>
  <c r="B430" i="5013"/>
  <c r="F451" i="5012" s="1"/>
  <c r="B432" i="5013"/>
  <c r="F452" i="5012" s="1"/>
  <c r="B433" i="5013"/>
  <c r="F453" i="5012" s="1"/>
  <c r="B435" i="5013"/>
  <c r="F454" i="5012" s="1"/>
  <c r="B440" i="5013"/>
  <c r="F455" i="5012" s="1"/>
  <c r="B441" i="5013"/>
  <c r="F456" i="5012" s="1"/>
  <c r="B443" i="5013"/>
  <c r="F457" i="5012" s="1"/>
  <c r="B444" i="5013"/>
  <c r="F458" i="5012" s="1"/>
  <c r="B445" i="5013"/>
  <c r="F459" i="5012" s="1"/>
  <c r="B446" i="5013"/>
  <c r="F460" i="5012" s="1"/>
  <c r="B448" i="5013"/>
  <c r="F461" i="5012" s="1"/>
  <c r="B449" i="5013"/>
  <c r="F462" i="5012" s="1"/>
  <c r="B451" i="5013"/>
  <c r="F463" i="5012" s="1"/>
  <c r="B454" i="5013"/>
  <c r="F464" i="5012" s="1"/>
  <c r="B455" i="5013"/>
  <c r="F465" i="5012" s="1"/>
  <c r="B456" i="5013"/>
  <c r="F466" i="5012" s="1"/>
  <c r="B457" i="5013"/>
  <c r="F467" i="5012" s="1"/>
  <c r="B458" i="5013"/>
  <c r="F468" i="5012" s="1"/>
  <c r="B459" i="5013"/>
  <c r="F469" i="5012" s="1"/>
  <c r="B460" i="5013"/>
  <c r="F470" i="5012" s="1"/>
  <c r="B461" i="5013"/>
  <c r="F471" i="5012" s="1"/>
  <c r="B462" i="5013"/>
  <c r="F472" i="5012" s="1"/>
  <c r="B463" i="5013"/>
  <c r="F473" i="5012" s="1"/>
  <c r="B464" i="5013"/>
  <c r="F474" i="5012" s="1"/>
  <c r="B465" i="5013"/>
  <c r="F475" i="5012" s="1"/>
  <c r="B466" i="5013"/>
  <c r="F476" i="5012" s="1"/>
  <c r="B467" i="5013"/>
  <c r="F477" i="5012" s="1"/>
  <c r="B468" i="5013"/>
  <c r="F478" i="5012" s="1"/>
  <c r="B469" i="5013"/>
  <c r="F479" i="5012" s="1"/>
  <c r="B470" i="5013"/>
  <c r="F480" i="5012" s="1"/>
  <c r="B471" i="5013"/>
  <c r="F481" i="5012" s="1"/>
  <c r="B472" i="5013"/>
  <c r="F482" i="5012" s="1"/>
  <c r="B473" i="5013"/>
  <c r="F483" i="5012" s="1"/>
  <c r="B474" i="5013"/>
  <c r="F484" i="5012" s="1"/>
  <c r="B475" i="5013"/>
  <c r="F485" i="5012" s="1"/>
  <c r="B476" i="5013"/>
  <c r="F486" i="5012" s="1"/>
  <c r="B477" i="5013"/>
  <c r="F487" i="5012" s="1"/>
  <c r="B478" i="5013"/>
  <c r="F488" i="5012" s="1"/>
  <c r="B479" i="5013"/>
  <c r="F489" i="5012" s="1"/>
  <c r="B480" i="5013"/>
  <c r="F490" i="5012" s="1"/>
  <c r="B481" i="5013"/>
  <c r="F491" i="5012" s="1"/>
  <c r="B482" i="5013"/>
  <c r="F492" i="5012" s="1"/>
  <c r="B483" i="5013"/>
  <c r="F493" i="5012" s="1"/>
  <c r="B484" i="5013"/>
  <c r="F494" i="5012" s="1"/>
  <c r="B485" i="5013"/>
  <c r="F495" i="5012" s="1"/>
  <c r="B486" i="5013"/>
  <c r="F496" i="5012" s="1"/>
  <c r="B487" i="5013"/>
  <c r="F497" i="5012" s="1"/>
  <c r="B488" i="5013"/>
  <c r="F498" i="5012" s="1"/>
  <c r="B489" i="5013"/>
  <c r="F499" i="5012" s="1"/>
  <c r="B490" i="5013"/>
  <c r="F500" i="5012" s="1"/>
  <c r="B491" i="5013"/>
  <c r="F501" i="5012" s="1"/>
  <c r="B492" i="5013"/>
  <c r="F502" i="5012" s="1"/>
  <c r="B493" i="5013"/>
  <c r="F503" i="5012" s="1"/>
  <c r="B494" i="5013"/>
  <c r="F504" i="5012" s="1"/>
  <c r="B495" i="5013"/>
  <c r="F505" i="5012" s="1"/>
  <c r="B496" i="5013"/>
  <c r="F506" i="5012" s="1"/>
  <c r="B497" i="5013"/>
  <c r="F507" i="5012" s="1"/>
  <c r="B498" i="5013"/>
  <c r="F508" i="5012" s="1"/>
  <c r="B499" i="5013"/>
  <c r="F509" i="5012" s="1"/>
  <c r="B500" i="5013"/>
  <c r="F510" i="5012" s="1"/>
  <c r="B501" i="5013"/>
  <c r="F511" i="5012" s="1"/>
  <c r="B502" i="5013"/>
  <c r="F512" i="5012" s="1"/>
  <c r="B503" i="5013"/>
  <c r="F513" i="5012" s="1"/>
  <c r="B504" i="5013"/>
  <c r="F514" i="5012" s="1"/>
  <c r="B505" i="5013"/>
  <c r="F515" i="5012" s="1"/>
  <c r="B506" i="5013"/>
  <c r="F516" i="5012" s="1"/>
  <c r="B507" i="5013"/>
  <c r="F517" i="5012" s="1"/>
  <c r="B508" i="5013"/>
  <c r="F518" i="5012" s="1"/>
  <c r="B509" i="5013"/>
  <c r="F519" i="5012" s="1"/>
  <c r="B510" i="5013"/>
  <c r="F520" i="5012" s="1"/>
  <c r="B511" i="5013"/>
  <c r="F521" i="5012" s="1"/>
  <c r="B512" i="5013"/>
  <c r="F522" i="5012" s="1"/>
  <c r="B513" i="5013"/>
  <c r="F523" i="5012" s="1"/>
  <c r="B514" i="5013"/>
  <c r="F524" i="5012" s="1"/>
  <c r="B515" i="5013"/>
  <c r="F525" i="5012" s="1"/>
  <c r="B516" i="5013"/>
  <c r="F526" i="5012" s="1"/>
  <c r="B517" i="5013"/>
  <c r="F527" i="5012" s="1"/>
  <c r="B518" i="5013"/>
  <c r="F528" i="5012" s="1"/>
  <c r="B519" i="5013"/>
  <c r="F529" i="5012" s="1"/>
  <c r="B520" i="5013"/>
  <c r="F530" i="5012" s="1"/>
  <c r="B521" i="5013"/>
  <c r="F531" i="5012" s="1"/>
  <c r="B522" i="5013"/>
  <c r="F532" i="5012" s="1"/>
  <c r="B523" i="5013"/>
  <c r="F533" i="5012" s="1"/>
  <c r="B524" i="5013"/>
  <c r="F534" i="5012" s="1"/>
  <c r="B525" i="5013"/>
  <c r="F535" i="5012" s="1"/>
  <c r="B526" i="5013"/>
  <c r="F536" i="5012" s="1"/>
  <c r="B527" i="5013"/>
  <c r="F537" i="5012" s="1"/>
  <c r="B528" i="5013"/>
  <c r="F538" i="5012" s="1"/>
  <c r="B529" i="5013"/>
  <c r="F539" i="5012" s="1"/>
  <c r="B530" i="5013"/>
  <c r="F540" i="5012" s="1"/>
  <c r="B531" i="5013"/>
  <c r="F541" i="5012" s="1"/>
  <c r="B532" i="5013"/>
  <c r="F542" i="5012" s="1"/>
  <c r="B533" i="5013"/>
  <c r="F543" i="5012" s="1"/>
  <c r="B534" i="5013"/>
  <c r="F544" i="5012" s="1"/>
  <c r="B535" i="5013"/>
  <c r="F545" i="5012" s="1"/>
  <c r="B536" i="5013"/>
  <c r="F546" i="5012" s="1"/>
  <c r="B537" i="5013"/>
  <c r="F547" i="5012" s="1"/>
  <c r="B538" i="5013"/>
  <c r="F548" i="5012" s="1"/>
  <c r="B539" i="5013"/>
  <c r="F549" i="5012" s="1"/>
  <c r="B540" i="5013"/>
  <c r="F550" i="5012" s="1"/>
  <c r="B541" i="5013"/>
  <c r="F551" i="5012" s="1"/>
  <c r="B542" i="5013"/>
  <c r="F552" i="5012" s="1"/>
  <c r="B543" i="5013"/>
  <c r="F553" i="5012" s="1"/>
  <c r="B544" i="5013"/>
  <c r="F554" i="5012" s="1"/>
  <c r="B545" i="5013"/>
  <c r="F555" i="5012" s="1"/>
  <c r="B546" i="5013"/>
  <c r="F556" i="5012" s="1"/>
  <c r="B547" i="5013"/>
  <c r="F557" i="5012" s="1"/>
  <c r="B548" i="5013"/>
  <c r="F558" i="5012" s="1"/>
  <c r="B552" i="5013"/>
  <c r="F559" i="5012" s="1"/>
  <c r="B556" i="5013"/>
  <c r="F560" i="5012" s="1"/>
  <c r="B557" i="5013"/>
  <c r="F561" i="5012" s="1"/>
  <c r="B558" i="5013"/>
  <c r="F562" i="5012" s="1"/>
  <c r="B559" i="5013"/>
  <c r="F563" i="5012" s="1"/>
  <c r="B560" i="5013"/>
  <c r="F564" i="5012" s="1"/>
  <c r="B562" i="5013"/>
  <c r="F565" i="5012" s="1"/>
  <c r="B563" i="5013"/>
  <c r="F566" i="5012" s="1"/>
  <c r="B567" i="5013"/>
  <c r="F567" i="5012" s="1"/>
  <c r="B568" i="5013"/>
  <c r="F568" i="5012" s="1"/>
  <c r="B569" i="5013"/>
  <c r="F569" i="5012" s="1"/>
  <c r="B570" i="5013"/>
  <c r="F570" i="5012" s="1"/>
  <c r="B571" i="5013"/>
  <c r="F571" i="5012" s="1"/>
  <c r="B572" i="5013"/>
  <c r="F572" i="5012" s="1"/>
  <c r="B573" i="5013"/>
  <c r="F573" i="5012" s="1"/>
  <c r="B574" i="5013"/>
  <c r="F574" i="5012" s="1"/>
  <c r="B575" i="5013"/>
  <c r="F575" i="5012" s="1"/>
  <c r="B576" i="5013"/>
  <c r="F576" i="5012" s="1"/>
  <c r="B577" i="5013"/>
  <c r="F577" i="5012" s="1"/>
  <c r="B578" i="5013"/>
  <c r="F578" i="5012" s="1"/>
  <c r="B579" i="5013"/>
  <c r="F579" i="5012" s="1"/>
  <c r="B580" i="5013"/>
  <c r="F580" i="5012" s="1"/>
  <c r="B581" i="5013"/>
  <c r="F581" i="5012" s="1"/>
  <c r="B582" i="5013"/>
  <c r="F582" i="5012" s="1"/>
  <c r="B583" i="5013"/>
  <c r="F583" i="5012" s="1"/>
  <c r="B584" i="5013"/>
  <c r="F584" i="5012" s="1"/>
  <c r="B585" i="5013"/>
  <c r="F585" i="5012" s="1"/>
  <c r="B586" i="5013"/>
  <c r="F586" i="5012" s="1"/>
  <c r="B587" i="5013"/>
  <c r="F587" i="5012" s="1"/>
  <c r="B588" i="5013"/>
  <c r="F588" i="5012" s="1"/>
  <c r="B589" i="5013"/>
  <c r="F589" i="5012" s="1"/>
  <c r="B590" i="5013"/>
  <c r="F590" i="5012" s="1"/>
  <c r="B591" i="5013"/>
  <c r="F591" i="5012" s="1"/>
  <c r="B592" i="5013"/>
  <c r="F592" i="5012" s="1"/>
  <c r="B593" i="5013"/>
  <c r="F593" i="5012" s="1"/>
  <c r="B594" i="5013"/>
  <c r="F594" i="5012" s="1"/>
  <c r="B595" i="5013"/>
  <c r="F595" i="5012" s="1"/>
  <c r="B596" i="5013"/>
  <c r="F596" i="5012" s="1"/>
  <c r="B597" i="5013"/>
  <c r="F597" i="5012" s="1"/>
  <c r="B598" i="5013"/>
  <c r="F598" i="5012" s="1"/>
  <c r="B599" i="5013"/>
  <c r="F599" i="5012" s="1"/>
  <c r="B600" i="5013"/>
  <c r="F600" i="5012" s="1"/>
  <c r="B601" i="5013"/>
  <c r="F601" i="5012" s="1"/>
  <c r="B602" i="5013"/>
  <c r="F602" i="5012" s="1"/>
  <c r="B603" i="5013"/>
  <c r="F603" i="5012" s="1"/>
  <c r="B604" i="5013"/>
  <c r="F604" i="5012" s="1"/>
  <c r="B605" i="5013"/>
  <c r="F605" i="5012" s="1"/>
  <c r="B606" i="5013"/>
  <c r="F606" i="5012" s="1"/>
  <c r="B607" i="5013"/>
  <c r="F607" i="5012" s="1"/>
  <c r="B608" i="5013"/>
  <c r="F608" i="5012" s="1"/>
  <c r="B609" i="5013"/>
  <c r="F609" i="5012" s="1"/>
  <c r="B610" i="5013"/>
  <c r="F610" i="5012" s="1"/>
  <c r="B611" i="5013"/>
  <c r="F611" i="5012" s="1"/>
  <c r="B612" i="5013"/>
  <c r="F612" i="5012" s="1"/>
  <c r="B613" i="5013"/>
  <c r="F613" i="5012" s="1"/>
  <c r="B614" i="5013"/>
  <c r="F614" i="5012" s="1"/>
  <c r="B615" i="5013"/>
  <c r="F615" i="5012" s="1"/>
  <c r="B616" i="5013"/>
  <c r="F616" i="5012" s="1"/>
  <c r="B617" i="5013"/>
  <c r="F617" i="5012" s="1"/>
  <c r="B618" i="5013"/>
  <c r="F618" i="5012" s="1"/>
  <c r="B619" i="5013"/>
  <c r="F619" i="5012" s="1"/>
  <c r="B620" i="5013"/>
  <c r="F620" i="5012" s="1"/>
  <c r="B621" i="5013"/>
  <c r="F621" i="5012" s="1"/>
  <c r="B622" i="5013"/>
  <c r="F622" i="5012" s="1"/>
  <c r="B623" i="5013"/>
  <c r="F623" i="5012" s="1"/>
  <c r="B624" i="5013"/>
  <c r="F624" i="5012" s="1"/>
  <c r="B625" i="5013"/>
  <c r="F625" i="5012" s="1"/>
  <c r="B626" i="5013"/>
  <c r="F626" i="5012" s="1"/>
  <c r="B627" i="5013"/>
  <c r="F627" i="5012" s="1"/>
  <c r="B628" i="5013"/>
  <c r="F628" i="5012" s="1"/>
  <c r="B629" i="5013"/>
  <c r="F629" i="5012" s="1"/>
  <c r="B630" i="5013"/>
  <c r="F630" i="5012" s="1"/>
  <c r="B631" i="5013"/>
  <c r="F631" i="5012" s="1"/>
  <c r="B632" i="5013"/>
  <c r="F632" i="5012" s="1"/>
  <c r="B633" i="5013"/>
  <c r="F633" i="5012" s="1"/>
  <c r="B634" i="5013"/>
  <c r="F634" i="5012" s="1"/>
  <c r="B635" i="5013"/>
  <c r="F635" i="5012" s="1"/>
  <c r="B636" i="5013"/>
  <c r="F636" i="5012" s="1"/>
  <c r="B637" i="5013"/>
  <c r="F637" i="5012" s="1"/>
  <c r="B638" i="5013"/>
  <c r="F638" i="5012" s="1"/>
  <c r="B639" i="5013"/>
  <c r="F639" i="5012" s="1"/>
  <c r="B640" i="5013"/>
  <c r="F640" i="5012" s="1"/>
  <c r="B641" i="5013"/>
  <c r="F641" i="5012" s="1"/>
  <c r="B642" i="5013"/>
  <c r="F642" i="5012" s="1"/>
  <c r="B643" i="5013"/>
  <c r="F643" i="5012" s="1"/>
  <c r="B644" i="5013"/>
  <c r="F644" i="5012" s="1"/>
  <c r="B645" i="5013"/>
  <c r="F645" i="5012" s="1"/>
  <c r="B646" i="5013"/>
  <c r="F646" i="5012" s="1"/>
  <c r="B647" i="5013"/>
  <c r="F647" i="5012" s="1"/>
  <c r="B648" i="5013"/>
  <c r="F648" i="5012" s="1"/>
  <c r="B649" i="5013"/>
  <c r="F649" i="5012" s="1"/>
  <c r="B650" i="5013"/>
  <c r="F650" i="5012" s="1"/>
  <c r="B651" i="5013"/>
  <c r="F651" i="5012" s="1"/>
  <c r="B652" i="5013"/>
  <c r="F652" i="5012" s="1"/>
  <c r="B653" i="5013"/>
  <c r="F653" i="5012" s="1"/>
  <c r="B654" i="5013"/>
  <c r="F654" i="5012" s="1"/>
  <c r="B655" i="5013"/>
  <c r="F655" i="5012" s="1"/>
  <c r="B656" i="5013"/>
  <c r="F656" i="5012" s="1"/>
  <c r="B657" i="5013"/>
  <c r="F657" i="5012" s="1"/>
  <c r="B658" i="5013"/>
  <c r="F658" i="5012" s="1"/>
  <c r="B659" i="5013"/>
  <c r="F659" i="5012" s="1"/>
  <c r="B660" i="5013"/>
  <c r="F660" i="5012" s="1"/>
  <c r="B661" i="5013"/>
  <c r="F661" i="5012" s="1"/>
  <c r="B662" i="5013"/>
  <c r="F662" i="5012" s="1"/>
  <c r="B663" i="5013"/>
  <c r="F663" i="5012" s="1"/>
  <c r="B664" i="5013"/>
  <c r="F664" i="5012" s="1"/>
  <c r="B665" i="5013"/>
  <c r="F665" i="5012" s="1"/>
  <c r="B666" i="5013"/>
  <c r="F666" i="5012" s="1"/>
  <c r="B667" i="5013"/>
  <c r="F667" i="5012" s="1"/>
  <c r="B668" i="5013"/>
  <c r="F668" i="5012" s="1"/>
  <c r="B669" i="5013"/>
  <c r="F669" i="5012" s="1"/>
  <c r="B670" i="5013"/>
  <c r="F670" i="5012" s="1"/>
  <c r="B671" i="5013"/>
  <c r="F671" i="5012" s="1"/>
  <c r="B672" i="5013"/>
  <c r="F672" i="5012" s="1"/>
  <c r="B673" i="5013"/>
  <c r="F673" i="5012" s="1"/>
  <c r="B674" i="5013"/>
  <c r="F674" i="5012" s="1"/>
  <c r="B675" i="5013"/>
  <c r="F675" i="5012" s="1"/>
  <c r="B676" i="5013"/>
  <c r="F676" i="5012" s="1"/>
  <c r="B677" i="5013"/>
  <c r="F677" i="5012" s="1"/>
  <c r="B678" i="5013"/>
  <c r="F678" i="5012" s="1"/>
  <c r="B679" i="5013"/>
  <c r="F679" i="5012" s="1"/>
  <c r="B680" i="5013"/>
  <c r="F680" i="5012" s="1"/>
  <c r="B681" i="5013"/>
  <c r="F681" i="5012" s="1"/>
  <c r="B682" i="5013"/>
  <c r="F682" i="5012" s="1"/>
  <c r="B683" i="5013"/>
  <c r="F683" i="5012" s="1"/>
  <c r="B684" i="5013"/>
  <c r="F684" i="5012" s="1"/>
  <c r="B685" i="5013"/>
  <c r="F685" i="5012" s="1"/>
  <c r="B686" i="5013"/>
  <c r="F686" i="5012" s="1"/>
  <c r="B687" i="5013"/>
  <c r="F687" i="5012" s="1"/>
  <c r="B688" i="5013"/>
  <c r="F688" i="5012" s="1"/>
  <c r="B689" i="5013"/>
  <c r="F689" i="5012" s="1"/>
  <c r="B690" i="5013"/>
  <c r="F690" i="5012" s="1"/>
  <c r="B691" i="5013"/>
  <c r="F691" i="5012" s="1"/>
  <c r="B692" i="5013"/>
  <c r="F692" i="5012" s="1"/>
  <c r="B693" i="5013"/>
  <c r="F693" i="5012" s="1"/>
  <c r="B694" i="5013"/>
  <c r="F694" i="5012" s="1"/>
  <c r="B695" i="5013"/>
  <c r="F695" i="5012" s="1"/>
  <c r="B696" i="5013"/>
  <c r="F696" i="5012" s="1"/>
  <c r="B697" i="5013"/>
  <c r="F697" i="5012" s="1"/>
  <c r="B698" i="5013"/>
  <c r="F698" i="5012" s="1"/>
  <c r="B699" i="5013"/>
  <c r="F699" i="5012" s="1"/>
  <c r="B700" i="5013"/>
  <c r="F700" i="5012" s="1"/>
  <c r="B701" i="5013"/>
  <c r="F701" i="5012" s="1"/>
  <c r="B702" i="5013"/>
  <c r="F702" i="5012" s="1"/>
  <c r="B703" i="5013"/>
  <c r="F703" i="5012" s="1"/>
  <c r="B704" i="5013"/>
  <c r="F704" i="5012" s="1"/>
  <c r="B705" i="5013"/>
  <c r="F705" i="5012" s="1"/>
  <c r="B706" i="5013"/>
  <c r="F706" i="5012" s="1"/>
  <c r="B707" i="5013"/>
  <c r="F707" i="5012" s="1"/>
  <c r="B708" i="5013"/>
  <c r="F708" i="5012" s="1"/>
  <c r="B709" i="5013"/>
  <c r="F709" i="5012" s="1"/>
  <c r="B710" i="5013"/>
  <c r="F710" i="5012" s="1"/>
  <c r="B711" i="5013"/>
  <c r="F711" i="5012" s="1"/>
  <c r="B712" i="5013"/>
  <c r="F712" i="5012" s="1"/>
  <c r="B713" i="5013"/>
  <c r="F713" i="5012" s="1"/>
  <c r="B714" i="5013"/>
  <c r="F714" i="5012" s="1"/>
  <c r="B715" i="5013"/>
  <c r="F715" i="5012" s="1"/>
  <c r="B716" i="5013"/>
  <c r="F716" i="5012" s="1"/>
  <c r="B717" i="5013"/>
  <c r="F717" i="5012" s="1"/>
  <c r="B718" i="5013"/>
  <c r="F718" i="5012" s="1"/>
  <c r="B719" i="5013"/>
  <c r="F719" i="5012" s="1"/>
  <c r="B720" i="5013"/>
  <c r="F720" i="5012" s="1"/>
  <c r="B721" i="5013"/>
  <c r="F721" i="5012" s="1"/>
  <c r="B722" i="5013"/>
  <c r="F722" i="5012" s="1"/>
  <c r="B723" i="5013"/>
  <c r="F723" i="5012" s="1"/>
  <c r="B724" i="5013"/>
  <c r="F724" i="5012" s="1"/>
  <c r="B725" i="5013"/>
  <c r="F725" i="5012" s="1"/>
  <c r="B726" i="5013"/>
  <c r="F726" i="5012" s="1"/>
  <c r="B727" i="5013"/>
  <c r="F727" i="5012" s="1"/>
  <c r="B728" i="5013"/>
  <c r="F728" i="5012" s="1"/>
  <c r="B729" i="5013"/>
  <c r="F729" i="5012" s="1"/>
  <c r="B730" i="5013"/>
  <c r="F730" i="5012" s="1"/>
  <c r="B731" i="5013"/>
  <c r="F731" i="5012" s="1"/>
  <c r="B732" i="5013"/>
  <c r="F732" i="5012" s="1"/>
  <c r="B733" i="5013"/>
  <c r="F733" i="5012" s="1"/>
  <c r="B734" i="5013"/>
  <c r="F734" i="5012" s="1"/>
  <c r="B735" i="5013"/>
  <c r="F735" i="5012" s="1"/>
  <c r="B736" i="5013"/>
  <c r="F736" i="5012" s="1"/>
  <c r="B737" i="5013"/>
  <c r="F737" i="5012" s="1"/>
  <c r="B738" i="5013"/>
  <c r="F738" i="5012" s="1"/>
  <c r="B739" i="5013"/>
  <c r="F739" i="5012" s="1"/>
  <c r="B740" i="5013"/>
  <c r="F740" i="5012" s="1"/>
  <c r="B741" i="5013"/>
  <c r="F741" i="5012" s="1"/>
  <c r="B742" i="5013"/>
  <c r="F742" i="5012" s="1"/>
  <c r="B743" i="5013"/>
  <c r="F743" i="5012" s="1"/>
  <c r="B744" i="5013"/>
  <c r="F744" i="5012" s="1"/>
  <c r="B745" i="5013"/>
  <c r="F745" i="5012" s="1"/>
  <c r="B746" i="5013"/>
  <c r="F746" i="5012" s="1"/>
  <c r="B747" i="5013"/>
  <c r="F747" i="5012" s="1"/>
  <c r="B748" i="5013"/>
  <c r="F748" i="5012" s="1"/>
  <c r="B749" i="5013"/>
  <c r="F749" i="5012" s="1"/>
  <c r="B750" i="5013"/>
  <c r="F750" i="5012" s="1"/>
  <c r="B751" i="5013"/>
  <c r="F751" i="5012" s="1"/>
  <c r="B752" i="5013"/>
  <c r="F752" i="5012" s="1"/>
  <c r="B753" i="5013"/>
  <c r="F753" i="5012" s="1"/>
  <c r="B754" i="5013"/>
  <c r="F754" i="5012" s="1"/>
  <c r="B755" i="5013"/>
  <c r="F755" i="5012" s="1"/>
  <c r="B756" i="5013"/>
  <c r="F756" i="5012" s="1"/>
  <c r="B757" i="5013"/>
  <c r="F757" i="5012" s="1"/>
  <c r="B758" i="5013"/>
  <c r="F758" i="5012" s="1"/>
  <c r="B759" i="5013"/>
  <c r="F759" i="5012" s="1"/>
  <c r="B760" i="5013"/>
  <c r="F760" i="5012" s="1"/>
  <c r="B761" i="5013"/>
  <c r="F761" i="5012" s="1"/>
  <c r="B762" i="5013"/>
  <c r="F762" i="5012" s="1"/>
  <c r="B763" i="5013"/>
  <c r="F763" i="5012" s="1"/>
  <c r="B764" i="5013"/>
  <c r="F764" i="5012" s="1"/>
  <c r="B765" i="5013"/>
  <c r="F765" i="5012" s="1"/>
  <c r="B766" i="5013"/>
  <c r="F766" i="5012" s="1"/>
  <c r="B767" i="5013"/>
  <c r="F767" i="5012" s="1"/>
  <c r="B768" i="5013"/>
  <c r="F768" i="5012" s="1"/>
  <c r="B769" i="5013"/>
  <c r="F769" i="5012" s="1"/>
  <c r="B770" i="5013"/>
  <c r="F770" i="5012" s="1"/>
  <c r="B771" i="5013"/>
  <c r="F771" i="5012" s="1"/>
  <c r="B772" i="5013"/>
  <c r="F772" i="5012" s="1"/>
  <c r="B773" i="5013"/>
  <c r="F773" i="5012" s="1"/>
  <c r="B774" i="5013"/>
  <c r="F774" i="5012" s="1"/>
  <c r="B775" i="5013"/>
  <c r="F775" i="5012" s="1"/>
  <c r="B776" i="5013"/>
  <c r="F776" i="5012" s="1"/>
  <c r="B777" i="5013"/>
  <c r="F777" i="5012" s="1"/>
  <c r="B778" i="5013"/>
  <c r="F778" i="5012" s="1"/>
  <c r="B779" i="5013"/>
  <c r="F779" i="5012" s="1"/>
  <c r="B780" i="5013"/>
  <c r="F780" i="5012" s="1"/>
  <c r="B781" i="5013"/>
  <c r="F781" i="5012" s="1"/>
  <c r="B782" i="5013"/>
  <c r="F782" i="5012" s="1"/>
  <c r="B783" i="5013"/>
  <c r="F783" i="5012" s="1"/>
  <c r="B784" i="5013"/>
  <c r="F784" i="5012" s="1"/>
  <c r="B785" i="5013"/>
  <c r="F785" i="5012" s="1"/>
  <c r="B786" i="5013"/>
  <c r="F786" i="5012" s="1"/>
  <c r="B787" i="5013"/>
  <c r="F787" i="5012" s="1"/>
  <c r="B788" i="5013"/>
  <c r="F788" i="5012" s="1"/>
  <c r="B789" i="5013"/>
  <c r="F789" i="5012" s="1"/>
  <c r="B790" i="5013"/>
  <c r="F790" i="5012" s="1"/>
  <c r="B791" i="5013"/>
  <c r="F791" i="5012" s="1"/>
  <c r="B792" i="5013"/>
  <c r="F792" i="5012" s="1"/>
  <c r="B793" i="5013"/>
  <c r="F793" i="5012" s="1"/>
  <c r="B794" i="5013"/>
  <c r="F794" i="5012" s="1"/>
  <c r="B795" i="5013"/>
  <c r="F795" i="5012" s="1"/>
  <c r="B796" i="5013"/>
  <c r="F796" i="5012" s="1"/>
  <c r="B797" i="5013"/>
  <c r="F797" i="5012" s="1"/>
  <c r="B798" i="5013"/>
  <c r="F798" i="5012" s="1"/>
  <c r="B799" i="5013"/>
  <c r="F799" i="5012" s="1"/>
  <c r="B800" i="5013"/>
  <c r="F800" i="5012" s="1"/>
  <c r="B801" i="5013"/>
  <c r="F801" i="5012" s="1"/>
  <c r="B802" i="5013"/>
  <c r="F802" i="5012" s="1"/>
  <c r="B803" i="5013"/>
  <c r="F803" i="5012" s="1"/>
  <c r="B804" i="5013"/>
  <c r="F804" i="5012" s="1"/>
  <c r="B805" i="5013"/>
  <c r="F805" i="5012" s="1"/>
  <c r="B806" i="5013"/>
  <c r="F806" i="5012" s="1"/>
  <c r="B807" i="5013"/>
  <c r="F807" i="5012" s="1"/>
  <c r="B808" i="5013"/>
  <c r="F808" i="5012" s="1"/>
  <c r="B809" i="5013"/>
  <c r="F809" i="5012" s="1"/>
  <c r="B810" i="5013"/>
  <c r="F810" i="5012" s="1"/>
  <c r="B811" i="5013"/>
  <c r="F811" i="5012" s="1"/>
  <c r="B812" i="5013"/>
  <c r="F812" i="5012" s="1"/>
  <c r="B813" i="5013"/>
  <c r="F813" i="5012" s="1"/>
  <c r="B814" i="5013"/>
  <c r="F814" i="5012" s="1"/>
  <c r="B815" i="5013"/>
  <c r="F815" i="5012" s="1"/>
  <c r="B816" i="5013"/>
  <c r="F816" i="5012" s="1"/>
  <c r="B817" i="5013"/>
  <c r="F817" i="5012" s="1"/>
  <c r="B818" i="5013"/>
  <c r="F818" i="5012" s="1"/>
  <c r="B819" i="5013"/>
  <c r="F819" i="5012" s="1"/>
  <c r="B820" i="5013"/>
  <c r="F820" i="5012" s="1"/>
  <c r="B821" i="5013"/>
  <c r="F821" i="5012" s="1"/>
  <c r="B822" i="5013"/>
  <c r="F822" i="5012" s="1"/>
  <c r="B823" i="5013"/>
  <c r="F823" i="5012" s="1"/>
  <c r="B824" i="5013"/>
  <c r="F824" i="5012" s="1"/>
  <c r="B825" i="5013"/>
  <c r="F825" i="5012" s="1"/>
  <c r="B826" i="5013"/>
  <c r="F826" i="5012" s="1"/>
  <c r="B827" i="5013"/>
  <c r="F827" i="5012" s="1"/>
  <c r="B828" i="5013"/>
  <c r="F828" i="5012" s="1"/>
  <c r="B829" i="5013"/>
  <c r="F829" i="5012" s="1"/>
  <c r="B830" i="5013"/>
  <c r="F830" i="5012" s="1"/>
  <c r="B831" i="5013"/>
  <c r="F831" i="5012" s="1"/>
  <c r="B832" i="5013"/>
  <c r="F832" i="5012" s="1"/>
  <c r="B833" i="5013"/>
  <c r="F833" i="5012" s="1"/>
  <c r="B834" i="5013"/>
  <c r="F834" i="5012" s="1"/>
  <c r="B835" i="5013"/>
  <c r="F835" i="5012" s="1"/>
  <c r="B836" i="5013"/>
  <c r="F836" i="5012" s="1"/>
  <c r="B837" i="5013"/>
  <c r="F837" i="5012" s="1"/>
  <c r="B838" i="5013"/>
  <c r="F838" i="5012" s="1"/>
  <c r="B839" i="5013"/>
  <c r="F839" i="5012" s="1"/>
  <c r="B840" i="5013"/>
  <c r="F840" i="5012" s="1"/>
  <c r="B841" i="5013"/>
  <c r="F841" i="5012" s="1"/>
  <c r="B842" i="5013"/>
  <c r="F842" i="5012" s="1"/>
  <c r="B843" i="5013"/>
  <c r="F843" i="5012" s="1"/>
  <c r="B844" i="5013"/>
  <c r="F844" i="5012" s="1"/>
  <c r="B845" i="5013"/>
  <c r="F845" i="5012" s="1"/>
  <c r="B846" i="5013"/>
  <c r="F846" i="5012" s="1"/>
  <c r="B847" i="5013"/>
  <c r="F847" i="5012" s="1"/>
  <c r="B848" i="5013"/>
  <c r="F848" i="5012" s="1"/>
  <c r="B849" i="5013"/>
  <c r="F849" i="5012" s="1"/>
  <c r="B850" i="5013"/>
  <c r="F850" i="5012" s="1"/>
  <c r="B851" i="5013"/>
  <c r="F851" i="5012" s="1"/>
  <c r="B852" i="5013"/>
  <c r="F852" i="5012" s="1"/>
  <c r="B853" i="5013"/>
  <c r="F853" i="5012" s="1"/>
  <c r="B854" i="5013"/>
  <c r="F854" i="5012" s="1"/>
  <c r="B855" i="5013"/>
  <c r="F855" i="5012" s="1"/>
  <c r="B856" i="5013"/>
  <c r="F856" i="5012" s="1"/>
  <c r="B857" i="5013"/>
  <c r="F857" i="5012" s="1"/>
  <c r="B858" i="5013"/>
  <c r="F858" i="5012" s="1"/>
  <c r="B859" i="5013"/>
  <c r="F859" i="5012" s="1"/>
  <c r="B860" i="5013"/>
  <c r="F860" i="5012" s="1"/>
  <c r="B861" i="5013"/>
  <c r="F861" i="5012" s="1"/>
  <c r="B862" i="5013"/>
  <c r="F862" i="5012" s="1"/>
  <c r="B863" i="5013"/>
  <c r="F863" i="5012" s="1"/>
  <c r="B864" i="5013"/>
  <c r="F864" i="5012" s="1"/>
  <c r="B865" i="5013"/>
  <c r="F865" i="5012" s="1"/>
  <c r="B866" i="5013"/>
  <c r="F866" i="5012" s="1"/>
  <c r="B867" i="5013"/>
  <c r="F867" i="5012" s="1"/>
  <c r="B868" i="5013"/>
  <c r="F868" i="5012" s="1"/>
  <c r="B869" i="5013"/>
  <c r="F869" i="5012" s="1"/>
  <c r="B870" i="5013"/>
  <c r="F870" i="5012" s="1"/>
  <c r="B871" i="5013"/>
  <c r="F871" i="5012" s="1"/>
  <c r="B872" i="5013"/>
  <c r="F872" i="5012" s="1"/>
  <c r="B873" i="5013"/>
  <c r="F873" i="5012" s="1"/>
  <c r="B874" i="5013"/>
  <c r="F874" i="5012" s="1"/>
  <c r="B875" i="5013"/>
  <c r="F875" i="5012" s="1"/>
  <c r="B876" i="5013"/>
  <c r="F876" i="5012" s="1"/>
  <c r="B877" i="5013"/>
  <c r="F877" i="5012" s="1"/>
  <c r="B878" i="5013"/>
  <c r="F878" i="5012" s="1"/>
  <c r="B879" i="5013"/>
  <c r="F879" i="5012" s="1"/>
  <c r="B880" i="5013"/>
  <c r="F880" i="5012" s="1"/>
  <c r="B881" i="5013"/>
  <c r="F881" i="5012" s="1"/>
  <c r="B882" i="5013"/>
  <c r="F882" i="5012" s="1"/>
  <c r="B883" i="5013"/>
  <c r="F883" i="5012" s="1"/>
  <c r="B884" i="5013"/>
  <c r="F884" i="5012" s="1"/>
  <c r="B885" i="5013"/>
  <c r="F885" i="5012" s="1"/>
  <c r="B886" i="5013"/>
  <c r="F886" i="5012" s="1"/>
  <c r="B887" i="5013"/>
  <c r="F887" i="5012" s="1"/>
  <c r="B888" i="5013"/>
  <c r="F888" i="5012" s="1"/>
  <c r="B889" i="5013"/>
  <c r="F889" i="5012" s="1"/>
  <c r="B890" i="5013"/>
  <c r="F890" i="5012" s="1"/>
  <c r="B891" i="5013"/>
  <c r="F891" i="5012" s="1"/>
  <c r="B892" i="5013"/>
  <c r="F892" i="5012" s="1"/>
  <c r="B893" i="5013"/>
  <c r="F893" i="5012" s="1"/>
  <c r="B894" i="5013"/>
  <c r="F894" i="5012" s="1"/>
  <c r="B895" i="5013"/>
  <c r="F895" i="5012" s="1"/>
  <c r="B896" i="5013"/>
  <c r="F896" i="5012" s="1"/>
  <c r="B897" i="5013"/>
  <c r="F897" i="5012" s="1"/>
  <c r="B898" i="5013"/>
  <c r="F898" i="5012" s="1"/>
  <c r="B899" i="5013"/>
  <c r="F899" i="5012" s="1"/>
  <c r="B900" i="5013"/>
  <c r="F900" i="5012" s="1"/>
  <c r="B901" i="5013"/>
  <c r="F901" i="5012" s="1"/>
  <c r="B902" i="5013"/>
  <c r="F902" i="5012" s="1"/>
  <c r="B903" i="5013"/>
  <c r="F903" i="5012" s="1"/>
  <c r="B904" i="5013"/>
  <c r="F904" i="5012" s="1"/>
  <c r="B905" i="5013"/>
  <c r="F905" i="5012" s="1"/>
  <c r="B906" i="5013"/>
  <c r="F906" i="5012" s="1"/>
  <c r="B907" i="5013"/>
  <c r="F907" i="5012" s="1"/>
  <c r="B908" i="5013"/>
  <c r="F908" i="5012" s="1"/>
  <c r="B909" i="5013"/>
  <c r="F909" i="5012" s="1"/>
  <c r="B910" i="5013"/>
  <c r="F910" i="5012" s="1"/>
  <c r="B911" i="5013"/>
  <c r="F911" i="5012" s="1"/>
  <c r="B912" i="5013"/>
  <c r="F912" i="5012" s="1"/>
  <c r="B913" i="5013"/>
  <c r="F913" i="5012" s="1"/>
  <c r="B914" i="5013"/>
  <c r="F914" i="5012" s="1"/>
  <c r="B915" i="5013"/>
  <c r="F915" i="5012" s="1"/>
  <c r="B916" i="5013"/>
  <c r="F916" i="5012" s="1"/>
  <c r="B917" i="5013"/>
  <c r="F917" i="5012" s="1"/>
  <c r="B918" i="5013"/>
  <c r="F918" i="5012" s="1"/>
  <c r="B919" i="5013"/>
  <c r="F919" i="5012" s="1"/>
  <c r="B920" i="5013"/>
  <c r="F920" i="5012" s="1"/>
  <c r="B921" i="5013"/>
  <c r="F921" i="5012" s="1"/>
  <c r="B922" i="5013"/>
  <c r="F922" i="5012" s="1"/>
  <c r="B923" i="5013"/>
  <c r="F923" i="5012" s="1"/>
  <c r="B924" i="5013"/>
  <c r="F924" i="5012" s="1"/>
  <c r="B925" i="5013"/>
  <c r="F925" i="5012" s="1"/>
  <c r="B926" i="5013"/>
  <c r="F926" i="5012" s="1"/>
  <c r="B927" i="5013"/>
  <c r="F927" i="5012" s="1"/>
  <c r="B928" i="5013"/>
  <c r="F928" i="5012" s="1"/>
  <c r="B929" i="5013"/>
  <c r="F929" i="5012" s="1"/>
  <c r="B930" i="5013"/>
  <c r="F930" i="5012" s="1"/>
  <c r="B931" i="5013"/>
  <c r="F931" i="5012" s="1"/>
  <c r="B932" i="5013"/>
  <c r="F932" i="5012" s="1"/>
  <c r="B933" i="5013"/>
  <c r="F933" i="5012" s="1"/>
  <c r="B934" i="5013"/>
  <c r="F934" i="5012" s="1"/>
  <c r="B935" i="5013"/>
  <c r="F935" i="5012" s="1"/>
  <c r="B936" i="5013"/>
  <c r="F936" i="5012" s="1"/>
  <c r="B937" i="5013"/>
  <c r="F937" i="5012" s="1"/>
  <c r="B938" i="5013"/>
  <c r="F938" i="5012" s="1"/>
  <c r="B939" i="5013"/>
  <c r="F939" i="5012" s="1"/>
  <c r="B940" i="5013"/>
  <c r="F940" i="5012" s="1"/>
  <c r="B941" i="5013"/>
  <c r="F941" i="5012" s="1"/>
  <c r="B942" i="5013"/>
  <c r="F942" i="5012" s="1"/>
  <c r="B943" i="5013"/>
  <c r="F943" i="5012" s="1"/>
  <c r="B944" i="5013"/>
  <c r="F944" i="5012" s="1"/>
  <c r="B945" i="5013"/>
  <c r="F945" i="5012" s="1"/>
  <c r="B946" i="5013"/>
  <c r="F946" i="5012" s="1"/>
  <c r="B947" i="5013"/>
  <c r="F947" i="5012" s="1"/>
  <c r="B948" i="5013"/>
  <c r="F948" i="5012" s="1"/>
  <c r="B949" i="5013"/>
  <c r="F949" i="5012" s="1"/>
  <c r="B950" i="5013"/>
  <c r="F950" i="5012" s="1"/>
  <c r="B951" i="5013"/>
  <c r="F951" i="5012" s="1"/>
  <c r="B952" i="5013"/>
  <c r="F952" i="5012" s="1"/>
  <c r="B953" i="5013"/>
  <c r="F953" i="5012" s="1"/>
  <c r="B954" i="5013"/>
  <c r="F954" i="5012" s="1"/>
  <c r="B955" i="5013"/>
  <c r="F955" i="5012" s="1"/>
  <c r="B956" i="5013"/>
  <c r="F956" i="5012" s="1"/>
  <c r="B957" i="5013"/>
  <c r="F957" i="5012" s="1"/>
  <c r="B958" i="5013"/>
  <c r="F958" i="5012" s="1"/>
  <c r="B959" i="5013"/>
  <c r="F959" i="5012" s="1"/>
  <c r="B960" i="5013"/>
  <c r="F960" i="5012" s="1"/>
  <c r="B961" i="5013"/>
  <c r="F961" i="5012" s="1"/>
  <c r="B962" i="5013"/>
  <c r="F962" i="5012" s="1"/>
  <c r="B963" i="5013"/>
  <c r="F963" i="5012" s="1"/>
  <c r="B964" i="5013"/>
  <c r="F964" i="5012" s="1"/>
  <c r="B965" i="5013"/>
  <c r="F965" i="5012" s="1"/>
  <c r="B966" i="5013"/>
  <c r="F966" i="5012" s="1"/>
  <c r="B967" i="5013"/>
  <c r="F967" i="5012" s="1"/>
  <c r="B968" i="5013"/>
  <c r="F968" i="5012" s="1"/>
  <c r="B969" i="5013"/>
  <c r="F969" i="5012" s="1"/>
  <c r="B970" i="5013"/>
  <c r="F970" i="5012" s="1"/>
  <c r="B971" i="5013"/>
  <c r="F971" i="5012" s="1"/>
  <c r="B972" i="5013"/>
  <c r="F972" i="5012" s="1"/>
  <c r="B973" i="5013"/>
  <c r="F973" i="5012" s="1"/>
  <c r="B974" i="5013"/>
  <c r="F974" i="5012" s="1"/>
  <c r="B975" i="5013"/>
  <c r="F975" i="5012" s="1"/>
  <c r="B976" i="5013"/>
  <c r="F976" i="5012" s="1"/>
  <c r="B977" i="5013"/>
  <c r="F977" i="5012" s="1"/>
  <c r="B978" i="5013"/>
  <c r="F978" i="5012" s="1"/>
  <c r="B979" i="5013"/>
  <c r="F979" i="5012" s="1"/>
  <c r="B980" i="5013"/>
  <c r="F980" i="5012" s="1"/>
  <c r="B981" i="5013"/>
  <c r="F981" i="5012" s="1"/>
  <c r="B982" i="5013"/>
  <c r="F982" i="5012" s="1"/>
  <c r="B983" i="5013"/>
  <c r="F983" i="5012" s="1"/>
  <c r="B984" i="5013"/>
  <c r="F984" i="5012" s="1"/>
  <c r="B985" i="5013"/>
  <c r="F985" i="5012" s="1"/>
  <c r="B986" i="5013"/>
  <c r="F986" i="5012" s="1"/>
  <c r="B987" i="5013"/>
  <c r="F987" i="5012" s="1"/>
  <c r="B988" i="5013"/>
  <c r="F988" i="5012" s="1"/>
  <c r="B989" i="5013"/>
  <c r="F989" i="5012" s="1"/>
  <c r="B990" i="5013"/>
  <c r="F990" i="5012" s="1"/>
  <c r="B991" i="5013"/>
  <c r="F991" i="5012" s="1"/>
  <c r="B992" i="5013"/>
  <c r="F992" i="5012" s="1"/>
  <c r="B993" i="5013"/>
  <c r="F993" i="5012" s="1"/>
  <c r="B994" i="5013"/>
  <c r="F994" i="5012" s="1"/>
  <c r="B995" i="5013"/>
  <c r="F995" i="5012" s="1"/>
  <c r="B996" i="5013"/>
  <c r="F996" i="5012" s="1"/>
  <c r="B997" i="5013"/>
  <c r="F997" i="5012" s="1"/>
  <c r="B998" i="5013"/>
  <c r="F998" i="5012" s="1"/>
  <c r="B999" i="5013"/>
  <c r="F999" i="5012" s="1"/>
  <c r="B1000" i="5013"/>
  <c r="F1000" i="5012" s="1"/>
  <c r="B1001" i="5013"/>
  <c r="F1001" i="5012" s="1"/>
  <c r="B1002" i="5013"/>
  <c r="F1002" i="5012" s="1"/>
  <c r="B1003" i="5013"/>
  <c r="F1003" i="5012" s="1"/>
  <c r="B1004" i="5013"/>
  <c r="F1004" i="5012" s="1"/>
  <c r="B1005" i="5013"/>
  <c r="F1005" i="5012" s="1"/>
  <c r="B1006" i="5013"/>
  <c r="F1006" i="5012" s="1"/>
  <c r="B1007" i="5013"/>
  <c r="F1007" i="5012" s="1"/>
  <c r="B1008" i="5013"/>
  <c r="F1008" i="5012" s="1"/>
  <c r="B1009" i="5013"/>
  <c r="F1009" i="5012" s="1"/>
  <c r="B1010" i="5013"/>
  <c r="F1010" i="5012" s="1"/>
  <c r="B1011" i="5013"/>
  <c r="F1011" i="5012" s="1"/>
  <c r="B1012" i="5013"/>
  <c r="F1012" i="5012" s="1"/>
  <c r="B1013" i="5013"/>
  <c r="F1013" i="5012" s="1"/>
  <c r="B1014" i="5013"/>
  <c r="F1014" i="5012" s="1"/>
  <c r="B1015" i="5013"/>
  <c r="F1015" i="5012" s="1"/>
  <c r="B1016" i="5013"/>
  <c r="F1016" i="5012" s="1"/>
  <c r="B1017" i="5013"/>
  <c r="F1017" i="5012" s="1"/>
  <c r="B1018" i="5013"/>
  <c r="F1018" i="5012" s="1"/>
  <c r="B1019" i="5013"/>
  <c r="F1019" i="5012" s="1"/>
  <c r="B1020" i="5013"/>
  <c r="F1020" i="5012" s="1"/>
  <c r="B1021" i="5013"/>
  <c r="F1021" i="5012" s="1"/>
  <c r="B1022" i="5013"/>
  <c r="F1022" i="5012" s="1"/>
  <c r="B1023" i="5013"/>
  <c r="F1023" i="5012" s="1"/>
  <c r="B1024" i="5013"/>
  <c r="F1024" i="5012" s="1"/>
  <c r="B1025" i="5013"/>
  <c r="F1025" i="5012" s="1"/>
  <c r="B1026" i="5013"/>
  <c r="F1026" i="5012" s="1"/>
  <c r="B1027" i="5013"/>
  <c r="F1027" i="5012" s="1"/>
  <c r="B1028" i="5013"/>
  <c r="F1028" i="5012" s="1"/>
  <c r="B1029" i="5013"/>
  <c r="F1029" i="5012" s="1"/>
  <c r="B1030" i="5013"/>
  <c r="F1030" i="5012" s="1"/>
  <c r="B1031" i="5013"/>
  <c r="F1031" i="5012" s="1"/>
  <c r="B1032" i="5013"/>
  <c r="F1032" i="5012" s="1"/>
  <c r="B1033" i="5013"/>
  <c r="F1033" i="5012" s="1"/>
  <c r="B1034" i="5013"/>
  <c r="F1034" i="5012" s="1"/>
  <c r="B1035" i="5013"/>
  <c r="F1035" i="5012" s="1"/>
  <c r="B1036" i="5013"/>
  <c r="F1036" i="5012" s="1"/>
  <c r="B1037" i="5013"/>
  <c r="F1037" i="5012" s="1"/>
  <c r="B1038" i="5013"/>
  <c r="F1038" i="5012" s="1"/>
  <c r="B1039" i="5013"/>
  <c r="F1039" i="5012" s="1"/>
  <c r="B1040" i="5013"/>
  <c r="F1040" i="5012" s="1"/>
  <c r="B1041" i="5013"/>
  <c r="F1041" i="5012" s="1"/>
  <c r="B1042" i="5013"/>
  <c r="F1042" i="5012" s="1"/>
  <c r="B1043" i="5013"/>
  <c r="F1043" i="5012" s="1"/>
  <c r="B1044" i="5013"/>
  <c r="F1044" i="5012" s="1"/>
  <c r="B1045" i="5013"/>
  <c r="F1045" i="5012" s="1"/>
  <c r="B1046" i="5013"/>
  <c r="F1046" i="5012" s="1"/>
  <c r="B1047" i="5013"/>
  <c r="F1047" i="5012" s="1"/>
  <c r="B1048" i="5013"/>
  <c r="F1048" i="5012" s="1"/>
  <c r="B1049" i="5013"/>
  <c r="F1049" i="5012" s="1"/>
  <c r="B1050" i="5013"/>
  <c r="F1050" i="5012" s="1"/>
  <c r="B1051" i="5013"/>
  <c r="F1051" i="5012" s="1"/>
  <c r="B1052" i="5013"/>
  <c r="F1052" i="5012" s="1"/>
  <c r="B1053" i="5013"/>
  <c r="F1053" i="5012" s="1"/>
  <c r="B1054" i="5013"/>
  <c r="F1054" i="5012" s="1"/>
  <c r="B1055" i="5013"/>
  <c r="F1055" i="5012" s="1"/>
  <c r="B1056" i="5013"/>
  <c r="F1056" i="5012" s="1"/>
  <c r="B1057" i="5013"/>
  <c r="F1057" i="5012" s="1"/>
  <c r="B1058" i="5013"/>
  <c r="F1058" i="5012" s="1"/>
  <c r="B1059" i="5013"/>
  <c r="F1059" i="5012" s="1"/>
  <c r="B1060" i="5013"/>
  <c r="F1060" i="5012" s="1"/>
  <c r="B1061" i="5013"/>
  <c r="F1061" i="5012" s="1"/>
  <c r="B1062" i="5013"/>
  <c r="F1062" i="5012" s="1"/>
  <c r="B1063" i="5013"/>
  <c r="F1063" i="5012" s="1"/>
  <c r="B1064" i="5013"/>
  <c r="F1064" i="5012" s="1"/>
  <c r="B1065" i="5013"/>
  <c r="F1065" i="5012" s="1"/>
  <c r="B1066" i="5013"/>
  <c r="F1066" i="5012" s="1"/>
  <c r="B1067" i="5013"/>
  <c r="F1067" i="5012" s="1"/>
  <c r="B1068" i="5013"/>
  <c r="F1068" i="5012" s="1"/>
  <c r="B1069" i="5013"/>
  <c r="F1069" i="5012" s="1"/>
  <c r="B1070" i="5013"/>
  <c r="F1070" i="5012" s="1"/>
  <c r="B1071" i="5013"/>
  <c r="F1071" i="5012" s="1"/>
  <c r="B1072" i="5013"/>
  <c r="F1072" i="5012" s="1"/>
  <c r="B1073" i="5013"/>
  <c r="F1073" i="5012" s="1"/>
  <c r="B1074" i="5013"/>
  <c r="F1074" i="5012" s="1"/>
  <c r="B1075" i="5013"/>
  <c r="F1075" i="5012" s="1"/>
  <c r="B1076" i="5013"/>
  <c r="F1076" i="5012" s="1"/>
  <c r="B1077" i="5013"/>
  <c r="F1077" i="5012" s="1"/>
  <c r="B1078" i="5013"/>
  <c r="F1078" i="5012" s="1"/>
  <c r="B1079" i="5013"/>
  <c r="F1079" i="5012" s="1"/>
  <c r="B1080" i="5013"/>
  <c r="F1080" i="5012" s="1"/>
  <c r="B1081" i="5013"/>
  <c r="F1081" i="5012" s="1"/>
  <c r="B1082" i="5013"/>
  <c r="F1082" i="5012" s="1"/>
  <c r="B1083" i="5013"/>
  <c r="F1083" i="5012" s="1"/>
  <c r="B1084" i="5013"/>
  <c r="F1084" i="5012" s="1"/>
  <c r="B1085" i="5013"/>
  <c r="F1085" i="5012" s="1"/>
  <c r="B1086" i="5013"/>
  <c r="F1086" i="5012" s="1"/>
  <c r="B1087" i="5013"/>
  <c r="F1087" i="5012" s="1"/>
  <c r="B1088" i="5013"/>
  <c r="F1088" i="5012" s="1"/>
  <c r="B1089" i="5013"/>
  <c r="F1089" i="5012" s="1"/>
  <c r="B1090" i="5013"/>
  <c r="F1090" i="5012" s="1"/>
  <c r="B1091" i="5013"/>
  <c r="F1091" i="5012" s="1"/>
  <c r="B1092" i="5013"/>
  <c r="F1092" i="5012" s="1"/>
  <c r="B1093" i="5013"/>
  <c r="F1093" i="5012" s="1"/>
  <c r="B1094" i="5013"/>
  <c r="F1094" i="5012" s="1"/>
  <c r="B1095" i="5013"/>
  <c r="F1095" i="5012" s="1"/>
  <c r="B1096" i="5013"/>
  <c r="F1096" i="5012" s="1"/>
  <c r="B1097" i="5013"/>
  <c r="F1097" i="5012" s="1"/>
  <c r="B1098" i="5013"/>
  <c r="F1098" i="5012" s="1"/>
  <c r="B1099" i="5013"/>
  <c r="F1099" i="5012" s="1"/>
  <c r="B1100" i="5013"/>
  <c r="F1100" i="5012" s="1"/>
  <c r="B1101" i="5013"/>
  <c r="F1101" i="5012" s="1"/>
  <c r="B1102" i="5013"/>
  <c r="F1102" i="5012" s="1"/>
  <c r="B1103" i="5013"/>
  <c r="F1103" i="5012" s="1"/>
  <c r="B1104" i="5013"/>
  <c r="F1104" i="5012" s="1"/>
  <c r="B1105" i="5013"/>
  <c r="F1105" i="5012" s="1"/>
  <c r="B1106" i="5013"/>
  <c r="F1106" i="5012" s="1"/>
  <c r="B1107" i="5013"/>
  <c r="F1107" i="5012" s="1"/>
  <c r="B1108" i="5013"/>
  <c r="F1108" i="5012" s="1"/>
  <c r="B1109" i="5013"/>
  <c r="F1109" i="5012" s="1"/>
  <c r="B1110" i="5013"/>
  <c r="F1110" i="5012" s="1"/>
  <c r="B1111" i="5013"/>
  <c r="F1111" i="5012" s="1"/>
  <c r="B1112" i="5013"/>
  <c r="F1112" i="5012" s="1"/>
  <c r="B1113" i="5013"/>
  <c r="F1113" i="5012" s="1"/>
  <c r="B1114" i="5013"/>
  <c r="F1114" i="5012" s="1"/>
  <c r="B1115" i="5013"/>
  <c r="F1115" i="5012" s="1"/>
  <c r="B1116" i="5013"/>
  <c r="F1116" i="5012" s="1"/>
  <c r="B1117" i="5013"/>
  <c r="F1117" i="5012" s="1"/>
  <c r="B1118" i="5013"/>
  <c r="F1118" i="5012" s="1"/>
  <c r="B1119" i="5013"/>
  <c r="F1119" i="5012" s="1"/>
  <c r="B1120" i="5013"/>
  <c r="F1120" i="5012" s="1"/>
  <c r="B1121" i="5013"/>
  <c r="F1121" i="5012" s="1"/>
  <c r="B1122" i="5013"/>
  <c r="F1122" i="5012" s="1"/>
  <c r="B1123" i="5013"/>
  <c r="F1123" i="5012" s="1"/>
  <c r="B1124" i="5013"/>
  <c r="F1124" i="5012" s="1"/>
  <c r="B1125" i="5013"/>
  <c r="F1125" i="5012" s="1"/>
  <c r="B1126" i="5013"/>
  <c r="F1126" i="5012" s="1"/>
  <c r="B1127" i="5013"/>
  <c r="F1127" i="5012" s="1"/>
  <c r="B1128" i="5013"/>
  <c r="F1128" i="5012" s="1"/>
  <c r="B1129" i="5013"/>
  <c r="F1129" i="5012" s="1"/>
  <c r="B1130" i="5013"/>
  <c r="F1130" i="5012" s="1"/>
  <c r="B1131" i="5013"/>
  <c r="F1131" i="5012" s="1"/>
  <c r="B1132" i="5013"/>
  <c r="F1132" i="5012" s="1"/>
  <c r="B1133" i="5013"/>
  <c r="F1133" i="5012" s="1"/>
  <c r="B1134" i="5013"/>
  <c r="F1134" i="5012" s="1"/>
  <c r="B1135" i="5013"/>
  <c r="F1135" i="5012" s="1"/>
  <c r="B1136" i="5013"/>
  <c r="F1136" i="5012" s="1"/>
  <c r="B1137" i="5013"/>
  <c r="F1137" i="5012" s="1"/>
  <c r="B1138" i="5013"/>
  <c r="F1138" i="5012" s="1"/>
  <c r="B1139" i="5013"/>
  <c r="F1139" i="5012" s="1"/>
  <c r="B1140" i="5013"/>
  <c r="F1140" i="5012" s="1"/>
  <c r="B1141" i="5013"/>
  <c r="F1141" i="5012" s="1"/>
  <c r="B1142" i="5013"/>
  <c r="F1142" i="5012" s="1"/>
  <c r="B1143" i="5013"/>
  <c r="F1143" i="5012" s="1"/>
  <c r="B1144" i="5013"/>
  <c r="F1144" i="5012" s="1"/>
  <c r="B1145" i="5013"/>
  <c r="F1145" i="5012" s="1"/>
  <c r="B1146" i="5013"/>
  <c r="F1146" i="5012" s="1"/>
  <c r="B1147" i="5013"/>
  <c r="F1147" i="5012" s="1"/>
  <c r="B1148" i="5013"/>
  <c r="F1148" i="5012" s="1"/>
  <c r="B1149" i="5013"/>
  <c r="F1149" i="5012" s="1"/>
  <c r="B1150" i="5013"/>
  <c r="F1150" i="5012" s="1"/>
  <c r="B1151" i="5013"/>
  <c r="F1151" i="5012" s="1"/>
  <c r="B1152" i="5013"/>
  <c r="F1152" i="5012" s="1"/>
  <c r="B1153" i="5013"/>
  <c r="F1153" i="5012" s="1"/>
  <c r="B1154" i="5013"/>
  <c r="F1154" i="5012" s="1"/>
  <c r="B1155" i="5013"/>
  <c r="F1155" i="5012" s="1"/>
  <c r="B1156" i="5013"/>
  <c r="F1156" i="5012" s="1"/>
  <c r="B1157" i="5013"/>
  <c r="F1157" i="5012" s="1"/>
  <c r="B1158" i="5013"/>
  <c r="F1158" i="5012" s="1"/>
  <c r="B1159" i="5013"/>
  <c r="F1159" i="5012" s="1"/>
  <c r="B1160" i="5013"/>
  <c r="F1160" i="5012" s="1"/>
  <c r="B1161" i="5013"/>
  <c r="F1161" i="5012" s="1"/>
  <c r="B1162" i="5013"/>
  <c r="F1162" i="5012" s="1"/>
  <c r="B1163" i="5013"/>
  <c r="F1163" i="5012" s="1"/>
  <c r="B1164" i="5013"/>
  <c r="F1164" i="5012" s="1"/>
  <c r="B1165" i="5013"/>
  <c r="F1165" i="5012" s="1"/>
  <c r="B1166" i="5013"/>
  <c r="F1166" i="5012" s="1"/>
  <c r="B1167" i="5013"/>
  <c r="F1167" i="5012" s="1"/>
  <c r="B1168" i="5013"/>
  <c r="F1168" i="5012" s="1"/>
  <c r="B1169" i="5013"/>
  <c r="F1169" i="5012" s="1"/>
  <c r="B1170" i="5013"/>
  <c r="F1170" i="5012" s="1"/>
  <c r="B1171" i="5013"/>
  <c r="F1171" i="5012" s="1"/>
  <c r="B1172" i="5013"/>
  <c r="F1172" i="5012" s="1"/>
  <c r="B1173" i="5013"/>
  <c r="F1173" i="5012" s="1"/>
  <c r="B1174" i="5013"/>
  <c r="F1174" i="5012" s="1"/>
  <c r="B1175" i="5013"/>
  <c r="F1175" i="5012" s="1"/>
  <c r="B1176" i="5013"/>
  <c r="F1176" i="5012" s="1"/>
  <c r="B1177" i="5013"/>
  <c r="F1177" i="5012" s="1"/>
  <c r="B1178" i="5013"/>
  <c r="F1178" i="5012" s="1"/>
  <c r="B1179" i="5013"/>
  <c r="F1179" i="5012" s="1"/>
  <c r="B1180" i="5013"/>
  <c r="F1180" i="5012" s="1"/>
  <c r="B1181" i="5013"/>
  <c r="F1181" i="5012" s="1"/>
  <c r="B1182" i="5013"/>
  <c r="F1182" i="5012" s="1"/>
  <c r="B1183" i="5013"/>
  <c r="F1183" i="5012" s="1"/>
  <c r="B1184" i="5013"/>
  <c r="F1184" i="5012" s="1"/>
  <c r="B1185" i="5013"/>
  <c r="F1185" i="5012" s="1"/>
  <c r="B1186" i="5013"/>
  <c r="F1186" i="5012" s="1"/>
  <c r="B1187" i="5013"/>
  <c r="F1187" i="5012" s="1"/>
  <c r="B1188" i="5013"/>
  <c r="F1188" i="5012" s="1"/>
  <c r="B1189" i="5013"/>
  <c r="F1189" i="5012" s="1"/>
  <c r="B1190" i="5013"/>
  <c r="F1190" i="5012" s="1"/>
  <c r="B1191" i="5013"/>
  <c r="F1191" i="5012" s="1"/>
  <c r="B1192" i="5013"/>
  <c r="F1192" i="5012" s="1"/>
  <c r="B1193" i="5013"/>
  <c r="F1193" i="5012" s="1"/>
  <c r="B1194" i="5013"/>
  <c r="F1194" i="5012" s="1"/>
  <c r="B1195" i="5013"/>
  <c r="F1195" i="5012" s="1"/>
  <c r="B1196" i="5013"/>
  <c r="F1196" i="5012" s="1"/>
  <c r="B1197" i="5013"/>
  <c r="F1197" i="5012" s="1"/>
  <c r="B1198" i="5013"/>
  <c r="F1198" i="5012" s="1"/>
  <c r="B1199" i="5013"/>
  <c r="F1199" i="5012" s="1"/>
  <c r="B1200" i="5013"/>
  <c r="F1200" i="5012" s="1"/>
  <c r="B1201" i="5013"/>
  <c r="F1201" i="5012" s="1"/>
  <c r="B1202" i="5013"/>
  <c r="F1202" i="5012" s="1"/>
  <c r="B1203" i="5013"/>
  <c r="F1203" i="5012" s="1"/>
  <c r="B1204" i="5013"/>
  <c r="F1204" i="5012" s="1"/>
  <c r="B1205" i="5013"/>
  <c r="F1205" i="5012" s="1"/>
  <c r="B1206" i="5013"/>
  <c r="F1206" i="5012" s="1"/>
  <c r="B1207" i="5013"/>
  <c r="F1207" i="5012" s="1"/>
  <c r="B1208" i="5013"/>
  <c r="F1208" i="5012" s="1"/>
  <c r="B1209" i="5013"/>
  <c r="F1209" i="5012" s="1"/>
  <c r="B1210" i="5013"/>
  <c r="F1210" i="5012" s="1"/>
  <c r="B1211" i="5013"/>
  <c r="F1211" i="5012" s="1"/>
  <c r="B1212" i="5013"/>
  <c r="F1212" i="5012" s="1"/>
  <c r="B1213" i="5013"/>
  <c r="F1213" i="5012" s="1"/>
  <c r="B1214" i="5013"/>
  <c r="F1214" i="5012" s="1"/>
  <c r="B1215" i="5013"/>
  <c r="F1215" i="5012" s="1"/>
  <c r="B1216" i="5013"/>
  <c r="F1216" i="5012" s="1"/>
  <c r="B1217" i="5013"/>
  <c r="F1217" i="5012" s="1"/>
  <c r="B1218" i="5013"/>
  <c r="F1218" i="5012" s="1"/>
  <c r="B1219" i="5013"/>
  <c r="F1219" i="5012" s="1"/>
  <c r="B1220" i="5013"/>
  <c r="F1220" i="5012" s="1"/>
  <c r="B1221" i="5013"/>
  <c r="F1221" i="5012" s="1"/>
  <c r="B1222" i="5013"/>
  <c r="F1222" i="5012" s="1"/>
  <c r="B1223" i="5013"/>
  <c r="F1223" i="5012" s="1"/>
  <c r="B1224" i="5013"/>
  <c r="F1224" i="5012" s="1"/>
  <c r="B1225" i="5013"/>
  <c r="F1225" i="5012" s="1"/>
  <c r="B1226" i="5013"/>
  <c r="F1226" i="5012" s="1"/>
  <c r="B1227" i="5013"/>
  <c r="F1227" i="5012" s="1"/>
  <c r="B1228" i="5013"/>
  <c r="F1228" i="5012" s="1"/>
  <c r="B1229" i="5013"/>
  <c r="F1229" i="5012" s="1"/>
  <c r="B1230" i="5013"/>
  <c r="F1230" i="5012" s="1"/>
  <c r="B1231" i="5013"/>
  <c r="F1231" i="5012" s="1"/>
  <c r="B1232" i="5013"/>
  <c r="F1232" i="5012" s="1"/>
  <c r="B1233" i="5013"/>
  <c r="F1233" i="5012" s="1"/>
  <c r="B1234" i="5013"/>
  <c r="F1234" i="5012" s="1"/>
  <c r="B1235" i="5013"/>
  <c r="F1235" i="5012" s="1"/>
  <c r="B1236" i="5013"/>
  <c r="F1236" i="5012" s="1"/>
  <c r="B1237" i="5013"/>
  <c r="F1237" i="5012" s="1"/>
  <c r="B1238" i="5013"/>
  <c r="F1238" i="5012" s="1"/>
  <c r="B1239" i="5013"/>
  <c r="F1239" i="5012" s="1"/>
  <c r="B1240" i="5013"/>
  <c r="F1240" i="5012" s="1"/>
  <c r="B1241" i="5013"/>
  <c r="F1241" i="5012" s="1"/>
  <c r="B1242" i="5013"/>
  <c r="F1242" i="5012" s="1"/>
  <c r="B1243" i="5013"/>
  <c r="F1243" i="5012" s="1"/>
  <c r="B1244" i="5013"/>
  <c r="F1244" i="5012" s="1"/>
  <c r="B1245" i="5013"/>
  <c r="F1245" i="5012" s="1"/>
  <c r="B1246" i="5013"/>
  <c r="F1246" i="5012" s="1"/>
  <c r="B1247" i="5013"/>
  <c r="F1247" i="5012" s="1"/>
  <c r="B1248" i="5013"/>
  <c r="F1248" i="5012" s="1"/>
  <c r="B1249" i="5013"/>
  <c r="F1249" i="5012" s="1"/>
  <c r="B1250" i="5013"/>
  <c r="F1250" i="5012" s="1"/>
  <c r="B1251" i="5013"/>
  <c r="F1251" i="5012" s="1"/>
  <c r="B1252" i="5013"/>
  <c r="F1252" i="5012" s="1"/>
  <c r="B1253" i="5013"/>
  <c r="F1253" i="5012" s="1"/>
  <c r="B1254" i="5013"/>
  <c r="F1254" i="5012" s="1"/>
  <c r="B1255" i="5013"/>
  <c r="F1255" i="5012" s="1"/>
  <c r="B1256" i="5013"/>
  <c r="F1256" i="5012" s="1"/>
  <c r="B1257" i="5013"/>
  <c r="F1257" i="5012" s="1"/>
  <c r="B1258" i="5013"/>
  <c r="F1258" i="5012" s="1"/>
  <c r="B1259" i="5013"/>
  <c r="F1259" i="5012" s="1"/>
  <c r="B1260" i="5013"/>
  <c r="F1260" i="5012" s="1"/>
  <c r="B1261" i="5013"/>
  <c r="F1261" i="5012" s="1"/>
  <c r="B1262" i="5013"/>
  <c r="F1262" i="5012" s="1"/>
  <c r="B1263" i="5013"/>
  <c r="F1263" i="5012" s="1"/>
  <c r="B1264" i="5013"/>
  <c r="F1264" i="5012" s="1"/>
  <c r="B1265" i="5013"/>
  <c r="F1265" i="5012" s="1"/>
  <c r="B1266" i="5013"/>
  <c r="F1266" i="5012" s="1"/>
  <c r="B1267" i="5013"/>
  <c r="F1267" i="5012" s="1"/>
  <c r="B1268" i="5013"/>
  <c r="F1268" i="5012" s="1"/>
  <c r="B1269" i="5013"/>
  <c r="F1269" i="5012" s="1"/>
  <c r="B1270" i="5013"/>
  <c r="F1270" i="5012" s="1"/>
  <c r="B1271" i="5013"/>
  <c r="F1271" i="5012" s="1"/>
  <c r="B1272" i="5013"/>
  <c r="F1272" i="5012" s="1"/>
  <c r="B1273" i="5013"/>
  <c r="F1273" i="5012" s="1"/>
  <c r="B1274" i="5013"/>
  <c r="F1274" i="5012" s="1"/>
  <c r="B1275" i="5013"/>
  <c r="F1275" i="5012" s="1"/>
  <c r="B1276" i="5013"/>
  <c r="F1276" i="5012" s="1"/>
  <c r="B1277" i="5013"/>
  <c r="F1277" i="5012" s="1"/>
  <c r="B1278" i="5013"/>
  <c r="F1278" i="5012" s="1"/>
  <c r="B1279" i="5013"/>
  <c r="F1279" i="5012" s="1"/>
  <c r="B1280" i="5013"/>
  <c r="F1280" i="5012" s="1"/>
  <c r="B1281" i="5013"/>
  <c r="F1281" i="5012" s="1"/>
  <c r="B1282" i="5013"/>
  <c r="F1282" i="5012" s="1"/>
  <c r="B1283" i="5013"/>
  <c r="F1283" i="5012" s="1"/>
  <c r="B1284" i="5013"/>
  <c r="F1284" i="5012" s="1"/>
  <c r="B1285" i="5013"/>
  <c r="F1285" i="5012" s="1"/>
  <c r="B1286" i="5013"/>
  <c r="F1286" i="5012" s="1"/>
  <c r="B1287" i="5013"/>
  <c r="F1287" i="5012" s="1"/>
  <c r="B1288" i="5013"/>
  <c r="F1288" i="5012" s="1"/>
  <c r="B1289" i="5013"/>
  <c r="F1289" i="5012" s="1"/>
  <c r="B1290" i="5013"/>
  <c r="F1290" i="5012" s="1"/>
  <c r="B1291" i="5013"/>
  <c r="F1291" i="5012" s="1"/>
  <c r="B1292" i="5013"/>
  <c r="F1292" i="5012" s="1"/>
  <c r="B1293" i="5013"/>
  <c r="F1293" i="5012" s="1"/>
  <c r="B1294" i="5013"/>
  <c r="F1294" i="5012" s="1"/>
  <c r="B1295" i="5013"/>
  <c r="F1295" i="5012" s="1"/>
  <c r="B1296" i="5013"/>
  <c r="F1296" i="5012" s="1"/>
  <c r="B1297" i="5013"/>
  <c r="F1297" i="5012" s="1"/>
  <c r="B1298" i="5013"/>
  <c r="F1298" i="5012" s="1"/>
  <c r="B1299" i="5013"/>
  <c r="F1299" i="5012" s="1"/>
  <c r="B1300" i="5013"/>
  <c r="F1300" i="5012" s="1"/>
  <c r="B1301" i="5013"/>
  <c r="F1301" i="5012" s="1"/>
  <c r="B1302" i="5013"/>
  <c r="F1302" i="5012" s="1"/>
  <c r="B1303" i="5013"/>
  <c r="F1303" i="5012" s="1"/>
  <c r="B1304" i="5013"/>
  <c r="F1304" i="5012" s="1"/>
  <c r="B1305" i="5013"/>
  <c r="F1305" i="5012" s="1"/>
  <c r="B1306" i="5013"/>
  <c r="F1306" i="5012" s="1"/>
  <c r="B1307" i="5013"/>
  <c r="F1307" i="5012" s="1"/>
  <c r="B1308" i="5013"/>
  <c r="F1308" i="5012" s="1"/>
  <c r="B1309" i="5013"/>
  <c r="F1309" i="5012" s="1"/>
  <c r="B1310" i="5013"/>
  <c r="F1310" i="5012" s="1"/>
  <c r="B1311" i="5013"/>
  <c r="F1311" i="5012" s="1"/>
  <c r="B1312" i="5013"/>
  <c r="F1312" i="5012" s="1"/>
  <c r="B1313" i="5013"/>
  <c r="F1313" i="5012" s="1"/>
  <c r="B1314" i="5013"/>
  <c r="F1314" i="5012" s="1"/>
  <c r="B1315" i="5013"/>
  <c r="F1315" i="5012" s="1"/>
  <c r="B1316" i="5013"/>
  <c r="F1316" i="5012" s="1"/>
  <c r="B1317" i="5013"/>
  <c r="F1317" i="5012" s="1"/>
  <c r="B1318" i="5013"/>
  <c r="F1318" i="5012" s="1"/>
  <c r="B1319" i="5013"/>
  <c r="F1319" i="5012" s="1"/>
  <c r="B1320" i="5013"/>
  <c r="F1320" i="5012" s="1"/>
  <c r="B1321" i="5013"/>
  <c r="F1321" i="5012" s="1"/>
  <c r="B1322" i="5013"/>
  <c r="F1322" i="5012" s="1"/>
  <c r="B1323" i="5013"/>
  <c r="F1323" i="5012" s="1"/>
  <c r="B1324" i="5013"/>
  <c r="F1324" i="5012" s="1"/>
  <c r="B1325" i="5013"/>
  <c r="F1325" i="5012" s="1"/>
  <c r="B1326" i="5013"/>
  <c r="F1326" i="5012" s="1"/>
  <c r="B1327" i="5013"/>
  <c r="F1327" i="5012" s="1"/>
  <c r="B1328" i="5013"/>
  <c r="F1328" i="5012" s="1"/>
  <c r="B1329" i="5013"/>
  <c r="F1329" i="5012" s="1"/>
  <c r="B1330" i="5013"/>
  <c r="F1330" i="5012" s="1"/>
  <c r="B1331" i="5013"/>
  <c r="F1331" i="5012" s="1"/>
  <c r="B1332" i="5013"/>
  <c r="F1332" i="5012" s="1"/>
  <c r="B1333" i="5013"/>
  <c r="F1333" i="5012" s="1"/>
  <c r="B1334" i="5013"/>
  <c r="F1334" i="5012" s="1"/>
  <c r="B1335" i="5013"/>
  <c r="F1335" i="5012" s="1"/>
  <c r="B1336" i="5013"/>
  <c r="F1336" i="5012" s="1"/>
  <c r="B1337" i="5013"/>
  <c r="F1337" i="5012" s="1"/>
  <c r="B1338" i="5013"/>
  <c r="F1338" i="5012" s="1"/>
  <c r="B1339" i="5013"/>
  <c r="F1339" i="5012" s="1"/>
  <c r="B1340" i="5013"/>
  <c r="F1340" i="5012" s="1"/>
  <c r="B1341" i="5013"/>
  <c r="F1341" i="5012" s="1"/>
  <c r="B1342" i="5013"/>
  <c r="F1342" i="5012" s="1"/>
  <c r="B1343" i="5013"/>
  <c r="F1343" i="5012" s="1"/>
  <c r="B1344" i="5013"/>
  <c r="F1344" i="5012" s="1"/>
  <c r="B1345" i="5013"/>
  <c r="F1345" i="5012" s="1"/>
  <c r="B1346" i="5013"/>
  <c r="F1346" i="5012" s="1"/>
  <c r="B1347" i="5013"/>
  <c r="F1347" i="5012" s="1"/>
  <c r="B1348" i="5013"/>
  <c r="F1348" i="5012" s="1"/>
  <c r="B1349" i="5013"/>
  <c r="F1349" i="5012" s="1"/>
  <c r="B1350" i="5013"/>
  <c r="F1350" i="5012" s="1"/>
  <c r="B1351" i="5013"/>
  <c r="F1351" i="5012" s="1"/>
  <c r="B1352" i="5013"/>
  <c r="F1352" i="5012" s="1"/>
  <c r="B1353" i="5013"/>
  <c r="F1353" i="5012" s="1"/>
  <c r="B1354" i="5013"/>
  <c r="F1354" i="5012" s="1"/>
  <c r="B1355" i="5013"/>
  <c r="F1355" i="5012" s="1"/>
  <c r="B1356" i="5013"/>
  <c r="F1356" i="5012" s="1"/>
  <c r="B1357" i="5013"/>
  <c r="F1357" i="5012" s="1"/>
  <c r="B1358" i="5013"/>
  <c r="F1358" i="5012" s="1"/>
  <c r="B1359" i="5013"/>
  <c r="F1359" i="5012" s="1"/>
  <c r="B1360" i="5013"/>
  <c r="F1360" i="5012" s="1"/>
  <c r="B1361" i="5013"/>
  <c r="F1361" i="5012" s="1"/>
  <c r="B1362" i="5013"/>
  <c r="F1362" i="5012" s="1"/>
  <c r="B1363" i="5013"/>
  <c r="F1363" i="5012" s="1"/>
  <c r="B1364" i="5013"/>
  <c r="F1364" i="5012" s="1"/>
  <c r="B1365" i="5013"/>
  <c r="F1365" i="5012" s="1"/>
  <c r="B1366" i="5013"/>
  <c r="F1366" i="5012" s="1"/>
  <c r="B1367" i="5013"/>
  <c r="F1367" i="5012" s="1"/>
  <c r="B1368" i="5013"/>
  <c r="F1368" i="5012" s="1"/>
  <c r="B1369" i="5013"/>
  <c r="F1369" i="5012" s="1"/>
  <c r="B1370" i="5013"/>
  <c r="F1370" i="5012" s="1"/>
  <c r="B1371" i="5013"/>
  <c r="F1371" i="5012" s="1"/>
  <c r="B1372" i="5013"/>
  <c r="F1372" i="5012" s="1"/>
  <c r="B1373" i="5013"/>
  <c r="F1373" i="5012" s="1"/>
  <c r="B1374" i="5013"/>
  <c r="F1374" i="5012" s="1"/>
  <c r="B1375" i="5013"/>
  <c r="F1375" i="5012" s="1"/>
  <c r="B1376" i="5013"/>
  <c r="F1376" i="5012" s="1"/>
  <c r="B1377" i="5013"/>
  <c r="F1377" i="5012" s="1"/>
  <c r="B1378" i="5013"/>
  <c r="F1378" i="5012" s="1"/>
  <c r="B1379" i="5013"/>
  <c r="F1379" i="5012" s="1"/>
  <c r="B1380" i="5013"/>
  <c r="F1380" i="5012" s="1"/>
  <c r="B1381" i="5013"/>
  <c r="F1381" i="5012" s="1"/>
  <c r="B1382" i="5013"/>
  <c r="F1382" i="5012" s="1"/>
  <c r="B1383" i="5013"/>
  <c r="F1383" i="5012" s="1"/>
  <c r="B1384" i="5013"/>
  <c r="F1384" i="5012" s="1"/>
  <c r="B1385" i="5013"/>
  <c r="F1385" i="5012" s="1"/>
  <c r="B1386" i="5013"/>
  <c r="F1386" i="5012" s="1"/>
  <c r="B1387" i="5013"/>
  <c r="F1387" i="5012" s="1"/>
  <c r="B1388" i="5013"/>
  <c r="F1388" i="5012" s="1"/>
  <c r="B1389" i="5013"/>
  <c r="F1389" i="5012" s="1"/>
  <c r="B1390" i="5013"/>
  <c r="F1390" i="5012" s="1"/>
  <c r="B1391" i="5013"/>
  <c r="F1391" i="5012" s="1"/>
  <c r="B1392" i="5013"/>
  <c r="F1392" i="5012" s="1"/>
  <c r="B1393" i="5013"/>
  <c r="F1393" i="5012" s="1"/>
  <c r="B1394" i="5013"/>
  <c r="F1394" i="5012" s="1"/>
  <c r="B1395" i="5013"/>
  <c r="F1395" i="5012" s="1"/>
  <c r="B1396" i="5013"/>
  <c r="F1396" i="5012" s="1"/>
  <c r="B1397" i="5013"/>
  <c r="F1397" i="5012" s="1"/>
  <c r="B1398" i="5013"/>
  <c r="F1398" i="5012" s="1"/>
  <c r="B1399" i="5013"/>
  <c r="F1399" i="5012" s="1"/>
  <c r="B1400" i="5013"/>
  <c r="F1400" i="5012" s="1"/>
  <c r="B1401" i="5013"/>
  <c r="F1401" i="5012" s="1"/>
  <c r="B1402" i="5013"/>
  <c r="F1402" i="5012" s="1"/>
  <c r="B1403" i="5013"/>
  <c r="F1403" i="5012" s="1"/>
  <c r="B1404" i="5013"/>
  <c r="F1404" i="5012" s="1"/>
  <c r="B1405" i="5013"/>
  <c r="F1405" i="5012" s="1"/>
  <c r="B1406" i="5013"/>
  <c r="F1406" i="5012" s="1"/>
  <c r="B1407" i="5013"/>
  <c r="F1407" i="5012" s="1"/>
  <c r="B1408" i="5013"/>
  <c r="F1408" i="5012" s="1"/>
  <c r="B1409" i="5013"/>
  <c r="F1409" i="5012" s="1"/>
  <c r="B1410" i="5013"/>
  <c r="F1410" i="5012" s="1"/>
  <c r="B1411" i="5013"/>
  <c r="F1411" i="5012" s="1"/>
  <c r="B1412" i="5013"/>
  <c r="F1412" i="5012" s="1"/>
  <c r="B1413" i="5013"/>
  <c r="F1413" i="5012" s="1"/>
  <c r="B1414" i="5013"/>
  <c r="F1414" i="5012" s="1"/>
  <c r="B1415" i="5013"/>
  <c r="F1415" i="5012" s="1"/>
  <c r="B1416" i="5013"/>
  <c r="F1416" i="5012" s="1"/>
  <c r="B1417" i="5013"/>
  <c r="F1417" i="5012" s="1"/>
  <c r="B1418" i="5013"/>
  <c r="F1418" i="5012" s="1"/>
  <c r="B1419" i="5013"/>
  <c r="F1419" i="5012" s="1"/>
  <c r="B1420" i="5013"/>
  <c r="F1420" i="5012" s="1"/>
  <c r="B1421" i="5013"/>
  <c r="F1421" i="5012" s="1"/>
  <c r="B1422" i="5013"/>
  <c r="F1422" i="5012" s="1"/>
  <c r="B1423" i="5013"/>
  <c r="F1423" i="5012" s="1"/>
  <c r="B1424" i="5013"/>
  <c r="F1424" i="5012" s="1"/>
  <c r="B1425" i="5013"/>
  <c r="F1425" i="5012" s="1"/>
  <c r="B1426" i="5013"/>
  <c r="F1426" i="5012" s="1"/>
  <c r="B1427" i="5013"/>
  <c r="F1427" i="5012" s="1"/>
  <c r="B1428" i="5013"/>
  <c r="F1428" i="5012" s="1"/>
  <c r="B1429" i="5013"/>
  <c r="F1429" i="5012" s="1"/>
  <c r="B1430" i="5013"/>
  <c r="F1430" i="5012" s="1"/>
  <c r="B1431" i="5013"/>
  <c r="F1431" i="5012" s="1"/>
  <c r="B1432" i="5013"/>
  <c r="F1432" i="5012" s="1"/>
  <c r="B1433" i="5013"/>
  <c r="F1433" i="5012" s="1"/>
  <c r="B1434" i="5013"/>
  <c r="F1434" i="5012" s="1"/>
  <c r="B1435" i="5013"/>
  <c r="F1435" i="5012" s="1"/>
  <c r="B1436" i="5013"/>
  <c r="F1436" i="5012" s="1"/>
  <c r="B1437" i="5013"/>
  <c r="F1437" i="5012" s="1"/>
  <c r="B1438" i="5013"/>
  <c r="F1438" i="5012" s="1"/>
  <c r="B1439" i="5013"/>
  <c r="F1439" i="5012" s="1"/>
  <c r="B1440" i="5013"/>
  <c r="F1440" i="5012" s="1"/>
  <c r="B1441" i="5013"/>
  <c r="F1441" i="5012" s="1"/>
  <c r="B1442" i="5013"/>
  <c r="F1442" i="5012" s="1"/>
  <c r="B1443" i="5013"/>
  <c r="F1443" i="5012" s="1"/>
  <c r="B1444" i="5013"/>
  <c r="F1444" i="5012" s="1"/>
  <c r="B1445" i="5013"/>
  <c r="F1445" i="5012" s="1"/>
  <c r="B1446" i="5013"/>
  <c r="F1446" i="5012" s="1"/>
  <c r="B1447" i="5013"/>
  <c r="F1447" i="5012" s="1"/>
  <c r="B1448" i="5013"/>
  <c r="F1448" i="5012" s="1"/>
  <c r="B1449" i="5013"/>
  <c r="F1449" i="5012" s="1"/>
  <c r="B1450" i="5013"/>
  <c r="F1450" i="5012" s="1"/>
  <c r="B1451" i="5013"/>
  <c r="F1451" i="5012" s="1"/>
  <c r="B1452" i="5013"/>
  <c r="F1452" i="5012" s="1"/>
  <c r="B1453" i="5013"/>
  <c r="F1453" i="5012" s="1"/>
  <c r="B1454" i="5013"/>
  <c r="F1454" i="5012" s="1"/>
  <c r="B1455" i="5013"/>
  <c r="F1455" i="5012" s="1"/>
  <c r="B1456" i="5013"/>
  <c r="F1456" i="5012" s="1"/>
  <c r="B1457" i="5013"/>
  <c r="F1457" i="5012" s="1"/>
  <c r="B1458" i="5013"/>
  <c r="F1458" i="5012" s="1"/>
  <c r="B1459" i="5013"/>
  <c r="F1459" i="5012" s="1"/>
  <c r="B1460" i="5013"/>
  <c r="F1460" i="5012" s="1"/>
  <c r="B1461" i="5013"/>
  <c r="F1461" i="5012" s="1"/>
  <c r="B1462" i="5013"/>
  <c r="F1462" i="5012" s="1"/>
  <c r="B1463" i="5013"/>
  <c r="F1463" i="5012" s="1"/>
  <c r="B1464" i="5013"/>
  <c r="F1464" i="5012" s="1"/>
  <c r="B1465" i="5013"/>
  <c r="F1465" i="5012" s="1"/>
  <c r="B1466" i="5013"/>
  <c r="F1466" i="5012" s="1"/>
  <c r="B1467" i="5013"/>
  <c r="F1467" i="5012" s="1"/>
  <c r="B1468" i="5013"/>
  <c r="F1468" i="5012" s="1"/>
  <c r="B1469" i="5013"/>
  <c r="F1469" i="5012" s="1"/>
  <c r="B1470" i="5013"/>
  <c r="F1470" i="5012" s="1"/>
  <c r="B1471" i="5013"/>
  <c r="F1471" i="5012" s="1"/>
  <c r="B1472" i="5013"/>
  <c r="F1472" i="5012" s="1"/>
  <c r="B1473" i="5013"/>
  <c r="F1473" i="5012" s="1"/>
  <c r="B1474" i="5013"/>
  <c r="F1474" i="5012" s="1"/>
  <c r="B1475" i="5013"/>
  <c r="F1475" i="5012" s="1"/>
  <c r="B1476" i="5013"/>
  <c r="F1476" i="5012" s="1"/>
  <c r="B1477" i="5013"/>
  <c r="F1477" i="5012" s="1"/>
  <c r="B1478" i="5013"/>
  <c r="F1478" i="5012" s="1"/>
  <c r="B1479" i="5013"/>
  <c r="F1479" i="5012" s="1"/>
  <c r="B1480" i="5013"/>
  <c r="F1480" i="5012" s="1"/>
  <c r="B1481" i="5013"/>
  <c r="F1481" i="5012" s="1"/>
  <c r="B1482" i="5013"/>
  <c r="F1482" i="5012" s="1"/>
  <c r="B1483" i="5013"/>
  <c r="F1483" i="5012" s="1"/>
  <c r="B1484" i="5013"/>
  <c r="F1484" i="5012" s="1"/>
  <c r="B1485" i="5013"/>
  <c r="F1485" i="5012" s="1"/>
  <c r="B1486" i="5013"/>
  <c r="F1486" i="5012" s="1"/>
  <c r="B1487" i="5013"/>
  <c r="F1487" i="5012" s="1"/>
  <c r="B1488" i="5013"/>
  <c r="F1488" i="5012" s="1"/>
  <c r="B1489" i="5013"/>
  <c r="F1489" i="5012" s="1"/>
  <c r="B1490" i="5013"/>
  <c r="F1490" i="5012" s="1"/>
  <c r="B1491" i="5013"/>
  <c r="F1491" i="5012" s="1"/>
  <c r="B1492" i="5013"/>
  <c r="F1492" i="5012" s="1"/>
  <c r="B1493" i="5013"/>
  <c r="F1493" i="5012" s="1"/>
  <c r="B1494" i="5013"/>
  <c r="F1494" i="5012" s="1"/>
  <c r="B1495" i="5013"/>
  <c r="F1495" i="5012" s="1"/>
  <c r="B1496" i="5013"/>
  <c r="F1496" i="5012" s="1"/>
  <c r="B1497" i="5013"/>
  <c r="F1497" i="5012" s="1"/>
  <c r="B1498" i="5013"/>
  <c r="F1498" i="5012" s="1"/>
  <c r="B1499" i="5013"/>
  <c r="F1499" i="5012" s="1"/>
  <c r="B1500" i="5013"/>
  <c r="F1500" i="5012" s="1"/>
  <c r="B1501" i="5013"/>
  <c r="F1501" i="5012" s="1"/>
  <c r="B1502" i="5013"/>
  <c r="F1502" i="5012" s="1"/>
  <c r="B1503" i="5013"/>
  <c r="F1503" i="5012" s="1"/>
  <c r="B1504" i="5013"/>
  <c r="F1504" i="5012" s="1"/>
  <c r="B1505" i="5013"/>
  <c r="F1505" i="5012" s="1"/>
  <c r="B1506" i="5013"/>
  <c r="F1506" i="5012" s="1"/>
  <c r="B1507" i="5013"/>
  <c r="F1507" i="5012" s="1"/>
  <c r="B1508" i="5013"/>
  <c r="F1508" i="5012" s="1"/>
  <c r="B1509" i="5013"/>
  <c r="F1509" i="5012" s="1"/>
  <c r="B1510" i="5013"/>
  <c r="F1510" i="5012" s="1"/>
  <c r="B1511" i="5013"/>
  <c r="F1511" i="5012" s="1"/>
  <c r="B1512" i="5013"/>
  <c r="F1512" i="5012" s="1"/>
  <c r="B1513" i="5013"/>
  <c r="F1513" i="5012" s="1"/>
  <c r="B1514" i="5013"/>
  <c r="F1514" i="5012" s="1"/>
  <c r="B1515" i="5013"/>
  <c r="F1515" i="5012" s="1"/>
  <c r="B1516" i="5013"/>
  <c r="F1516" i="5012" s="1"/>
  <c r="B1517" i="5013"/>
  <c r="F1517" i="5012" s="1"/>
  <c r="B1518" i="5013"/>
  <c r="F1518" i="5012" s="1"/>
  <c r="B1519" i="5013"/>
  <c r="F1519" i="5012" s="1"/>
  <c r="B1520" i="5013"/>
  <c r="F1520" i="5012" s="1"/>
  <c r="B1521" i="5013"/>
  <c r="F1521" i="5012" s="1"/>
  <c r="B1522" i="5013"/>
  <c r="F1522" i="5012" s="1"/>
  <c r="B1523" i="5013"/>
  <c r="F1523" i="5012" s="1"/>
  <c r="B1524" i="5013"/>
  <c r="F1524" i="5012" s="1"/>
  <c r="B1525" i="5013"/>
  <c r="F1525" i="5012" s="1"/>
  <c r="B1526" i="5013"/>
  <c r="F1526" i="5012" s="1"/>
  <c r="B1527" i="5013"/>
  <c r="F1527" i="5012" s="1"/>
  <c r="B1528" i="5013"/>
  <c r="F1528" i="5012" s="1"/>
  <c r="B1529" i="5013"/>
  <c r="F1529" i="5012" s="1"/>
  <c r="B1530" i="5013"/>
  <c r="F1530" i="5012" s="1"/>
  <c r="B1531" i="5013"/>
  <c r="F1531" i="5012" s="1"/>
  <c r="B1532" i="5013"/>
  <c r="F1532" i="5012" s="1"/>
  <c r="B1533" i="5013"/>
  <c r="F1533" i="5012" s="1"/>
  <c r="B1534" i="5013"/>
  <c r="F1534" i="5012" s="1"/>
  <c r="B1535" i="5013"/>
  <c r="F1535" i="5012" s="1"/>
  <c r="B1536" i="5013"/>
  <c r="F1536" i="5012" s="1"/>
  <c r="B1537" i="5013"/>
  <c r="F1537" i="5012" s="1"/>
  <c r="B1538" i="5013"/>
  <c r="F1538" i="5012" s="1"/>
  <c r="B1539" i="5013"/>
  <c r="F1539" i="5012" s="1"/>
  <c r="B1540" i="5013"/>
  <c r="F1540" i="5012" s="1"/>
  <c r="B1541" i="5013"/>
  <c r="F1541" i="5012" s="1"/>
  <c r="B1542" i="5013"/>
  <c r="F1542" i="5012" s="1"/>
  <c r="B1543" i="5013"/>
  <c r="F1543" i="5012" s="1"/>
  <c r="B1544" i="5013"/>
  <c r="F1544" i="5012" s="1"/>
  <c r="B1545" i="5013"/>
  <c r="F1545" i="5012" s="1"/>
  <c r="B1546" i="5013"/>
  <c r="F1546" i="5012" s="1"/>
  <c r="B1547" i="5013"/>
  <c r="F1547" i="5012" s="1"/>
  <c r="B1548" i="5013"/>
  <c r="F1548" i="5012" s="1"/>
  <c r="B1549" i="5013"/>
  <c r="F1549" i="5012" s="1"/>
  <c r="B1550" i="5013"/>
  <c r="F1550" i="5012" s="1"/>
  <c r="B1551" i="5013"/>
  <c r="F1551" i="5012" s="1"/>
  <c r="B1552" i="5013"/>
  <c r="F1552" i="5012" s="1"/>
  <c r="B1553" i="5013"/>
  <c r="F1553" i="5012" s="1"/>
  <c r="B1554" i="5013"/>
  <c r="F1554" i="5012" s="1"/>
  <c r="B1555" i="5013"/>
  <c r="F1555" i="5012" s="1"/>
  <c r="B1556" i="5013"/>
  <c r="F1556" i="5012" s="1"/>
  <c r="B1557" i="5013"/>
  <c r="F1557" i="5012" s="1"/>
  <c r="B1558" i="5013"/>
  <c r="F1558" i="5012" s="1"/>
  <c r="B1559" i="5013"/>
  <c r="F1559" i="5012" s="1"/>
  <c r="B1560" i="5013"/>
  <c r="F1560" i="5012" s="1"/>
  <c r="B1561" i="5013"/>
  <c r="F1561" i="5012" s="1"/>
  <c r="B1562" i="5013"/>
  <c r="F1562" i="5012" s="1"/>
  <c r="B1563" i="5013"/>
  <c r="F1563" i="5012" s="1"/>
  <c r="B1564" i="5013"/>
  <c r="F1564" i="5012" s="1"/>
  <c r="B1565" i="5013"/>
  <c r="F1565" i="5012" s="1"/>
  <c r="B1566" i="5013"/>
  <c r="F1566" i="5012" s="1"/>
  <c r="B1567" i="5013"/>
  <c r="F1567" i="5012" s="1"/>
  <c r="B1568" i="5013"/>
  <c r="F1568" i="5012" s="1"/>
  <c r="B1569" i="5013"/>
  <c r="F1569" i="5012" s="1"/>
  <c r="B1570" i="5013"/>
  <c r="F1570" i="5012" s="1"/>
  <c r="B1571" i="5013"/>
  <c r="F1571" i="5012" s="1"/>
  <c r="B1572" i="5013"/>
  <c r="F1572" i="5012" s="1"/>
  <c r="B1573" i="5013"/>
  <c r="F1573" i="5012" s="1"/>
  <c r="B1574" i="5013"/>
  <c r="F1574" i="5012" s="1"/>
  <c r="B1575" i="5013"/>
  <c r="F1575" i="5012" s="1"/>
  <c r="B1576" i="5013"/>
  <c r="F1576" i="5012" s="1"/>
  <c r="B1577" i="5013"/>
  <c r="F1577" i="5012" s="1"/>
  <c r="B1578" i="5013"/>
  <c r="F1578" i="5012" s="1"/>
  <c r="B1579" i="5013"/>
  <c r="F1579" i="5012" s="1"/>
  <c r="B1580" i="5013"/>
  <c r="F1580" i="5012" s="1"/>
  <c r="B1581" i="5013"/>
  <c r="F1581" i="5012" s="1"/>
  <c r="B1582" i="5013"/>
  <c r="F1582" i="5012" s="1"/>
  <c r="B1583" i="5013"/>
  <c r="F1583" i="5012" s="1"/>
  <c r="B1584" i="5013"/>
  <c r="F1584" i="5012" s="1"/>
  <c r="B1585" i="5013"/>
  <c r="F1585" i="5012" s="1"/>
  <c r="B1586" i="5013"/>
  <c r="F1586" i="5012" s="1"/>
  <c r="B1587" i="5013"/>
  <c r="F1587" i="5012" s="1"/>
  <c r="B1588" i="5013"/>
  <c r="F1588" i="5012" s="1"/>
  <c r="B1589" i="5013"/>
  <c r="F1589" i="5012" s="1"/>
  <c r="B1590" i="5013"/>
  <c r="F1590" i="5012" s="1"/>
  <c r="B1591" i="5013"/>
  <c r="F1591" i="5012" s="1"/>
  <c r="B1592" i="5013"/>
  <c r="F1592" i="5012" s="1"/>
  <c r="B1593" i="5013"/>
  <c r="F1593" i="5012" s="1"/>
  <c r="B1594" i="5013"/>
  <c r="F1594" i="5012" s="1"/>
  <c r="B1595" i="5013"/>
  <c r="F1595" i="5012" s="1"/>
  <c r="B1596" i="5013"/>
  <c r="F1596" i="5012" s="1"/>
  <c r="B1597" i="5013"/>
  <c r="F1597" i="5012" s="1"/>
  <c r="B1598" i="5013"/>
  <c r="F1598" i="5012" s="1"/>
  <c r="B1599" i="5013"/>
  <c r="F1599" i="5012" s="1"/>
  <c r="B1600" i="5013"/>
  <c r="F1600" i="5012" s="1"/>
  <c r="B1601" i="5013"/>
  <c r="F1601" i="5012" s="1"/>
  <c r="B1602" i="5013"/>
  <c r="F1602" i="5012" s="1"/>
  <c r="B1603" i="5013"/>
  <c r="F1603" i="5012" s="1"/>
  <c r="B1604" i="5013"/>
  <c r="F1604" i="5012" s="1"/>
  <c r="B1605" i="5013"/>
  <c r="F1605" i="5012" s="1"/>
  <c r="B1606" i="5013"/>
  <c r="F1606" i="5012" s="1"/>
  <c r="B1607" i="5013"/>
  <c r="F1607" i="5012" s="1"/>
  <c r="B1608" i="5013"/>
  <c r="F1608" i="5012" s="1"/>
  <c r="B1609" i="5013"/>
  <c r="F1609" i="5012" s="1"/>
  <c r="B1610" i="5013"/>
  <c r="F1610" i="5012" s="1"/>
  <c r="B1611" i="5013"/>
  <c r="F1611" i="5012" s="1"/>
  <c r="B1612" i="5013"/>
  <c r="F1612" i="5012" s="1"/>
  <c r="B1613" i="5013"/>
  <c r="F1613" i="5012" s="1"/>
  <c r="B1614" i="5013"/>
  <c r="F1614" i="5012" s="1"/>
  <c r="B1615" i="5013"/>
  <c r="F1615" i="5012" s="1"/>
  <c r="B1616" i="5013"/>
  <c r="F1616" i="5012" s="1"/>
  <c r="B1617" i="5013"/>
  <c r="F1617" i="5012" s="1"/>
  <c r="B1618" i="5013"/>
  <c r="F1618" i="5012" s="1"/>
  <c r="B1619" i="5013"/>
  <c r="F1619" i="5012" s="1"/>
  <c r="B1620" i="5013"/>
  <c r="F1620" i="5012" s="1"/>
  <c r="B1621" i="5013"/>
  <c r="F1621" i="5012" s="1"/>
  <c r="B1622" i="5013"/>
  <c r="F1622" i="5012" s="1"/>
  <c r="B1623" i="5013"/>
  <c r="F1623" i="5012" s="1"/>
  <c r="B1624" i="5013"/>
  <c r="F1624" i="5012" s="1"/>
  <c r="B1625" i="5013"/>
  <c r="F1625" i="5012" s="1"/>
  <c r="B1626" i="5013"/>
  <c r="F1626" i="5012" s="1"/>
  <c r="B1627" i="5013"/>
  <c r="F1627" i="5012" s="1"/>
  <c r="B1628" i="5013"/>
  <c r="F1628" i="5012" s="1"/>
  <c r="B1629" i="5013"/>
  <c r="F1629" i="5012" s="1"/>
  <c r="B1630" i="5013"/>
  <c r="F1630" i="5012" s="1"/>
  <c r="B1631" i="5013"/>
  <c r="F1631" i="5012" s="1"/>
  <c r="B1632" i="5013"/>
  <c r="F1632" i="5012" s="1"/>
  <c r="B1633" i="5013"/>
  <c r="F1633" i="5012" s="1"/>
  <c r="B1634" i="5013"/>
  <c r="F1634" i="5012" s="1"/>
  <c r="B1635" i="5013"/>
  <c r="F1635" i="5012" s="1"/>
  <c r="B1636" i="5013"/>
  <c r="F1636" i="5012" s="1"/>
  <c r="B1637" i="5013"/>
  <c r="F1637" i="5012" s="1"/>
  <c r="B1638" i="5013"/>
  <c r="F1638" i="5012" s="1"/>
  <c r="B1639" i="5013"/>
  <c r="F1639" i="5012" s="1"/>
  <c r="B1640" i="5013"/>
  <c r="F1640" i="5012" s="1"/>
  <c r="B1641" i="5013"/>
  <c r="F1641" i="5012" s="1"/>
  <c r="B1642" i="5013"/>
  <c r="F1642" i="5012" s="1"/>
  <c r="B1643" i="5013"/>
  <c r="F1643" i="5012" s="1"/>
  <c r="B1644" i="5013"/>
  <c r="F1644" i="5012" s="1"/>
  <c r="B1645" i="5013"/>
  <c r="F1645" i="5012" s="1"/>
  <c r="B1646" i="5013"/>
  <c r="F1646" i="5012" s="1"/>
  <c r="B1647" i="5013"/>
  <c r="F1647" i="5012" s="1"/>
  <c r="B1648" i="5013"/>
  <c r="F1648" i="5012" s="1"/>
  <c r="B1649" i="5013"/>
  <c r="F1649" i="5012" s="1"/>
  <c r="B1650" i="5013"/>
  <c r="F1650" i="5012" s="1"/>
  <c r="B1651" i="5013"/>
  <c r="F1651" i="5012" s="1"/>
  <c r="B1652" i="5013"/>
  <c r="F1652" i="5012" s="1"/>
  <c r="B1653" i="5013"/>
  <c r="F1653" i="5012" s="1"/>
  <c r="B1654" i="5013"/>
  <c r="F1654" i="5012" s="1"/>
  <c r="B1655" i="5013"/>
  <c r="F1655" i="5012" s="1"/>
  <c r="B1656" i="5013"/>
  <c r="F1656" i="5012" s="1"/>
  <c r="B1657" i="5013"/>
  <c r="F1657" i="5012" s="1"/>
  <c r="B1658" i="5013"/>
  <c r="F1658" i="5012" s="1"/>
  <c r="B1659" i="5013"/>
  <c r="F1659" i="5012" s="1"/>
  <c r="B1660" i="5013"/>
  <c r="F1660" i="5012" s="1"/>
  <c r="B1661" i="5013"/>
  <c r="F1661" i="5012" s="1"/>
  <c r="B1662" i="5013"/>
  <c r="F1662" i="5012" s="1"/>
  <c r="B1663" i="5013"/>
  <c r="F1663" i="5012" s="1"/>
  <c r="B1664" i="5013"/>
  <c r="F1664" i="5012" s="1"/>
  <c r="B1665" i="5013"/>
  <c r="F1665" i="5012" s="1"/>
  <c r="B1666" i="5013"/>
  <c r="F1666" i="5012" s="1"/>
  <c r="B1667" i="5013"/>
  <c r="F1667" i="5012" s="1"/>
  <c r="B1668" i="5013"/>
  <c r="F1668" i="5012" s="1"/>
  <c r="B1669" i="5013"/>
  <c r="F1669" i="5012" s="1"/>
  <c r="B1670" i="5013"/>
  <c r="F1670" i="5012" s="1"/>
  <c r="B1671" i="5013"/>
  <c r="F1671" i="5012" s="1"/>
  <c r="B1672" i="5013"/>
  <c r="F1672" i="5012" s="1"/>
  <c r="B1673" i="5013"/>
  <c r="F1673" i="5012" s="1"/>
  <c r="B1674" i="5013"/>
  <c r="F1674" i="5012" s="1"/>
  <c r="B1675" i="5013"/>
  <c r="F1675" i="5012" s="1"/>
  <c r="B1676" i="5013"/>
  <c r="F1676" i="5012" s="1"/>
  <c r="B1677" i="5013"/>
  <c r="F1677" i="5012" s="1"/>
  <c r="B1678" i="5013"/>
  <c r="F1678" i="5012" s="1"/>
  <c r="B1679" i="5013"/>
  <c r="F1679" i="5012" s="1"/>
  <c r="B1680" i="5013"/>
  <c r="F1680" i="5012" s="1"/>
  <c r="B1681" i="5013"/>
  <c r="F1681" i="5012" s="1"/>
  <c r="B1682" i="5013"/>
  <c r="F1682" i="5012" s="1"/>
  <c r="B1683" i="5013"/>
  <c r="F1683" i="5012" s="1"/>
  <c r="B1684" i="5013"/>
  <c r="F1684" i="5012" s="1"/>
  <c r="B1685" i="5013"/>
  <c r="F1685" i="5012" s="1"/>
  <c r="B1686" i="5013"/>
  <c r="F1686" i="5012" s="1"/>
  <c r="B1687" i="5013"/>
  <c r="F1687" i="5012" s="1"/>
  <c r="B1688" i="5013"/>
  <c r="F1688" i="5012" s="1"/>
  <c r="B1689" i="5013"/>
  <c r="F1689" i="5012" s="1"/>
  <c r="B1690" i="5013"/>
  <c r="F1690" i="5012" s="1"/>
  <c r="B1691" i="5013"/>
  <c r="F1691" i="5012" s="1"/>
  <c r="B1692" i="5013"/>
  <c r="F1692" i="5012" s="1"/>
  <c r="B1693" i="5013"/>
  <c r="F1693" i="5012" s="1"/>
  <c r="B1694" i="5013"/>
  <c r="F1694" i="5012" s="1"/>
  <c r="B1695" i="5013"/>
  <c r="F1695" i="5012" s="1"/>
  <c r="B1696" i="5013"/>
  <c r="F1696" i="5012" s="1"/>
  <c r="B1697" i="5013"/>
  <c r="F1697" i="5012" s="1"/>
  <c r="B1698" i="5013"/>
  <c r="F1698" i="5012" s="1"/>
  <c r="B1699" i="5013"/>
  <c r="F1699" i="5012" s="1"/>
  <c r="B1700" i="5013"/>
  <c r="F1700" i="5012" s="1"/>
  <c r="B1701" i="5013"/>
  <c r="F1701" i="5012" s="1"/>
  <c r="B1702" i="5013"/>
  <c r="F1702" i="5012" s="1"/>
  <c r="B1703" i="5013"/>
  <c r="F1703" i="5012" s="1"/>
  <c r="B1704" i="5013"/>
  <c r="F1704" i="5012" s="1"/>
  <c r="B1705" i="5013"/>
  <c r="F1705" i="5012" s="1"/>
  <c r="B1706" i="5013"/>
  <c r="F1706" i="5012" s="1"/>
  <c r="B1707" i="5013"/>
  <c r="F1707" i="5012" s="1"/>
  <c r="B1708" i="5013"/>
  <c r="F1708" i="5012" s="1"/>
  <c r="B1709" i="5013"/>
  <c r="F1709" i="5012" s="1"/>
  <c r="B1710" i="5013"/>
  <c r="F1710" i="5012" s="1"/>
  <c r="B1711" i="5013"/>
  <c r="F1711" i="5012" s="1"/>
  <c r="B1712" i="5013"/>
  <c r="F1712" i="5012" s="1"/>
  <c r="B1713" i="5013"/>
  <c r="F1713" i="5012" s="1"/>
  <c r="B1714" i="5013"/>
  <c r="F1714" i="5012" s="1"/>
  <c r="B1715" i="5013"/>
  <c r="F1715" i="5012" s="1"/>
  <c r="B1716" i="5013"/>
  <c r="F1716" i="5012" s="1"/>
  <c r="B1717" i="5013"/>
  <c r="F1717" i="5012" s="1"/>
  <c r="B1718" i="5013"/>
  <c r="F1718" i="5012" s="1"/>
  <c r="B1719" i="5013"/>
  <c r="F1719" i="5012" s="1"/>
  <c r="B1720" i="5013"/>
  <c r="F1720" i="5012" s="1"/>
  <c r="B1721" i="5013"/>
  <c r="F1721" i="5012" s="1"/>
  <c r="B1722" i="5013"/>
  <c r="F1722" i="5012" s="1"/>
  <c r="B1723" i="5013"/>
  <c r="F1723" i="5012" s="1"/>
  <c r="B1724" i="5013"/>
  <c r="F1724" i="5012" s="1"/>
  <c r="B1725" i="5013"/>
  <c r="F1725" i="5012" s="1"/>
  <c r="B1726" i="5013"/>
  <c r="F1726" i="5012" s="1"/>
  <c r="B1727" i="5013"/>
  <c r="F1727" i="5012" s="1"/>
  <c r="B1728" i="5013"/>
  <c r="F1728" i="5012" s="1"/>
  <c r="B1729" i="5013"/>
  <c r="F1729" i="5012" s="1"/>
  <c r="B1730" i="5013"/>
  <c r="F1730" i="5012" s="1"/>
  <c r="B1731" i="5013"/>
  <c r="F1731" i="5012" s="1"/>
  <c r="B1732" i="5013"/>
  <c r="F1732" i="5012" s="1"/>
  <c r="B1733" i="5013"/>
  <c r="F1733" i="5012" s="1"/>
  <c r="B1734" i="5013"/>
  <c r="F1734" i="5012" s="1"/>
  <c r="B1735" i="5013"/>
  <c r="F1735" i="5012" s="1"/>
  <c r="B1736" i="5013"/>
  <c r="F1736" i="5012" s="1"/>
  <c r="B1737" i="5013"/>
  <c r="F1737" i="5012" s="1"/>
  <c r="B1738" i="5013"/>
  <c r="F1738" i="5012" s="1"/>
  <c r="B1739" i="5013"/>
  <c r="F1739" i="5012" s="1"/>
  <c r="B1740" i="5013"/>
  <c r="F1740" i="5012" s="1"/>
  <c r="B1741" i="5013"/>
  <c r="F1741" i="5012" s="1"/>
  <c r="B1742" i="5013"/>
  <c r="F1742" i="5012" s="1"/>
  <c r="B1743" i="5013"/>
  <c r="F1743" i="5012" s="1"/>
  <c r="B1744" i="5013"/>
  <c r="F1744" i="5012" s="1"/>
  <c r="B1745" i="5013"/>
  <c r="F1745" i="5012" s="1"/>
  <c r="B1746" i="5013"/>
  <c r="F1746" i="5012" s="1"/>
  <c r="B1747" i="5013"/>
  <c r="F1747" i="5012" s="1"/>
  <c r="B1748" i="5013"/>
  <c r="F1748" i="5012" s="1"/>
  <c r="B1749" i="5013"/>
  <c r="F1749" i="5012" s="1"/>
  <c r="B1750" i="5013"/>
  <c r="F1750" i="5012" s="1"/>
  <c r="B1751" i="5013"/>
  <c r="F1751" i="5012" s="1"/>
  <c r="B1752" i="5013"/>
  <c r="F1752" i="5012" s="1"/>
  <c r="B1753" i="5013"/>
  <c r="F1753" i="5012" s="1"/>
  <c r="B1754" i="5013"/>
  <c r="F1754" i="5012" s="1"/>
  <c r="B1755" i="5013"/>
  <c r="F1755" i="5012" s="1"/>
  <c r="B1756" i="5013"/>
  <c r="F1756" i="5012" s="1"/>
  <c r="B1757" i="5013"/>
  <c r="F1757" i="5012" s="1"/>
  <c r="B1758" i="5013"/>
  <c r="F1758" i="5012" s="1"/>
  <c r="B1759" i="5013"/>
  <c r="F1759" i="5012" s="1"/>
  <c r="B1760" i="5013"/>
  <c r="F1760" i="5012" s="1"/>
  <c r="B1761" i="5013"/>
  <c r="F1761" i="5012" s="1"/>
  <c r="B1762" i="5013"/>
  <c r="F1762" i="5012" s="1"/>
  <c r="B1763" i="5013"/>
  <c r="F1763" i="5012" s="1"/>
  <c r="B1764" i="5013"/>
  <c r="F1764" i="5012" s="1"/>
  <c r="B1765" i="5013"/>
  <c r="F1765" i="5012" s="1"/>
  <c r="B1766" i="5013"/>
  <c r="F1766" i="5012" s="1"/>
  <c r="B1767" i="5013"/>
  <c r="F1767" i="5012" s="1"/>
  <c r="B1768" i="5013"/>
  <c r="F1768" i="5012" s="1"/>
  <c r="B1769" i="5013"/>
  <c r="F1769" i="5012" s="1"/>
  <c r="B1770" i="5013"/>
  <c r="F1770" i="5012" s="1"/>
  <c r="B1771" i="5013"/>
  <c r="F1771" i="5012" s="1"/>
  <c r="B1772" i="5013"/>
  <c r="F1772" i="5012" s="1"/>
  <c r="B1773" i="5013"/>
  <c r="F1773" i="5012" s="1"/>
  <c r="B1774" i="5013"/>
  <c r="F1774" i="5012" s="1"/>
  <c r="B1775" i="5013"/>
  <c r="F1775" i="5012" s="1"/>
  <c r="B1776" i="5013"/>
  <c r="F1776" i="5012" s="1"/>
  <c r="B1777" i="5013"/>
  <c r="F1777" i="5012" s="1"/>
  <c r="B1778" i="5013"/>
  <c r="F1778" i="5012" s="1"/>
  <c r="B1779" i="5013"/>
  <c r="F1779" i="5012" s="1"/>
  <c r="B1780" i="5013"/>
  <c r="F1780" i="5012" s="1"/>
  <c r="B1781" i="5013"/>
  <c r="F1781" i="5012" s="1"/>
  <c r="B1782" i="5013"/>
  <c r="F1782" i="5012" s="1"/>
  <c r="B1783" i="5013"/>
  <c r="F1783" i="5012" s="1"/>
  <c r="B1784" i="5013"/>
  <c r="F1784" i="5012" s="1"/>
  <c r="B1785" i="5013"/>
  <c r="F1785" i="5012" s="1"/>
  <c r="B1786" i="5013"/>
  <c r="F1786" i="5012" s="1"/>
  <c r="B1787" i="5013"/>
  <c r="F1787" i="5012" s="1"/>
  <c r="B1788" i="5013"/>
  <c r="F1788" i="5012" s="1"/>
  <c r="B1789" i="5013"/>
  <c r="F1789" i="5012" s="1"/>
  <c r="B1790" i="5013"/>
  <c r="F1790" i="5012" s="1"/>
  <c r="B1791" i="5013"/>
  <c r="F1791" i="5012" s="1"/>
  <c r="B1792" i="5013"/>
  <c r="F1792" i="5012" s="1"/>
  <c r="B1793" i="5013"/>
  <c r="F1793" i="5012" s="1"/>
  <c r="B1794" i="5013"/>
  <c r="F1794" i="5012" s="1"/>
  <c r="B1795" i="5013"/>
  <c r="F1795" i="5012" s="1"/>
  <c r="B1796" i="5013"/>
  <c r="F1796" i="5012" s="1"/>
  <c r="B1797" i="5013"/>
  <c r="F1797" i="5012" s="1"/>
  <c r="B1798" i="5013"/>
  <c r="F1798" i="5012" s="1"/>
  <c r="B1799" i="5013"/>
  <c r="F1799" i="5012" s="1"/>
  <c r="B1800" i="5013"/>
  <c r="F1800" i="5012" s="1"/>
  <c r="B1801" i="5013"/>
  <c r="F1801" i="5012" s="1"/>
  <c r="B1802" i="5013"/>
  <c r="F1802" i="5012" s="1"/>
  <c r="B1803" i="5013"/>
  <c r="F1803" i="5012" s="1"/>
  <c r="B1804" i="5013"/>
  <c r="F1804" i="5012" s="1"/>
  <c r="B1805" i="5013"/>
  <c r="F1805" i="5012" s="1"/>
  <c r="B1806" i="5013"/>
  <c r="F1806" i="5012" s="1"/>
  <c r="B1807" i="5013"/>
  <c r="F1807" i="5012" s="1"/>
  <c r="B1808" i="5013"/>
  <c r="F1808" i="5012" s="1"/>
  <c r="B1809" i="5013"/>
  <c r="F1809" i="5012" s="1"/>
  <c r="B1810" i="5013"/>
  <c r="F1810" i="5012" s="1"/>
  <c r="B1811" i="5013"/>
  <c r="F1811" i="5012" s="1"/>
  <c r="B1812" i="5013"/>
  <c r="F1812" i="5012" s="1"/>
  <c r="B1813" i="5013"/>
  <c r="F1813" i="5012" s="1"/>
  <c r="B1814" i="5013"/>
  <c r="F1814" i="5012" s="1"/>
  <c r="B1815" i="5013"/>
  <c r="F1815" i="5012" s="1"/>
  <c r="B1816" i="5013"/>
  <c r="F1816" i="5012" s="1"/>
  <c r="B1817" i="5013"/>
  <c r="F1817" i="5012" s="1"/>
  <c r="B1818" i="5013"/>
  <c r="F1818" i="5012" s="1"/>
  <c r="B1819" i="5013"/>
  <c r="F1819" i="5012" s="1"/>
  <c r="B1820" i="5013"/>
  <c r="F1820" i="5012" s="1"/>
  <c r="B1821" i="5013"/>
  <c r="F1821" i="5012" s="1"/>
  <c r="B1822" i="5013"/>
  <c r="F1822" i="5012" s="1"/>
  <c r="B1823" i="5013"/>
  <c r="F1823" i="5012" s="1"/>
  <c r="B1824" i="5013"/>
  <c r="F1824" i="5012" s="1"/>
  <c r="B1825" i="5013"/>
  <c r="F1825" i="5012" s="1"/>
  <c r="B1826" i="5013"/>
  <c r="F1826" i="5012" s="1"/>
  <c r="B1827" i="5013"/>
  <c r="F1827" i="5012" s="1"/>
  <c r="B1828" i="5013"/>
  <c r="F1828" i="5012" s="1"/>
  <c r="B1829" i="5013"/>
  <c r="F1829" i="5012" s="1"/>
  <c r="B1830" i="5013"/>
  <c r="F1830" i="5012" s="1"/>
  <c r="B1831" i="5013"/>
  <c r="F1831" i="5012" s="1"/>
  <c r="B1832" i="5013"/>
  <c r="F1832" i="5012" s="1"/>
  <c r="B1833" i="5013"/>
  <c r="F1833" i="5012" s="1"/>
  <c r="B1834" i="5013"/>
  <c r="F1834" i="5012" s="1"/>
  <c r="B1835" i="5013"/>
  <c r="F1835" i="5012" s="1"/>
  <c r="B1836" i="5013"/>
  <c r="F1836" i="5012" s="1"/>
  <c r="B1837" i="5013"/>
  <c r="F1837" i="5012" s="1"/>
  <c r="B1838" i="5013"/>
  <c r="F1838" i="5012" s="1"/>
  <c r="B1839" i="5013"/>
  <c r="F1839" i="5012" s="1"/>
  <c r="B1840" i="5013"/>
  <c r="F1840" i="5012" s="1"/>
  <c r="B1841" i="5013"/>
  <c r="F1841" i="5012" s="1"/>
  <c r="B1842" i="5013"/>
  <c r="F1842" i="5012" s="1"/>
  <c r="B1843" i="5013"/>
  <c r="F1843" i="5012" s="1"/>
  <c r="B1844" i="5013"/>
  <c r="F1844" i="5012" s="1"/>
  <c r="B1845" i="5013"/>
  <c r="F1845" i="5012" s="1"/>
  <c r="B1846" i="5013"/>
  <c r="F1846" i="5012" s="1"/>
  <c r="B1847" i="5013"/>
  <c r="F1847" i="5012" s="1"/>
  <c r="B1848" i="5013"/>
  <c r="F1848" i="5012" s="1"/>
  <c r="B1849" i="5013"/>
  <c r="F1849" i="5012" s="1"/>
  <c r="B1850" i="5013"/>
  <c r="F1850" i="5012" s="1"/>
  <c r="B1851" i="5013"/>
  <c r="F1851" i="5012" s="1"/>
  <c r="B1852" i="5013"/>
  <c r="F1852" i="5012" s="1"/>
  <c r="B1853" i="5013"/>
  <c r="F1853" i="5012" s="1"/>
  <c r="B1854" i="5013"/>
  <c r="F1854" i="5012" s="1"/>
  <c r="B1855" i="5013"/>
  <c r="F1855" i="5012" s="1"/>
  <c r="B1856" i="5013"/>
  <c r="F1856" i="5012" s="1"/>
  <c r="B1857" i="5013"/>
  <c r="F1857" i="5012" s="1"/>
  <c r="B1858" i="5013"/>
  <c r="F1858" i="5012" s="1"/>
  <c r="B1859" i="5013"/>
  <c r="F1859" i="5012" s="1"/>
  <c r="B1860" i="5013"/>
  <c r="F1860" i="5012" s="1"/>
  <c r="B1861" i="5013"/>
  <c r="F1861" i="5012" s="1"/>
  <c r="B1862" i="5013"/>
  <c r="F1862" i="5012" s="1"/>
  <c r="B1863" i="5013"/>
  <c r="F1863" i="5012" s="1"/>
  <c r="B1864" i="5013"/>
  <c r="F1864" i="5012" s="1"/>
  <c r="B1865" i="5013"/>
  <c r="F1865" i="5012" s="1"/>
  <c r="B1866" i="5013"/>
  <c r="F1866" i="5012" s="1"/>
  <c r="B1867" i="5013"/>
  <c r="F1867" i="5012" s="1"/>
  <c r="B1868" i="5013"/>
  <c r="F1868" i="5012" s="1"/>
  <c r="B1869" i="5013"/>
  <c r="F1869" i="5012" s="1"/>
  <c r="B1870" i="5013"/>
  <c r="F1870" i="5012" s="1"/>
  <c r="B1871" i="5013"/>
  <c r="F1871" i="5012" s="1"/>
  <c r="B1872" i="5013"/>
  <c r="F1872" i="5012" s="1"/>
  <c r="B1873" i="5013"/>
  <c r="F1873" i="5012" s="1"/>
  <c r="B1874" i="5013"/>
  <c r="F1874" i="5012" s="1"/>
  <c r="B1875" i="5013"/>
  <c r="F1875" i="5012" s="1"/>
  <c r="B1876" i="5013"/>
  <c r="F1876" i="5012" s="1"/>
  <c r="B1877" i="5013"/>
  <c r="F1877" i="5012" s="1"/>
  <c r="B1878" i="5013"/>
  <c r="F1878" i="5012" s="1"/>
  <c r="B1879" i="5013"/>
  <c r="F1879" i="5012" s="1"/>
  <c r="B1880" i="5013"/>
  <c r="F1880" i="5012" s="1"/>
  <c r="B1881" i="5013"/>
  <c r="F1881" i="5012" s="1"/>
  <c r="B1882" i="5013"/>
  <c r="F1882" i="5012" s="1"/>
  <c r="B1883" i="5013"/>
  <c r="F1883" i="5012" s="1"/>
  <c r="B1884" i="5013"/>
  <c r="F1884" i="5012" s="1"/>
  <c r="B1885" i="5013"/>
  <c r="F1885" i="5012" s="1"/>
  <c r="B1886" i="5013"/>
  <c r="F1886" i="5012" s="1"/>
  <c r="B1887" i="5013"/>
  <c r="F1887" i="5012" s="1"/>
  <c r="B1888" i="5013"/>
  <c r="F1888" i="5012" s="1"/>
  <c r="B1889" i="5013"/>
  <c r="F1889" i="5012" s="1"/>
  <c r="B1890" i="5013"/>
  <c r="F1890" i="5012" s="1"/>
  <c r="B1891" i="5013"/>
  <c r="F1891" i="5012" s="1"/>
  <c r="B1892" i="5013"/>
  <c r="F1892" i="5012" s="1"/>
  <c r="B1893" i="5013"/>
  <c r="F1893" i="5012" s="1"/>
  <c r="B1894" i="5013"/>
  <c r="F1894" i="5012" s="1"/>
  <c r="B1895" i="5013"/>
  <c r="F1895" i="5012" s="1"/>
  <c r="B1896" i="5013"/>
  <c r="F1896" i="5012" s="1"/>
  <c r="B1897" i="5013"/>
  <c r="F1897" i="5012" s="1"/>
  <c r="B1898" i="5013"/>
  <c r="F1898" i="5012" s="1"/>
  <c r="B1899" i="5013"/>
  <c r="F1899" i="5012" s="1"/>
  <c r="B1900" i="5013"/>
  <c r="F1900" i="5012" s="1"/>
  <c r="B1901" i="5013"/>
  <c r="F1901" i="5012" s="1"/>
  <c r="B1902" i="5013"/>
  <c r="F1902" i="5012" s="1"/>
  <c r="B1903" i="5013"/>
  <c r="F1903" i="5012" s="1"/>
  <c r="B1904" i="5013"/>
  <c r="F1904" i="5012" s="1"/>
  <c r="B1905" i="5013"/>
  <c r="F1905" i="5012" s="1"/>
  <c r="B1906" i="5013"/>
  <c r="F1906" i="5012" s="1"/>
  <c r="B1907" i="5013"/>
  <c r="F1907" i="5012" s="1"/>
  <c r="B1908" i="5013"/>
  <c r="F1908" i="5012" s="1"/>
  <c r="B1909" i="5013"/>
  <c r="F1909" i="5012" s="1"/>
  <c r="B1910" i="5013"/>
  <c r="F1910" i="5012" s="1"/>
  <c r="B1911" i="5013"/>
  <c r="F1911" i="5012" s="1"/>
  <c r="B1912" i="5013"/>
  <c r="F1912" i="5012" s="1"/>
  <c r="B1913" i="5013"/>
  <c r="F1913" i="5012" s="1"/>
  <c r="B1914" i="5013"/>
  <c r="F1914" i="5012" s="1"/>
  <c r="B1915" i="5013"/>
  <c r="F1915" i="5012" s="1"/>
  <c r="B1916" i="5013"/>
  <c r="F1916" i="5012" s="1"/>
  <c r="B1917" i="5013"/>
  <c r="F1917" i="5012" s="1"/>
  <c r="B1918" i="5013"/>
  <c r="F1918" i="5012" s="1"/>
  <c r="B1919" i="5013"/>
  <c r="F1919" i="5012" s="1"/>
  <c r="B1920" i="5013"/>
  <c r="F1920" i="5012" s="1"/>
  <c r="B1921" i="5013"/>
  <c r="F1921" i="5012" s="1"/>
  <c r="B1922" i="5013"/>
  <c r="F1922" i="5012" s="1"/>
  <c r="B1923" i="5013"/>
  <c r="F1923" i="5012" s="1"/>
  <c r="B1924" i="5013"/>
  <c r="F1924" i="5012" s="1"/>
  <c r="B1925" i="5013"/>
  <c r="F1925" i="5012" s="1"/>
  <c r="B1926" i="5013"/>
  <c r="F1926" i="5012" s="1"/>
  <c r="B1927" i="5013"/>
  <c r="F1927" i="5012" s="1"/>
  <c r="B1928" i="5013"/>
  <c r="F1928" i="5012" s="1"/>
  <c r="B1929" i="5013"/>
  <c r="F1929" i="5012" s="1"/>
  <c r="B1930" i="5013"/>
  <c r="F1930" i="5012" s="1"/>
  <c r="B1931" i="5013"/>
  <c r="F1931" i="5012" s="1"/>
  <c r="B1932" i="5013"/>
  <c r="F1932" i="5012" s="1"/>
  <c r="B1933" i="5013"/>
  <c r="F1933" i="5012" s="1"/>
  <c r="B1934" i="5013"/>
  <c r="F1934" i="5012" s="1"/>
  <c r="B1935" i="5013"/>
  <c r="F1935" i="5012" s="1"/>
  <c r="B1936" i="5013"/>
  <c r="F1936" i="5012" s="1"/>
  <c r="B1937" i="5013"/>
  <c r="F1937" i="5012" s="1"/>
  <c r="B1938" i="5013"/>
  <c r="F1938" i="5012" s="1"/>
  <c r="B1939" i="5013"/>
  <c r="F1939" i="5012" s="1"/>
  <c r="B1940" i="5013"/>
  <c r="F1940" i="5012" s="1"/>
  <c r="B1941" i="5013"/>
  <c r="F1941" i="5012" s="1"/>
  <c r="B1942" i="5013"/>
  <c r="F1942" i="5012" s="1"/>
  <c r="B1943" i="5013"/>
  <c r="F1943" i="5012" s="1"/>
  <c r="B1944" i="5013"/>
  <c r="F1944" i="5012" s="1"/>
  <c r="B1945" i="5013"/>
  <c r="F1945" i="5012" s="1"/>
  <c r="B1946" i="5013"/>
  <c r="F1946" i="5012" s="1"/>
  <c r="B1947" i="5013"/>
  <c r="F1947" i="5012" s="1"/>
  <c r="B1948" i="5013"/>
  <c r="F1948" i="5012" s="1"/>
  <c r="B1949" i="5013"/>
  <c r="F1949" i="5012" s="1"/>
  <c r="B1950" i="5013"/>
  <c r="F1950" i="5012" s="1"/>
  <c r="B1951" i="5013"/>
  <c r="F1951" i="5012" s="1"/>
  <c r="B1952" i="5013"/>
  <c r="F1952" i="5012" s="1"/>
  <c r="B1953" i="5013"/>
  <c r="F1953" i="5012" s="1"/>
  <c r="B1954" i="5013"/>
  <c r="F1954" i="5012" s="1"/>
  <c r="B1955" i="5013"/>
  <c r="F1955" i="5012" s="1"/>
  <c r="B1956" i="5013"/>
  <c r="F1956" i="5012" s="1"/>
  <c r="B1957" i="5013"/>
  <c r="F1957" i="5012" s="1"/>
  <c r="B1958" i="5013"/>
  <c r="F1958" i="5012" s="1"/>
  <c r="B1959" i="5013"/>
  <c r="F1959" i="5012" s="1"/>
  <c r="B1960" i="5013"/>
  <c r="F1960" i="5012" s="1"/>
  <c r="B1961" i="5013"/>
  <c r="F1961" i="5012" s="1"/>
  <c r="B1962" i="5013"/>
  <c r="F1962" i="5012" s="1"/>
  <c r="B1963" i="5013"/>
  <c r="F1963" i="5012" s="1"/>
  <c r="B1964" i="5013"/>
  <c r="F1964" i="5012" s="1"/>
  <c r="B1965" i="5013"/>
  <c r="F1965" i="5012" s="1"/>
  <c r="B1966" i="5013"/>
  <c r="F1966" i="5012" s="1"/>
  <c r="B1967" i="5013"/>
  <c r="F1967" i="5012" s="1"/>
  <c r="B1968" i="5013"/>
  <c r="F1968" i="5012" s="1"/>
  <c r="B1969" i="5013"/>
  <c r="F1969" i="5012" s="1"/>
  <c r="B1970" i="5013"/>
  <c r="F1970" i="5012" s="1"/>
  <c r="B1971" i="5013"/>
  <c r="F1971" i="5012" s="1"/>
  <c r="B1972" i="5013"/>
  <c r="F1972" i="5012" s="1"/>
  <c r="B1973" i="5013"/>
  <c r="F1973" i="5012" s="1"/>
  <c r="B1974" i="5013"/>
  <c r="F1974" i="5012" s="1"/>
  <c r="B1975" i="5013"/>
  <c r="F1975" i="5012" s="1"/>
  <c r="B1976" i="5013"/>
  <c r="F1976" i="5012" s="1"/>
  <c r="B1977" i="5013"/>
  <c r="F1977" i="5012" s="1"/>
  <c r="B1978" i="5013"/>
  <c r="F1978" i="5012" s="1"/>
  <c r="B1979" i="5013"/>
  <c r="F1979" i="5012" s="1"/>
  <c r="B1980" i="5013"/>
  <c r="F1980" i="5012" s="1"/>
  <c r="B1981" i="5013"/>
  <c r="F1981" i="5012" s="1"/>
  <c r="B1982" i="5013"/>
  <c r="F1982" i="5012" s="1"/>
  <c r="B1983" i="5013"/>
  <c r="F1983" i="5012" s="1"/>
  <c r="B1984" i="5013"/>
  <c r="F1984" i="5012" s="1"/>
  <c r="B1985" i="5013"/>
  <c r="F1985" i="5012" s="1"/>
  <c r="B1986" i="5013"/>
  <c r="F1986" i="5012" s="1"/>
  <c r="B1987" i="5013"/>
  <c r="F1987" i="5012" s="1"/>
  <c r="B1988" i="5013"/>
  <c r="F1988" i="5012" s="1"/>
  <c r="B1989" i="5013"/>
  <c r="F1989" i="5012" s="1"/>
  <c r="B1990" i="5013"/>
  <c r="F1990" i="5012" s="1"/>
  <c r="B1991" i="5013"/>
  <c r="F1991" i="5012" s="1"/>
  <c r="B1992" i="5013"/>
  <c r="F1992" i="5012" s="1"/>
  <c r="B1993" i="5013"/>
  <c r="F1993" i="5012" s="1"/>
  <c r="B1994" i="5013"/>
  <c r="F1994" i="5012" s="1"/>
  <c r="B1995" i="5013"/>
  <c r="F1995" i="5012" s="1"/>
  <c r="B1996" i="5013"/>
  <c r="F1996" i="5012" s="1"/>
  <c r="B1997" i="5013"/>
  <c r="F1997" i="5012" s="1"/>
  <c r="B1998" i="5013"/>
  <c r="F1998" i="5012" s="1"/>
  <c r="B1999" i="5013"/>
  <c r="F1999" i="5012" s="1"/>
  <c r="B2000" i="5013"/>
  <c r="F2000" i="5012" s="1"/>
  <c r="B2001" i="5013"/>
  <c r="F2001" i="5012" s="1"/>
  <c r="B2002" i="5013"/>
  <c r="F2002" i="5012" s="1"/>
  <c r="B2003" i="5013"/>
  <c r="F2003" i="5012" s="1"/>
  <c r="B2004" i="5013"/>
  <c r="F2004" i="5012" s="1"/>
  <c r="B2005" i="5013"/>
  <c r="F2005" i="5012" s="1"/>
  <c r="B2006" i="5013"/>
  <c r="F2006" i="5012" s="1"/>
  <c r="B2007" i="5013"/>
  <c r="F2007" i="5012" s="1"/>
  <c r="B2008" i="5013"/>
  <c r="F2008" i="5012" s="1"/>
  <c r="B2009" i="5013"/>
  <c r="F2009" i="5012" s="1"/>
  <c r="B2010" i="5013"/>
  <c r="F2010" i="5012" s="1"/>
  <c r="B2011" i="5013"/>
  <c r="F2011" i="5012" s="1"/>
  <c r="B2012" i="5013"/>
  <c r="F2012" i="5012" s="1"/>
  <c r="B2013" i="5013"/>
  <c r="F2013" i="5012" s="1"/>
  <c r="B2014" i="5013"/>
  <c r="F2014" i="5012" s="1"/>
  <c r="B2015" i="5013"/>
  <c r="F2015" i="5012" s="1"/>
  <c r="B2016" i="5013"/>
  <c r="F2016" i="5012" s="1"/>
  <c r="B2017" i="5013"/>
  <c r="F2017" i="5012" s="1"/>
  <c r="B2018" i="5013"/>
  <c r="F2018" i="5012" s="1"/>
  <c r="B2019" i="5013"/>
  <c r="F2019" i="5012" s="1"/>
  <c r="B2020" i="5013"/>
  <c r="F2020" i="5012" s="1"/>
  <c r="B2021" i="5013"/>
  <c r="F2021" i="5012" s="1"/>
  <c r="B2022" i="5013"/>
  <c r="F2022" i="5012" s="1"/>
  <c r="B2023" i="5013"/>
  <c r="F2023" i="5012" s="1"/>
  <c r="B2024" i="5013"/>
  <c r="F2024" i="5012" s="1"/>
  <c r="B2025" i="5013"/>
  <c r="F2025" i="5012" s="1"/>
  <c r="B2026" i="5013"/>
  <c r="F2026" i="5012" s="1"/>
  <c r="B2027" i="5013"/>
  <c r="F2027" i="5012" s="1"/>
  <c r="B2028" i="5013"/>
  <c r="F2028" i="5012" s="1"/>
  <c r="B2029" i="5013"/>
  <c r="F2029" i="5012" s="1"/>
  <c r="B2030" i="5013"/>
  <c r="F2030" i="5012" s="1"/>
  <c r="B2031" i="5013"/>
  <c r="F2031" i="5012" s="1"/>
  <c r="B2032" i="5013"/>
  <c r="F2032" i="5012" s="1"/>
  <c r="B2033" i="5013"/>
  <c r="F2033" i="5012" s="1"/>
  <c r="B2034" i="5013"/>
  <c r="F2034" i="5012" s="1"/>
  <c r="B2035" i="5013"/>
  <c r="F2035" i="5012" s="1"/>
  <c r="B2036" i="5013"/>
  <c r="F2036" i="5012" s="1"/>
  <c r="B2037" i="5013"/>
  <c r="F2037" i="5012" s="1"/>
  <c r="B2038" i="5013"/>
  <c r="F2038" i="5012" s="1"/>
  <c r="B2039" i="5013"/>
  <c r="F2039" i="5012" s="1"/>
  <c r="B2040" i="5013"/>
  <c r="F2040" i="5012" s="1"/>
  <c r="B2041" i="5013"/>
  <c r="F2041" i="5012" s="1"/>
  <c r="B2042" i="5013"/>
  <c r="F2042" i="5012" s="1"/>
  <c r="B2043" i="5013"/>
  <c r="F2043" i="5012" s="1"/>
  <c r="B2044" i="5013"/>
  <c r="F2044" i="5012" s="1"/>
  <c r="B2045" i="5013"/>
  <c r="F2045" i="5012" s="1"/>
  <c r="B2046" i="5013"/>
  <c r="F2046" i="5012" s="1"/>
  <c r="B2047" i="5013"/>
  <c r="F2047" i="5012" s="1"/>
  <c r="B2048" i="5013"/>
  <c r="F2048" i="5012" s="1"/>
  <c r="B2049" i="5013"/>
  <c r="F2049" i="5012" s="1"/>
  <c r="B2050" i="5013"/>
  <c r="F2050" i="5012" s="1"/>
  <c r="B2051" i="5013"/>
  <c r="F2051" i="5012" s="1"/>
  <c r="B2052" i="5013"/>
  <c r="F2052" i="5012" s="1"/>
  <c r="B2053" i="5013"/>
  <c r="F2053" i="5012" s="1"/>
  <c r="B2054" i="5013"/>
  <c r="F2054" i="5012" s="1"/>
  <c r="B2055" i="5013"/>
  <c r="F2055" i="5012" s="1"/>
  <c r="B2056" i="5013"/>
  <c r="F2056" i="5012" s="1"/>
  <c r="B2057" i="5013"/>
  <c r="F2057" i="5012" s="1"/>
  <c r="B2058" i="5013"/>
  <c r="F2058" i="5012" s="1"/>
  <c r="B2059" i="5013"/>
  <c r="F2059" i="5012" s="1"/>
  <c r="B2060" i="5013"/>
  <c r="F2060" i="5012" s="1"/>
  <c r="B2061" i="5013"/>
  <c r="F2061" i="5012" s="1"/>
  <c r="B2062" i="5013"/>
  <c r="F2062" i="5012" s="1"/>
  <c r="B2063" i="5013"/>
  <c r="F2063" i="5012" s="1"/>
  <c r="B2064" i="5013"/>
  <c r="F2064" i="5012" s="1"/>
  <c r="B2065" i="5013"/>
  <c r="F2065" i="5012" s="1"/>
  <c r="B2066" i="5013"/>
  <c r="F2066" i="5012" s="1"/>
  <c r="B2067" i="5013"/>
  <c r="F2067" i="5012" s="1"/>
  <c r="B2068" i="5013"/>
  <c r="F2068" i="5012" s="1"/>
  <c r="B2069" i="5013"/>
  <c r="F2069" i="5012" s="1"/>
  <c r="B2070" i="5013"/>
  <c r="F2070" i="5012" s="1"/>
  <c r="B2071" i="5013"/>
  <c r="F2071" i="5012" s="1"/>
  <c r="B2072" i="5013"/>
  <c r="F2072" i="5012" s="1"/>
  <c r="B2073" i="5013"/>
  <c r="F2073" i="5012" s="1"/>
  <c r="B2074" i="5013"/>
  <c r="F2074" i="5012" s="1"/>
  <c r="B2075" i="5013"/>
  <c r="F2075" i="5012" s="1"/>
  <c r="B2076" i="5013"/>
  <c r="F2076" i="5012" s="1"/>
  <c r="B2077" i="5013"/>
  <c r="F2077" i="5012" s="1"/>
  <c r="B2078" i="5013"/>
  <c r="F2078" i="5012" s="1"/>
  <c r="B2079" i="5013"/>
  <c r="F2079" i="5012" s="1"/>
  <c r="B2080" i="5013"/>
  <c r="F2080" i="5012" s="1"/>
  <c r="B2081" i="5013"/>
  <c r="F2081" i="5012" s="1"/>
  <c r="B2082" i="5013"/>
  <c r="F2082" i="5012" s="1"/>
  <c r="B2083" i="5013"/>
  <c r="F2083" i="5012" s="1"/>
  <c r="B2084" i="5013"/>
  <c r="F2084" i="5012" s="1"/>
  <c r="B2085" i="5013"/>
  <c r="F2085" i="5012" s="1"/>
  <c r="B2086" i="5013"/>
  <c r="F2086" i="5012" s="1"/>
  <c r="B2087" i="5013"/>
  <c r="F2087" i="5012" s="1"/>
  <c r="B2088" i="5013"/>
  <c r="F2088" i="5012" s="1"/>
  <c r="B2089" i="5013"/>
  <c r="F2089" i="5012" s="1"/>
  <c r="B2090" i="5013"/>
  <c r="F2090" i="5012" s="1"/>
  <c r="B2091" i="5013"/>
  <c r="F2091" i="5012" s="1"/>
  <c r="B2092" i="5013"/>
  <c r="F2092" i="5012" s="1"/>
  <c r="B2093" i="5013"/>
  <c r="F2093" i="5012" s="1"/>
  <c r="B2094" i="5013"/>
  <c r="F2094" i="5012" s="1"/>
  <c r="B2095" i="5013"/>
  <c r="F2095" i="5012" s="1"/>
  <c r="B2096" i="5013"/>
  <c r="F2096" i="5012" s="1"/>
  <c r="B2097" i="5013"/>
  <c r="F2097" i="5012" s="1"/>
  <c r="B2098" i="5013"/>
  <c r="F2098" i="5012" s="1"/>
  <c r="B2099" i="5013"/>
  <c r="F2099" i="5012" s="1"/>
  <c r="B2100" i="5013"/>
  <c r="F2100" i="5012" s="1"/>
  <c r="B2101" i="5013"/>
  <c r="F2101" i="5012" s="1"/>
  <c r="B2102" i="5013"/>
  <c r="F2102" i="5012" s="1"/>
  <c r="B2103" i="5013"/>
  <c r="F2103" i="5012" s="1"/>
  <c r="B2104" i="5013"/>
  <c r="F2104" i="5012" s="1"/>
  <c r="B2105" i="5013"/>
  <c r="F2105" i="5012" s="1"/>
  <c r="B2106" i="5013"/>
  <c r="F2106" i="5012" s="1"/>
  <c r="B2107" i="5013"/>
  <c r="F2107" i="5012" s="1"/>
  <c r="B2108" i="5013"/>
  <c r="F2108" i="5012" s="1"/>
  <c r="B2109" i="5013"/>
  <c r="F2109" i="5012" s="1"/>
  <c r="B2110" i="5013"/>
  <c r="F2110" i="5012" s="1"/>
  <c r="B2111" i="5013"/>
  <c r="F2111" i="5012" s="1"/>
  <c r="B2112" i="5013"/>
  <c r="F2112" i="5012" s="1"/>
  <c r="B2113" i="5013"/>
  <c r="F2113" i="5012" s="1"/>
  <c r="B2114" i="5013"/>
  <c r="F2114" i="5012" s="1"/>
  <c r="B2115" i="5013"/>
  <c r="F2115" i="5012" s="1"/>
  <c r="B2116" i="5013"/>
  <c r="F2116" i="5012" s="1"/>
  <c r="B2117" i="5013"/>
  <c r="F2117" i="5012" s="1"/>
  <c r="B2118" i="5013"/>
  <c r="F2118" i="5012" s="1"/>
  <c r="B2119" i="5013"/>
  <c r="F2119" i="5012" s="1"/>
  <c r="B2120" i="5013"/>
  <c r="F2120" i="5012" s="1"/>
  <c r="B2121" i="5013"/>
  <c r="F2121" i="5012" s="1"/>
  <c r="B2122" i="5013"/>
  <c r="F2122" i="5012" s="1"/>
  <c r="B2123" i="5013"/>
  <c r="F2123" i="5012" s="1"/>
  <c r="B2124" i="5013"/>
  <c r="F2124" i="5012" s="1"/>
  <c r="B2125" i="5013"/>
  <c r="F2125" i="5012" s="1"/>
  <c r="B2126" i="5013"/>
  <c r="F2126" i="5012" s="1"/>
  <c r="B2127" i="5013"/>
  <c r="F2127" i="5012" s="1"/>
  <c r="B2128" i="5013"/>
  <c r="F2128" i="5012" s="1"/>
  <c r="B2129" i="5013"/>
  <c r="F2129" i="5012" s="1"/>
  <c r="B2130" i="5013"/>
  <c r="F2130" i="5012" s="1"/>
  <c r="B2131" i="5013"/>
  <c r="F2131" i="5012" s="1"/>
  <c r="B2132" i="5013"/>
  <c r="F2132" i="5012" s="1"/>
  <c r="B2133" i="5013"/>
  <c r="F2133" i="5012" s="1"/>
  <c r="B2134" i="5013"/>
  <c r="F2134" i="5012" s="1"/>
  <c r="B2135" i="5013"/>
  <c r="F2135" i="5012" s="1"/>
  <c r="B2136" i="5013"/>
  <c r="F2136" i="5012" s="1"/>
  <c r="B2137" i="5013"/>
  <c r="F2137" i="5012" s="1"/>
  <c r="B2138" i="5013"/>
  <c r="F2138" i="5012" s="1"/>
  <c r="B2139" i="5013"/>
  <c r="F2139" i="5012" s="1"/>
  <c r="B2140" i="5013"/>
  <c r="F2140" i="5012" s="1"/>
  <c r="B2141" i="5013"/>
  <c r="F2141" i="5012" s="1"/>
  <c r="B2142" i="5013"/>
  <c r="F2142" i="5012" s="1"/>
  <c r="B2143" i="5013"/>
  <c r="F2143" i="5012" s="1"/>
  <c r="B2144" i="5013"/>
  <c r="F2144" i="5012" s="1"/>
  <c r="B2145" i="5013"/>
  <c r="F2145" i="5012" s="1"/>
  <c r="B2146" i="5013"/>
  <c r="F2146" i="5012" s="1"/>
  <c r="B2147" i="5013"/>
  <c r="F2147" i="5012" s="1"/>
  <c r="B2148" i="5013"/>
  <c r="F2148" i="5012" s="1"/>
  <c r="B2149" i="5013"/>
  <c r="F2149" i="5012" s="1"/>
  <c r="B2150" i="5013"/>
  <c r="F2150" i="5012" s="1"/>
  <c r="B2151" i="5013"/>
  <c r="F2151" i="5012" s="1"/>
  <c r="B2152" i="5013"/>
  <c r="F2152" i="5012" s="1"/>
  <c r="B2153" i="5013"/>
  <c r="F2153" i="5012" s="1"/>
  <c r="B2154" i="5013"/>
  <c r="F2154" i="5012" s="1"/>
  <c r="B2155" i="5013"/>
  <c r="F2155" i="5012" s="1"/>
  <c r="B2156" i="5013"/>
  <c r="F2156" i="5012" s="1"/>
  <c r="B2157" i="5013"/>
  <c r="F2157" i="5012" s="1"/>
  <c r="B2158" i="5013"/>
  <c r="F2158" i="5012" s="1"/>
  <c r="B2159" i="5013"/>
  <c r="F2159" i="5012" s="1"/>
  <c r="B2160" i="5013"/>
  <c r="F2160" i="5012" s="1"/>
  <c r="B2161" i="5013"/>
  <c r="F2161" i="5012" s="1"/>
  <c r="B2162" i="5013"/>
  <c r="F2162" i="5012" s="1"/>
  <c r="B2163" i="5013"/>
  <c r="F2163" i="5012" s="1"/>
  <c r="B2164" i="5013"/>
  <c r="F2164" i="5012" s="1"/>
  <c r="B2165" i="5013"/>
  <c r="F2165" i="5012" s="1"/>
  <c r="B2166" i="5013"/>
  <c r="F2166" i="5012" s="1"/>
  <c r="B2167" i="5013"/>
  <c r="F2167" i="5012" s="1"/>
  <c r="B2168" i="5013"/>
  <c r="F2168" i="5012" s="1"/>
  <c r="B2169" i="5013"/>
  <c r="F2169" i="5012" s="1"/>
  <c r="B2170" i="5013"/>
  <c r="F2170" i="5012" s="1"/>
  <c r="B2171" i="5013"/>
  <c r="F2171" i="5012" s="1"/>
  <c r="B2172" i="5013"/>
  <c r="F2172" i="5012" s="1"/>
  <c r="B2173" i="5013"/>
  <c r="F2173" i="5012" s="1"/>
  <c r="B2174" i="5013"/>
  <c r="F2174" i="5012" s="1"/>
  <c r="B2175" i="5013"/>
  <c r="F2175" i="5012" s="1"/>
  <c r="B2176" i="5013"/>
  <c r="F2176" i="5012" s="1"/>
  <c r="B2177" i="5013"/>
  <c r="F2177" i="5012" s="1"/>
  <c r="B2178" i="5013"/>
  <c r="F2178" i="5012" s="1"/>
  <c r="B2179" i="5013"/>
  <c r="F2179" i="5012" s="1"/>
  <c r="B2180" i="5013"/>
  <c r="F2180" i="5012" s="1"/>
  <c r="B2181" i="5013"/>
  <c r="F2181" i="5012" s="1"/>
  <c r="B2182" i="5013"/>
  <c r="F2182" i="5012" s="1"/>
  <c r="B2183" i="5013"/>
  <c r="F2183" i="5012" s="1"/>
  <c r="B2184" i="5013"/>
  <c r="F2184" i="5012" s="1"/>
  <c r="B2185" i="5013"/>
  <c r="F2185" i="5012" s="1"/>
  <c r="B2186" i="5013"/>
  <c r="F2186" i="5012" s="1"/>
  <c r="B2187" i="5013"/>
  <c r="F2187" i="5012" s="1"/>
  <c r="B2188" i="5013"/>
  <c r="F2188" i="5012" s="1"/>
  <c r="B2189" i="5013"/>
  <c r="F2189" i="5012" s="1"/>
  <c r="B2190" i="5013"/>
  <c r="F2190" i="5012" s="1"/>
  <c r="B2191" i="5013"/>
  <c r="F2191" i="5012" s="1"/>
  <c r="B2192" i="5013"/>
  <c r="F2192" i="5012" s="1"/>
  <c r="B2193" i="5013"/>
  <c r="F2193" i="5012" s="1"/>
  <c r="B2194" i="5013"/>
  <c r="F2194" i="5012" s="1"/>
  <c r="B2195" i="5013"/>
  <c r="F2195" i="5012" s="1"/>
  <c r="B2196" i="5013"/>
  <c r="F2196" i="5012" s="1"/>
  <c r="B2197" i="5013"/>
  <c r="F2197" i="5012" s="1"/>
  <c r="B2198" i="5013"/>
  <c r="F2198" i="5012" s="1"/>
  <c r="B2199" i="5013"/>
  <c r="F2199" i="5012" s="1"/>
  <c r="B2200" i="5013"/>
  <c r="F2200" i="5012" s="1"/>
  <c r="B2201" i="5013"/>
  <c r="F2201" i="5012" s="1"/>
  <c r="B2202" i="5013"/>
  <c r="F2202" i="5012" s="1"/>
  <c r="B2203" i="5013"/>
  <c r="F2203" i="5012" s="1"/>
  <c r="B2204" i="5013"/>
  <c r="F2204" i="5012" s="1"/>
  <c r="B2205" i="5013"/>
  <c r="F2205" i="5012" s="1"/>
  <c r="B2206" i="5013"/>
  <c r="F2206" i="5012" s="1"/>
  <c r="B2207" i="5013"/>
  <c r="F2207" i="5012" s="1"/>
  <c r="B2208" i="5013"/>
  <c r="F2208" i="5012" s="1"/>
  <c r="B2209" i="5013"/>
  <c r="F2209" i="5012" s="1"/>
  <c r="B2210" i="5013"/>
  <c r="F2210" i="5012" s="1"/>
  <c r="B2211" i="5013"/>
  <c r="F2211" i="5012" s="1"/>
  <c r="B2212" i="5013"/>
  <c r="F2212" i="5012" s="1"/>
  <c r="B2213" i="5013"/>
  <c r="F2213" i="5012" s="1"/>
  <c r="B2214" i="5013"/>
  <c r="F2214" i="5012" s="1"/>
  <c r="B2215" i="5013"/>
  <c r="F2215" i="5012" s="1"/>
  <c r="B2216" i="5013"/>
  <c r="F2216" i="5012" s="1"/>
  <c r="B2217" i="5013"/>
  <c r="F2217" i="5012" s="1"/>
  <c r="B2218" i="5013"/>
  <c r="F2218" i="5012" s="1"/>
  <c r="B2219" i="5013"/>
  <c r="F2219" i="5012" s="1"/>
  <c r="B2220" i="5013"/>
  <c r="F2220" i="5012" s="1"/>
  <c r="B2221" i="5013"/>
  <c r="F2221" i="5012" s="1"/>
  <c r="B2222" i="5013"/>
  <c r="F2222" i="5012" s="1"/>
  <c r="B2223" i="5013"/>
  <c r="F2223" i="5012" s="1"/>
  <c r="B2224" i="5013"/>
  <c r="F2224" i="5012" s="1"/>
  <c r="B2225" i="5013"/>
  <c r="F2225" i="5012" s="1"/>
  <c r="B2226" i="5013"/>
  <c r="F2226" i="5012" s="1"/>
  <c r="B2227" i="5013"/>
  <c r="F2227" i="5012" s="1"/>
  <c r="B2228" i="5013"/>
  <c r="F2228" i="5012" s="1"/>
  <c r="B2229" i="5013"/>
  <c r="F2229" i="5012" s="1"/>
  <c r="B2230" i="5013"/>
  <c r="F2230" i="5012" s="1"/>
  <c r="B2231" i="5013"/>
  <c r="F2231" i="5012" s="1"/>
  <c r="B2232" i="5013"/>
  <c r="F2232" i="5012" s="1"/>
  <c r="B2233" i="5013"/>
  <c r="F2233" i="5012" s="1"/>
  <c r="B2234" i="5013"/>
  <c r="F2234" i="5012" s="1"/>
  <c r="B2235" i="5013"/>
  <c r="F2235" i="5012" s="1"/>
  <c r="B2236" i="5013"/>
  <c r="F2236" i="5012" s="1"/>
  <c r="B2237" i="5013"/>
  <c r="F2237" i="5012" s="1"/>
  <c r="B2238" i="5013"/>
  <c r="F2238" i="5012" s="1"/>
  <c r="B2239" i="5013"/>
  <c r="F2239" i="5012" s="1"/>
  <c r="B2240" i="5013"/>
  <c r="F2240" i="5012" s="1"/>
  <c r="B2241" i="5013"/>
  <c r="F2241" i="5012" s="1"/>
  <c r="B2242" i="5013"/>
  <c r="F2242" i="5012" s="1"/>
  <c r="B2243" i="5013"/>
  <c r="F2243" i="5012" s="1"/>
  <c r="B2244" i="5013"/>
  <c r="F2244" i="5012" s="1"/>
  <c r="B2245" i="5013"/>
  <c r="F2245" i="5012" s="1"/>
  <c r="B2246" i="5013"/>
  <c r="F2246" i="5012" s="1"/>
  <c r="B2247" i="5013"/>
  <c r="F2247" i="5012" s="1"/>
  <c r="B2248" i="5013"/>
  <c r="F2248" i="5012" s="1"/>
  <c r="B2249" i="5013"/>
  <c r="F2249" i="5012" s="1"/>
  <c r="B2250" i="5013"/>
  <c r="F2250" i="5012" s="1"/>
  <c r="B2251" i="5013"/>
  <c r="F2251" i="5012" s="1"/>
  <c r="B2252" i="5013"/>
  <c r="F2252" i="5012" s="1"/>
  <c r="B2253" i="5013"/>
  <c r="F2253" i="5012" s="1"/>
  <c r="B2254" i="5013"/>
  <c r="F2254" i="5012" s="1"/>
  <c r="B2255" i="5013"/>
  <c r="F2255" i="5012" s="1"/>
  <c r="B2256" i="5013"/>
  <c r="F2256" i="5012" s="1"/>
  <c r="B2257" i="5013"/>
  <c r="F2257" i="5012" s="1"/>
  <c r="B2258" i="5013"/>
  <c r="F2258" i="5012" s="1"/>
  <c r="B2259" i="5013"/>
  <c r="F2259" i="5012" s="1"/>
  <c r="B2260" i="5013"/>
  <c r="F2260" i="5012" s="1"/>
  <c r="B2261" i="5013"/>
  <c r="F2261" i="5012" s="1"/>
  <c r="B2262" i="5013"/>
  <c r="F2262" i="5012" s="1"/>
  <c r="B2263" i="5013"/>
  <c r="F2263" i="5012" s="1"/>
  <c r="B2264" i="5013"/>
  <c r="F2264" i="5012" s="1"/>
  <c r="B2265" i="5013"/>
  <c r="F2265" i="5012" s="1"/>
  <c r="B2266" i="5013"/>
  <c r="F2266" i="5012" s="1"/>
  <c r="B2267" i="5013"/>
  <c r="F2267" i="5012" s="1"/>
  <c r="B2268" i="5013"/>
  <c r="F2268" i="5012" s="1"/>
  <c r="B2269" i="5013"/>
  <c r="F2269" i="5012" s="1"/>
  <c r="B2270" i="5013"/>
  <c r="F2270" i="5012" s="1"/>
  <c r="B2271" i="5013"/>
  <c r="F2271" i="5012" s="1"/>
  <c r="B2272" i="5013"/>
  <c r="F2272" i="5012" s="1"/>
  <c r="B2273" i="5013"/>
  <c r="F2273" i="5012" s="1"/>
  <c r="B2274" i="5013"/>
  <c r="F2274" i="5012" s="1"/>
  <c r="B2275" i="5013"/>
  <c r="F2275" i="5012" s="1"/>
  <c r="B2276" i="5013"/>
  <c r="F2276" i="5012" s="1"/>
  <c r="B2277" i="5013"/>
  <c r="F2277" i="5012" s="1"/>
  <c r="B2278" i="5013"/>
  <c r="F2278" i="5012" s="1"/>
  <c r="B2279" i="5013"/>
  <c r="F2279" i="5012" s="1"/>
  <c r="B2280" i="5013"/>
  <c r="F2280" i="5012" s="1"/>
  <c r="B2281" i="5013"/>
  <c r="F2281" i="5012" s="1"/>
  <c r="B2282" i="5013"/>
  <c r="F2282" i="5012" s="1"/>
  <c r="B2283" i="5013"/>
  <c r="F2283" i="5012" s="1"/>
  <c r="B2284" i="5013"/>
  <c r="F2284" i="5012" s="1"/>
  <c r="B2285" i="5013"/>
  <c r="F2285" i="5012" s="1"/>
  <c r="B2286" i="5013"/>
  <c r="F2286" i="5012" s="1"/>
  <c r="B2287" i="5013"/>
  <c r="F2287" i="5012" s="1"/>
  <c r="B2288" i="5013"/>
  <c r="F2288" i="5012" s="1"/>
  <c r="B2289" i="5013"/>
  <c r="F2289" i="5012" s="1"/>
  <c r="B2290" i="5013"/>
  <c r="F2290" i="5012" s="1"/>
  <c r="B2291" i="5013"/>
  <c r="F2291" i="5012" s="1"/>
  <c r="B2292" i="5013"/>
  <c r="F2292" i="5012" s="1"/>
  <c r="B2293" i="5013"/>
  <c r="F2293" i="5012" s="1"/>
  <c r="B2294" i="5013"/>
  <c r="F2294" i="5012" s="1"/>
  <c r="B2295" i="5013"/>
  <c r="F2295" i="5012" s="1"/>
  <c r="B2296" i="5013"/>
  <c r="F2296" i="5012" s="1"/>
  <c r="B2297" i="5013"/>
  <c r="F2297" i="5012" s="1"/>
  <c r="B2298" i="5013"/>
  <c r="F2298" i="5012" s="1"/>
  <c r="B2299" i="5013"/>
  <c r="F2299" i="5012" s="1"/>
  <c r="B2300" i="5013"/>
  <c r="F2300" i="5012" s="1"/>
  <c r="B2301" i="5013"/>
  <c r="F2301" i="5012" s="1"/>
  <c r="B2302" i="5013"/>
  <c r="F2302" i="5012" s="1"/>
  <c r="B2303" i="5013"/>
  <c r="F2303" i="5012" s="1"/>
  <c r="B2304" i="5013"/>
  <c r="F2304" i="5012" s="1"/>
  <c r="B2305" i="5013"/>
  <c r="F2305" i="5012" s="1"/>
  <c r="B2306" i="5013"/>
  <c r="F2306" i="5012" s="1"/>
  <c r="B2307" i="5013"/>
  <c r="F2307" i="5012" s="1"/>
  <c r="B2308" i="5013"/>
  <c r="F2308" i="5012" s="1"/>
  <c r="B2309" i="5013"/>
  <c r="F2309" i="5012" s="1"/>
  <c r="B2310" i="5013"/>
  <c r="F2310" i="5012" s="1"/>
  <c r="B2311" i="5013"/>
  <c r="F2311" i="5012" s="1"/>
  <c r="B2312" i="5013"/>
  <c r="F2312" i="5012" s="1"/>
  <c r="B2313" i="5013"/>
  <c r="F2313" i="5012" s="1"/>
  <c r="B2314" i="5013"/>
  <c r="F2314" i="5012" s="1"/>
  <c r="B2315" i="5013"/>
  <c r="F2315" i="5012" s="1"/>
  <c r="B2316" i="5013"/>
  <c r="F2316" i="5012" s="1"/>
  <c r="B2317" i="5013"/>
  <c r="F2317" i="5012" s="1"/>
  <c r="B2318" i="5013"/>
  <c r="F2318" i="5012" s="1"/>
  <c r="B2319" i="5013"/>
  <c r="F2319" i="5012" s="1"/>
  <c r="B2320" i="5013"/>
  <c r="F2320" i="5012" s="1"/>
  <c r="B2321" i="5013"/>
  <c r="F2321" i="5012" s="1"/>
  <c r="B2322" i="5013"/>
  <c r="F2322" i="5012" s="1"/>
  <c r="B2323" i="5013"/>
  <c r="F2323" i="5012" s="1"/>
  <c r="B2324" i="5013"/>
  <c r="F2324" i="5012" s="1"/>
  <c r="B2325" i="5013"/>
  <c r="F2325" i="5012" s="1"/>
  <c r="B2326" i="5013"/>
  <c r="F2326" i="5012" s="1"/>
  <c r="B2327" i="5013"/>
  <c r="F2327" i="5012" s="1"/>
  <c r="B2328" i="5013"/>
  <c r="F2328" i="5012" s="1"/>
  <c r="B2329" i="5013"/>
  <c r="F2329" i="5012" s="1"/>
  <c r="B2330" i="5013"/>
  <c r="F2330" i="5012" s="1"/>
  <c r="B2331" i="5013"/>
  <c r="F2331" i="5012" s="1"/>
  <c r="B2332" i="5013"/>
  <c r="F2332" i="5012" s="1"/>
  <c r="B2333" i="5013"/>
  <c r="F2333" i="5012" s="1"/>
  <c r="B2334" i="5013"/>
  <c r="F2334" i="5012" s="1"/>
  <c r="B2335" i="5013"/>
  <c r="F2335" i="5012" s="1"/>
  <c r="B2336" i="5013"/>
  <c r="F2336" i="5012" s="1"/>
  <c r="B2337" i="5013"/>
  <c r="F2337" i="5012" s="1"/>
  <c r="B2338" i="5013"/>
  <c r="F2338" i="5012" s="1"/>
  <c r="B2339" i="5013"/>
  <c r="F2339" i="5012" s="1"/>
  <c r="B2340" i="5013"/>
  <c r="F2340" i="5012" s="1"/>
  <c r="B2341" i="5013"/>
  <c r="F2341" i="5012" s="1"/>
  <c r="B2342" i="5013"/>
  <c r="F2342" i="5012" s="1"/>
  <c r="B2343" i="5013"/>
  <c r="F2343" i="5012" s="1"/>
  <c r="B2344" i="5013"/>
  <c r="F2344" i="5012" s="1"/>
  <c r="B2345" i="5013"/>
  <c r="F2345" i="5012" s="1"/>
  <c r="B2346" i="5013"/>
  <c r="F2346" i="5012" s="1"/>
  <c r="B2347" i="5013"/>
  <c r="F2347" i="5012" s="1"/>
  <c r="B2348" i="5013"/>
  <c r="F2348" i="5012" s="1"/>
  <c r="B2349" i="5013"/>
  <c r="F2349" i="5012" s="1"/>
  <c r="B2350" i="5013"/>
  <c r="F2350" i="5012" s="1"/>
  <c r="B2351" i="5013"/>
  <c r="F2351" i="5012" s="1"/>
  <c r="B2352" i="5013"/>
  <c r="F2352" i="5012" s="1"/>
  <c r="B2353" i="5013"/>
  <c r="F2353" i="5012" s="1"/>
  <c r="B2354" i="5013"/>
  <c r="F2354" i="5012" s="1"/>
  <c r="B2355" i="5013"/>
  <c r="F2355" i="5012" s="1"/>
  <c r="B2356" i="5013"/>
  <c r="F2356" i="5012" s="1"/>
  <c r="B2357" i="5013"/>
  <c r="F2357" i="5012" s="1"/>
  <c r="B2358" i="5013"/>
  <c r="F2358" i="5012" s="1"/>
  <c r="B2359" i="5013"/>
  <c r="F2359" i="5012" s="1"/>
  <c r="B2360" i="5013"/>
  <c r="F2360" i="5012" s="1"/>
  <c r="B2361" i="5013"/>
  <c r="F2361" i="5012" s="1"/>
  <c r="B2362" i="5013"/>
  <c r="F2362" i="5012" s="1"/>
  <c r="B2363" i="5013"/>
  <c r="F2363" i="5012" s="1"/>
  <c r="B2364" i="5013"/>
  <c r="F2364" i="5012" s="1"/>
  <c r="B2365" i="5013"/>
  <c r="F2365" i="5012" s="1"/>
  <c r="B2366" i="5013"/>
  <c r="F2366" i="5012" s="1"/>
  <c r="B2367" i="5013"/>
  <c r="F2367" i="5012" s="1"/>
  <c r="B2368" i="5013"/>
  <c r="F2368" i="5012" s="1"/>
  <c r="B2369" i="5013"/>
  <c r="F2369" i="5012" s="1"/>
  <c r="B2370" i="5013"/>
  <c r="F2370" i="5012" s="1"/>
  <c r="B2371" i="5013"/>
  <c r="F2371" i="5012" s="1"/>
  <c r="B2372" i="5013"/>
  <c r="F2372" i="5012" s="1"/>
  <c r="B2373" i="5013"/>
  <c r="F2373" i="5012" s="1"/>
  <c r="B2374" i="5013"/>
  <c r="F2374" i="5012" s="1"/>
  <c r="B2375" i="5013"/>
  <c r="F2375" i="5012" s="1"/>
  <c r="B2376" i="5013"/>
  <c r="F2376" i="5012" s="1"/>
  <c r="B2377" i="5013"/>
  <c r="F2377" i="5012" s="1"/>
  <c r="B2378" i="5013"/>
  <c r="F2378" i="5012" s="1"/>
  <c r="B2379" i="5013"/>
  <c r="F2379" i="5012" s="1"/>
  <c r="B2380" i="5013"/>
  <c r="F2380" i="5012" s="1"/>
  <c r="B2381" i="5013"/>
  <c r="F2381" i="5012" s="1"/>
  <c r="B2382" i="5013"/>
  <c r="F2382" i="5012" s="1"/>
  <c r="B2383" i="5013"/>
  <c r="F2383" i="5012" s="1"/>
  <c r="B2384" i="5013"/>
  <c r="F2384" i="5012" s="1"/>
  <c r="B2385" i="5013"/>
  <c r="F2385" i="5012" s="1"/>
  <c r="B2386" i="5013"/>
  <c r="F2386" i="5012" s="1"/>
  <c r="B2387" i="5013"/>
  <c r="F2387" i="5012" s="1"/>
  <c r="B2388" i="5013"/>
  <c r="F2388" i="5012" s="1"/>
  <c r="B2389" i="5013"/>
  <c r="F2389" i="5012" s="1"/>
  <c r="B2390" i="5013"/>
  <c r="F2390" i="5012" s="1"/>
  <c r="B2391" i="5013"/>
  <c r="F2391" i="5012" s="1"/>
  <c r="B2392" i="5013"/>
  <c r="F2392" i="5012" s="1"/>
  <c r="B2393" i="5013"/>
  <c r="F2393" i="5012" s="1"/>
  <c r="B2394" i="5013"/>
  <c r="F2394" i="5012" s="1"/>
  <c r="B2395" i="5013"/>
  <c r="F2395" i="5012" s="1"/>
  <c r="B2396" i="5013"/>
  <c r="F2396" i="5012" s="1"/>
  <c r="B2397" i="5013"/>
  <c r="F2397" i="5012" s="1"/>
  <c r="B2398" i="5013"/>
  <c r="F2398" i="5012" s="1"/>
  <c r="B2399" i="5013"/>
  <c r="F2399" i="5012" s="1"/>
  <c r="B2400" i="5013"/>
  <c r="F2400" i="5012" s="1"/>
  <c r="B2401" i="5013"/>
  <c r="F2401" i="5012" s="1"/>
  <c r="B2402" i="5013"/>
  <c r="F2402" i="5012" s="1"/>
  <c r="B2403" i="5013"/>
  <c r="F2403" i="5012" s="1"/>
  <c r="B2404" i="5013"/>
  <c r="F2404" i="5012" s="1"/>
  <c r="B2405" i="5013"/>
  <c r="F2405" i="5012" s="1"/>
  <c r="B2406" i="5013"/>
  <c r="F2406" i="5012" s="1"/>
  <c r="B2407" i="5013"/>
  <c r="F2407" i="5012" s="1"/>
  <c r="B2408" i="5013"/>
  <c r="F2408" i="5012" s="1"/>
  <c r="B2409" i="5013"/>
  <c r="F2409" i="5012" s="1"/>
  <c r="B2410" i="5013"/>
  <c r="F2410" i="5012" s="1"/>
  <c r="B2411" i="5013"/>
  <c r="F2411" i="5012" s="1"/>
  <c r="B2412" i="5013"/>
  <c r="F2412" i="5012" s="1"/>
  <c r="B2413" i="5013"/>
  <c r="F2413" i="5012" s="1"/>
  <c r="B2414" i="5013"/>
  <c r="F2414" i="5012" s="1"/>
  <c r="B2415" i="5013"/>
  <c r="F2415" i="5012" s="1"/>
  <c r="B2416" i="5013"/>
  <c r="F2416" i="5012" s="1"/>
  <c r="B2417" i="5013"/>
  <c r="F2417" i="5012" s="1"/>
  <c r="B2418" i="5013"/>
  <c r="F2418" i="5012" s="1"/>
  <c r="B2419" i="5013"/>
  <c r="F2419" i="5012" s="1"/>
  <c r="B2420" i="5013"/>
  <c r="F2420" i="5012" s="1"/>
  <c r="B2421" i="5013"/>
  <c r="F2421" i="5012" s="1"/>
  <c r="B2422" i="5013"/>
  <c r="F2422" i="5012" s="1"/>
  <c r="B2423" i="5013"/>
  <c r="F2423" i="5012" s="1"/>
  <c r="B2424" i="5013"/>
  <c r="F2424" i="5012" s="1"/>
  <c r="B2425" i="5013"/>
  <c r="F2425" i="5012" s="1"/>
  <c r="B2426" i="5013"/>
  <c r="F2426" i="5012" s="1"/>
  <c r="B2427" i="5013"/>
  <c r="F2427" i="5012" s="1"/>
  <c r="B2428" i="5013"/>
  <c r="F2428" i="5012" s="1"/>
  <c r="B2429" i="5013"/>
  <c r="F2429" i="5012" s="1"/>
  <c r="B2430" i="5013"/>
  <c r="F2430" i="5012" s="1"/>
  <c r="B2431" i="5013"/>
  <c r="F2431" i="5012" s="1"/>
  <c r="B2432" i="5013"/>
  <c r="F2432" i="5012" s="1"/>
  <c r="B2433" i="5013"/>
  <c r="F2433" i="5012" s="1"/>
  <c r="B2434" i="5013"/>
  <c r="F2434" i="5012" s="1"/>
  <c r="B2435" i="5013"/>
  <c r="F2435" i="5012" s="1"/>
  <c r="B2436" i="5013"/>
  <c r="F2436" i="5012" s="1"/>
  <c r="B2437" i="5013"/>
  <c r="F2437" i="5012" s="1"/>
  <c r="B2438" i="5013"/>
  <c r="F2438" i="5012" s="1"/>
  <c r="B2439" i="5013"/>
  <c r="F2439" i="5012" s="1"/>
  <c r="B2440" i="5013"/>
  <c r="F2440" i="5012" s="1"/>
  <c r="B2441" i="5013"/>
  <c r="F2441" i="5012" s="1"/>
  <c r="B2442" i="5013"/>
  <c r="F2442" i="5012" s="1"/>
  <c r="B2443" i="5013"/>
  <c r="F2443" i="5012" s="1"/>
  <c r="B2444" i="5013"/>
  <c r="F2444" i="5012" s="1"/>
  <c r="B2445" i="5013"/>
  <c r="F2445" i="5012" s="1"/>
  <c r="B2446" i="5013"/>
  <c r="F2446" i="5012" s="1"/>
  <c r="B2447" i="5013"/>
  <c r="F2447" i="5012" s="1"/>
  <c r="B2448" i="5013"/>
  <c r="F2448" i="5012" s="1"/>
  <c r="B2449" i="5013"/>
  <c r="F2449" i="5012" s="1"/>
  <c r="B2450" i="5013"/>
  <c r="F2450" i="5012" s="1"/>
  <c r="B2451" i="5013"/>
  <c r="F2451" i="5012" s="1"/>
  <c r="B2452" i="5013"/>
  <c r="F2452" i="5012" s="1"/>
  <c r="B2453" i="5013"/>
  <c r="F2453" i="5012" s="1"/>
  <c r="B2454" i="5013"/>
  <c r="F2454" i="5012" s="1"/>
  <c r="B2455" i="5013"/>
  <c r="F2455" i="5012" s="1"/>
  <c r="B2456" i="5013"/>
  <c r="F2456" i="5012" s="1"/>
  <c r="B2457" i="5013"/>
  <c r="F2457" i="5012" s="1"/>
  <c r="B2458" i="5013"/>
  <c r="F2458" i="5012" s="1"/>
  <c r="B2459" i="5013"/>
  <c r="F2459" i="5012" s="1"/>
  <c r="B2460" i="5013"/>
  <c r="F2460" i="5012" s="1"/>
  <c r="B2461" i="5013"/>
  <c r="F2461" i="5012" s="1"/>
  <c r="B2462" i="5013"/>
  <c r="F2462" i="5012" s="1"/>
  <c r="B2463" i="5013"/>
  <c r="F2463" i="5012" s="1"/>
  <c r="B2464" i="5013"/>
  <c r="F2464" i="5012" s="1"/>
  <c r="B2465" i="5013"/>
  <c r="F2465" i="5012" s="1"/>
  <c r="B2466" i="5013"/>
  <c r="F2466" i="5012" s="1"/>
  <c r="B2467" i="5013"/>
  <c r="F2467" i="5012" s="1"/>
  <c r="B2468" i="5013"/>
  <c r="F2468" i="5012" s="1"/>
  <c r="B2469" i="5013"/>
  <c r="F2469" i="5012" s="1"/>
  <c r="B2470" i="5013"/>
  <c r="F2470" i="5012" s="1"/>
  <c r="B2471" i="5013"/>
  <c r="F2471" i="5012" s="1"/>
  <c r="B2472" i="5013"/>
  <c r="F2472" i="5012" s="1"/>
  <c r="B2473" i="5013"/>
  <c r="F2473" i="5012" s="1"/>
  <c r="B2474" i="5013"/>
  <c r="F2474" i="5012" s="1"/>
  <c r="B2475" i="5013"/>
  <c r="F2475" i="5012" s="1"/>
  <c r="B2476" i="5013"/>
  <c r="F2476" i="5012" s="1"/>
  <c r="B2477" i="5013"/>
  <c r="F2477" i="5012" s="1"/>
  <c r="B2478" i="5013"/>
  <c r="F2478" i="5012" s="1"/>
  <c r="B2479" i="5013"/>
  <c r="F2479" i="5012" s="1"/>
  <c r="B2480" i="5013"/>
  <c r="F2480" i="5012" s="1"/>
  <c r="B2481" i="5013"/>
  <c r="F2481" i="5012" s="1"/>
  <c r="B2482" i="5013"/>
  <c r="F2482" i="5012" s="1"/>
  <c r="B2483" i="5013"/>
  <c r="F2483" i="5012" s="1"/>
  <c r="B2484" i="5013"/>
  <c r="F2484" i="5012" s="1"/>
  <c r="B2485" i="5013"/>
  <c r="F2485" i="5012" s="1"/>
  <c r="B2486" i="5013"/>
  <c r="F2486" i="5012" s="1"/>
  <c r="B2487" i="5013"/>
  <c r="F2487" i="5012" s="1"/>
  <c r="B2488" i="5013"/>
  <c r="F2488" i="5012" s="1"/>
  <c r="B2489" i="5013"/>
  <c r="F2489" i="5012" s="1"/>
  <c r="B2490" i="5013"/>
  <c r="F2490" i="5012" s="1"/>
  <c r="B2491" i="5013"/>
  <c r="F2491" i="5012" s="1"/>
  <c r="B2492" i="5013"/>
  <c r="F2492" i="5012" s="1"/>
  <c r="B2493" i="5013"/>
  <c r="F2493" i="5012" s="1"/>
  <c r="B2494" i="5013"/>
  <c r="F2494" i="5012" s="1"/>
  <c r="B2495" i="5013"/>
  <c r="F2495" i="5012" s="1"/>
  <c r="B2496" i="5013"/>
  <c r="F2496" i="5012" s="1"/>
  <c r="B2497" i="5013"/>
  <c r="F2497" i="5012" s="1"/>
  <c r="B2498" i="5013"/>
  <c r="F2498" i="5012" s="1"/>
  <c r="B2499" i="5013"/>
  <c r="F2499" i="5012" s="1"/>
  <c r="B2500" i="5013"/>
  <c r="F2500" i="5012" s="1"/>
  <c r="B2501" i="5013"/>
  <c r="F2501" i="5012" s="1"/>
  <c r="B2502" i="5013"/>
  <c r="F2502" i="5012" s="1"/>
  <c r="B2503" i="5013"/>
  <c r="F2503" i="5012" s="1"/>
  <c r="B2504" i="5013"/>
  <c r="F2504" i="5012" s="1"/>
  <c r="B2505" i="5013"/>
  <c r="F2505" i="5012" s="1"/>
  <c r="B2506" i="5013"/>
  <c r="F2506" i="5012" s="1"/>
  <c r="B2507" i="5013"/>
  <c r="F2507" i="5012" s="1"/>
  <c r="B2508" i="5013"/>
  <c r="F2508" i="5012" s="1"/>
  <c r="B2509" i="5013"/>
  <c r="F2509" i="5012" s="1"/>
  <c r="B2510" i="5013"/>
  <c r="F2510" i="5012" s="1"/>
  <c r="B2511" i="5013"/>
  <c r="F2511" i="5012" s="1"/>
  <c r="B2512" i="5013"/>
  <c r="F2512" i="5012" s="1"/>
  <c r="B2513" i="5013"/>
  <c r="F2513" i="5012" s="1"/>
  <c r="B2514" i="5013"/>
  <c r="F2514" i="5012" s="1"/>
  <c r="B2515" i="5013"/>
  <c r="F2515" i="5012" s="1"/>
  <c r="B2516" i="5013"/>
  <c r="F2516" i="5012" s="1"/>
  <c r="B2517" i="5013"/>
  <c r="F2517" i="5012" s="1"/>
  <c r="B2518" i="5013"/>
  <c r="F2518" i="5012" s="1"/>
  <c r="B2519" i="5013"/>
  <c r="F2519" i="5012" s="1"/>
  <c r="B2520" i="5013"/>
  <c r="F2520" i="5012" s="1"/>
  <c r="B2521" i="5013"/>
  <c r="F2521" i="5012" s="1"/>
  <c r="B2522" i="5013"/>
  <c r="F2522" i="5012" s="1"/>
  <c r="B2523" i="5013"/>
  <c r="F2523" i="5012" s="1"/>
  <c r="B2524" i="5013"/>
  <c r="F2524" i="5012" s="1"/>
  <c r="B2525" i="5013"/>
  <c r="F2525" i="5012" s="1"/>
  <c r="B2526" i="5013"/>
  <c r="F2526" i="5012" s="1"/>
  <c r="B2527" i="5013"/>
  <c r="F2527" i="5012" s="1"/>
  <c r="B2528" i="5013"/>
  <c r="F2528" i="5012" s="1"/>
  <c r="B2529" i="5013"/>
  <c r="F2529" i="5012" s="1"/>
  <c r="B2530" i="5013"/>
  <c r="F2530" i="5012" s="1"/>
  <c r="B2531" i="5013"/>
  <c r="F2531" i="5012" s="1"/>
  <c r="B2532" i="5013"/>
  <c r="F2532" i="5012" s="1"/>
  <c r="B2533" i="5013"/>
  <c r="F2533" i="5012" s="1"/>
  <c r="B2534" i="5013"/>
  <c r="F2534" i="5012" s="1"/>
  <c r="B2535" i="5013"/>
  <c r="F2535" i="5012" s="1"/>
  <c r="B2536" i="5013"/>
  <c r="F2536" i="5012" s="1"/>
  <c r="B2537" i="5013"/>
  <c r="F2537" i="5012" s="1"/>
  <c r="B2538" i="5013"/>
  <c r="F2538" i="5012" s="1"/>
  <c r="B2539" i="5013"/>
  <c r="F2539" i="5012" s="1"/>
  <c r="B2540" i="5013"/>
  <c r="F2540" i="5012" s="1"/>
  <c r="B2541" i="5013"/>
  <c r="F2541" i="5012" s="1"/>
  <c r="B2542" i="5013"/>
  <c r="F2542" i="5012" s="1"/>
  <c r="B2543" i="5013"/>
  <c r="F2543" i="5012" s="1"/>
  <c r="B2544" i="5013"/>
  <c r="F2544" i="5012" s="1"/>
  <c r="B2545" i="5013"/>
  <c r="F2545" i="5012" s="1"/>
  <c r="B2546" i="5013"/>
  <c r="F2546" i="5012" s="1"/>
  <c r="B2547" i="5013"/>
  <c r="F2547" i="5012" s="1"/>
  <c r="B2548" i="5013"/>
  <c r="F2548" i="5012" s="1"/>
  <c r="B2549" i="5013"/>
  <c r="F2549" i="5012" s="1"/>
  <c r="B2550" i="5013"/>
  <c r="F2550" i="5012" s="1"/>
  <c r="B2551" i="5013"/>
  <c r="F2551" i="5012" s="1"/>
  <c r="B2552" i="5013"/>
  <c r="F2552" i="5012" s="1"/>
  <c r="B2553" i="5013"/>
  <c r="F2553" i="5012" s="1"/>
  <c r="B2554" i="5013"/>
  <c r="F2554" i="5012" s="1"/>
  <c r="B2555" i="5013"/>
  <c r="F2555" i="5012" s="1"/>
  <c r="B2556" i="5013"/>
  <c r="F2556" i="5012" s="1"/>
  <c r="B2557" i="5013"/>
  <c r="F2557" i="5012" s="1"/>
  <c r="B2558" i="5013"/>
  <c r="F2558" i="5012" s="1"/>
  <c r="B2559" i="5013"/>
  <c r="F2559" i="5012" s="1"/>
  <c r="B2560" i="5013"/>
  <c r="F2560" i="5012" s="1"/>
  <c r="B2561" i="5013"/>
  <c r="F2561" i="5012" s="1"/>
  <c r="B2562" i="5013"/>
  <c r="F2562" i="5012" s="1"/>
  <c r="B2563" i="5013"/>
  <c r="F2563" i="5012" s="1"/>
  <c r="B2564" i="5013"/>
  <c r="F2564" i="5012" s="1"/>
  <c r="B2565" i="5013"/>
  <c r="F2565" i="5012" s="1"/>
  <c r="B2566" i="5013"/>
  <c r="F2566" i="5012" s="1"/>
  <c r="B2567" i="5013"/>
  <c r="F2567" i="5012" s="1"/>
  <c r="B2568" i="5013"/>
  <c r="F2568" i="5012" s="1"/>
  <c r="B2569" i="5013"/>
  <c r="F2569" i="5012" s="1"/>
  <c r="B2570" i="5013"/>
  <c r="F2570" i="5012" s="1"/>
  <c r="B2571" i="5013"/>
  <c r="F2571" i="5012" s="1"/>
  <c r="B2572" i="5013"/>
  <c r="F2572" i="5012" s="1"/>
  <c r="B2573" i="5013"/>
  <c r="F2573" i="5012" s="1"/>
  <c r="B2574" i="5013"/>
  <c r="F2574" i="5012" s="1"/>
  <c r="B2575" i="5013"/>
  <c r="F2575" i="5012" s="1"/>
  <c r="B2576" i="5013"/>
  <c r="F2576" i="5012" s="1"/>
  <c r="B2577" i="5013"/>
  <c r="F2577" i="5012" s="1"/>
  <c r="B2578" i="5013"/>
  <c r="F2578" i="5012" s="1"/>
  <c r="B2579" i="5013"/>
  <c r="F2579" i="5012" s="1"/>
  <c r="B2580" i="5013"/>
  <c r="F2580" i="5012" s="1"/>
  <c r="B2581" i="5013"/>
  <c r="F2581" i="5012" s="1"/>
  <c r="B2582" i="5013"/>
  <c r="F2582" i="5012" s="1"/>
  <c r="B2583" i="5013"/>
  <c r="F2583" i="5012" s="1"/>
  <c r="B2584" i="5013"/>
  <c r="F2584" i="5012" s="1"/>
  <c r="B2585" i="5013"/>
  <c r="F2585" i="5012" s="1"/>
  <c r="B2586" i="5013"/>
  <c r="F2586" i="5012" s="1"/>
  <c r="B2587" i="5013"/>
  <c r="F2587" i="5012" s="1"/>
  <c r="B2588" i="5013"/>
  <c r="F2588" i="5012" s="1"/>
  <c r="B2589" i="5013"/>
  <c r="F2589" i="5012" s="1"/>
  <c r="B2590" i="5013"/>
  <c r="F2590" i="5012" s="1"/>
  <c r="B2591" i="5013"/>
  <c r="F2591" i="5012" s="1"/>
  <c r="B2592" i="5013"/>
  <c r="F2592" i="5012" s="1"/>
  <c r="B2593" i="5013"/>
  <c r="F2593" i="5012" s="1"/>
  <c r="B2594" i="5013"/>
  <c r="F2594" i="5012" s="1"/>
  <c r="B2595" i="5013"/>
  <c r="F2595" i="5012" s="1"/>
  <c r="B2596" i="5013"/>
  <c r="F2596" i="5012" s="1"/>
  <c r="B2597" i="5013"/>
  <c r="F2597" i="5012" s="1"/>
  <c r="B2598" i="5013"/>
  <c r="F2598" i="5012" s="1"/>
  <c r="B2599" i="5013"/>
  <c r="F2599" i="5012" s="1"/>
  <c r="B2600" i="5013"/>
  <c r="F2600" i="5012" s="1"/>
  <c r="B2601" i="5013"/>
  <c r="F2601" i="5012" s="1"/>
  <c r="B2602" i="5013"/>
  <c r="F2602" i="5012" s="1"/>
  <c r="B2603" i="5013"/>
  <c r="F2603" i="5012" s="1"/>
  <c r="B2604" i="5013"/>
  <c r="F2604" i="5012" s="1"/>
  <c r="B2605" i="5013"/>
  <c r="F2605" i="5012" s="1"/>
  <c r="B2606" i="5013"/>
  <c r="F2606" i="5012" s="1"/>
  <c r="B2607" i="5013"/>
  <c r="F2607" i="5012" s="1"/>
  <c r="B2608" i="5013"/>
  <c r="F2608" i="5012" s="1"/>
  <c r="B2609" i="5013"/>
  <c r="F2609" i="5012" s="1"/>
  <c r="B2610" i="5013"/>
  <c r="F2610" i="5012" s="1"/>
  <c r="B2611" i="5013"/>
  <c r="F2611" i="5012" s="1"/>
  <c r="B2612" i="5013"/>
  <c r="F2612" i="5012" s="1"/>
  <c r="B2613" i="5013"/>
  <c r="F2613" i="5012" s="1"/>
  <c r="B2614" i="5013"/>
  <c r="F2614" i="5012" s="1"/>
  <c r="B2615" i="5013"/>
  <c r="F2615" i="5012" s="1"/>
  <c r="B2616" i="5013"/>
  <c r="F2616" i="5012" s="1"/>
  <c r="B2617" i="5013"/>
  <c r="F2617" i="5012" s="1"/>
  <c r="B2618" i="5013"/>
  <c r="F2618" i="5012" s="1"/>
  <c r="B2619" i="5013"/>
  <c r="F2619" i="5012" s="1"/>
  <c r="B2620" i="5013"/>
  <c r="F2620" i="5012" s="1"/>
  <c r="B2621" i="5013"/>
  <c r="F2621" i="5012" s="1"/>
  <c r="B2622" i="5013"/>
  <c r="F2622" i="5012" s="1"/>
  <c r="B2623" i="5013"/>
  <c r="F2623" i="5012" s="1"/>
  <c r="B2624" i="5013"/>
  <c r="F2624" i="5012" s="1"/>
  <c r="B2625" i="5013"/>
  <c r="F2625" i="5012" s="1"/>
  <c r="B2626" i="5013"/>
  <c r="F2626" i="5012" s="1"/>
  <c r="B2627" i="5013"/>
  <c r="F2627" i="5012" s="1"/>
  <c r="B2628" i="5013"/>
  <c r="F2628" i="5012" s="1"/>
  <c r="B2629" i="5013"/>
  <c r="F2629" i="5012" s="1"/>
  <c r="B2630" i="5013"/>
  <c r="F2630" i="5012" s="1"/>
  <c r="B2631" i="5013"/>
  <c r="F2631" i="5012" s="1"/>
  <c r="B2632" i="5013"/>
  <c r="F2632" i="5012" s="1"/>
  <c r="B2633" i="5013"/>
  <c r="F2633" i="5012" s="1"/>
  <c r="B2634" i="5013"/>
  <c r="F2634" i="5012" s="1"/>
  <c r="B2635" i="5013"/>
  <c r="F2635" i="5012" s="1"/>
  <c r="B2636" i="5013"/>
  <c r="F2636" i="5012" s="1"/>
  <c r="B2637" i="5013"/>
  <c r="F2637" i="5012" s="1"/>
  <c r="B2638" i="5013"/>
  <c r="F2638" i="5012" s="1"/>
  <c r="B2639" i="5013"/>
  <c r="F2639" i="5012" s="1"/>
  <c r="B2640" i="5013"/>
  <c r="F2640" i="5012" s="1"/>
  <c r="B2641" i="5013"/>
  <c r="F2641" i="5012" s="1"/>
  <c r="B2642" i="5013"/>
  <c r="F2642" i="5012" s="1"/>
  <c r="B2643" i="5013"/>
  <c r="F2643" i="5012" s="1"/>
  <c r="B2644" i="5013"/>
  <c r="F2644" i="5012" s="1"/>
  <c r="B2645" i="5013"/>
  <c r="F2645" i="5012" s="1"/>
  <c r="B2646" i="5013"/>
  <c r="F2646" i="5012" s="1"/>
  <c r="B2647" i="5013"/>
  <c r="F2647" i="5012" s="1"/>
  <c r="B2648" i="5013"/>
  <c r="F2648" i="5012" s="1"/>
  <c r="B2649" i="5013"/>
  <c r="F2649" i="5012" s="1"/>
  <c r="B2650" i="5013"/>
  <c r="F2650" i="5012" s="1"/>
  <c r="B2651" i="5013"/>
  <c r="F2651" i="5012" s="1"/>
  <c r="B2652" i="5013"/>
  <c r="F2652" i="5012" s="1"/>
  <c r="B2653" i="5013"/>
  <c r="F2653" i="5012" s="1"/>
  <c r="B2654" i="5013"/>
  <c r="F2654" i="5012" s="1"/>
  <c r="B2655" i="5013"/>
  <c r="F2655" i="5012" s="1"/>
  <c r="B2656" i="5013"/>
  <c r="F2656" i="5012" s="1"/>
  <c r="B2657" i="5013"/>
  <c r="F2657" i="5012" s="1"/>
  <c r="B2658" i="5013"/>
  <c r="F2658" i="5012" s="1"/>
  <c r="B2659" i="5013"/>
  <c r="F2659" i="5012" s="1"/>
  <c r="B2660" i="5013"/>
  <c r="F2660" i="5012" s="1"/>
  <c r="B2661" i="5013"/>
  <c r="F2661" i="5012" s="1"/>
  <c r="B2662" i="5013"/>
  <c r="F2662" i="5012" s="1"/>
  <c r="B2663" i="5013"/>
  <c r="F2663" i="5012" s="1"/>
  <c r="B2664" i="5013"/>
  <c r="F2664" i="5012" s="1"/>
  <c r="B2665" i="5013"/>
  <c r="F2665" i="5012" s="1"/>
  <c r="B2666" i="5013"/>
  <c r="F2666" i="5012" s="1"/>
  <c r="B2667" i="5013"/>
  <c r="F2667" i="5012" s="1"/>
  <c r="B2668" i="5013"/>
  <c r="F2668" i="5012" s="1"/>
  <c r="B2669" i="5013"/>
  <c r="F2669" i="5012" s="1"/>
  <c r="B2670" i="5013"/>
  <c r="F2670" i="5012" s="1"/>
  <c r="B2671" i="5013"/>
  <c r="F2671" i="5012" s="1"/>
  <c r="B2672" i="5013"/>
  <c r="F2672" i="5012" s="1"/>
  <c r="B2673" i="5013"/>
  <c r="F2673" i="5012" s="1"/>
  <c r="B2674" i="5013"/>
  <c r="F2674" i="5012" s="1"/>
  <c r="B2675" i="5013"/>
  <c r="F2675" i="5012" s="1"/>
  <c r="B2676" i="5013"/>
  <c r="F2676" i="5012" s="1"/>
  <c r="B2677" i="5013"/>
  <c r="F2677" i="5012" s="1"/>
  <c r="B2678" i="5013"/>
  <c r="F2678" i="5012" s="1"/>
  <c r="B2679" i="5013"/>
  <c r="F2679" i="5012" s="1"/>
  <c r="B2680" i="5013"/>
  <c r="F2680" i="5012" s="1"/>
  <c r="B2681" i="5013"/>
  <c r="F2681" i="5012" s="1"/>
  <c r="B2682" i="5013"/>
  <c r="F2682" i="5012" s="1"/>
  <c r="B2683" i="5013"/>
  <c r="F2683" i="5012" s="1"/>
  <c r="B2684" i="5013"/>
  <c r="F2684" i="5012" s="1"/>
  <c r="B2685" i="5013"/>
  <c r="F2685" i="5012" s="1"/>
  <c r="B2686" i="5013"/>
  <c r="F2686" i="5012" s="1"/>
  <c r="B2687" i="5013"/>
  <c r="F2687" i="5012" s="1"/>
  <c r="B2688" i="5013"/>
  <c r="F2688" i="5012" s="1"/>
  <c r="B2689" i="5013"/>
  <c r="F2689" i="5012" s="1"/>
  <c r="B2690" i="5013"/>
  <c r="F2690" i="5012" s="1"/>
  <c r="B2691" i="5013"/>
  <c r="F2691" i="5012" s="1"/>
  <c r="B2692" i="5013"/>
  <c r="F2692" i="5012" s="1"/>
  <c r="B2693" i="5013"/>
  <c r="F2693" i="5012" s="1"/>
  <c r="B2694" i="5013"/>
  <c r="F2694" i="5012" s="1"/>
  <c r="B2695" i="5013"/>
  <c r="F2695" i="5012" s="1"/>
  <c r="B2696" i="5013"/>
  <c r="F2696" i="5012" s="1"/>
  <c r="B264" i="5013"/>
  <c r="F360" i="5012" s="1"/>
  <c r="B550" i="5013"/>
  <c r="F351" i="5012" s="1"/>
  <c r="B551" i="5013"/>
  <c r="F352" i="5012" s="1"/>
  <c r="B553" i="5013"/>
  <c r="F353" i="5012" s="1"/>
  <c r="B554" i="5013"/>
  <c r="F354" i="5012" s="1"/>
  <c r="B555" i="5013"/>
  <c r="F355" i="5012" s="1"/>
  <c r="B561" i="5013"/>
  <c r="F356" i="5012" s="1"/>
  <c r="B564" i="5013"/>
  <c r="F357" i="5012" s="1"/>
  <c r="B565" i="5013"/>
  <c r="F358" i="5012" s="1"/>
  <c r="B566" i="5013"/>
  <c r="F359" i="5012" s="1"/>
  <c r="B549" i="5013"/>
  <c r="F350" i="5012" s="1"/>
  <c r="B3" i="5013"/>
  <c r="F3" i="5012" s="1"/>
  <c r="B4" i="5013"/>
  <c r="F4" i="5012" s="1"/>
  <c r="B5" i="5013"/>
  <c r="F5" i="5012" s="1"/>
  <c r="B6" i="5013"/>
  <c r="F6" i="5012" s="1"/>
  <c r="B7" i="5013"/>
  <c r="F7" i="5012" s="1"/>
  <c r="B8" i="5013"/>
  <c r="F8" i="5012" s="1"/>
  <c r="B9" i="5013"/>
  <c r="F9" i="5012" s="1"/>
  <c r="B10" i="5013"/>
  <c r="F10" i="5012" s="1"/>
  <c r="B11" i="5013"/>
  <c r="F11" i="5012" s="1"/>
  <c r="B12" i="5013"/>
  <c r="F12" i="5012" s="1"/>
  <c r="B13" i="5013"/>
  <c r="F13" i="5012" s="1"/>
  <c r="B14" i="5013"/>
  <c r="F14" i="5012" s="1"/>
  <c r="B15" i="5013"/>
  <c r="F15" i="5012" s="1"/>
  <c r="B16" i="5013"/>
  <c r="F16" i="5012" s="1"/>
  <c r="B17" i="5013"/>
  <c r="F17" i="5012" s="1"/>
  <c r="B18" i="5013"/>
  <c r="F18" i="5012" s="1"/>
  <c r="B19" i="5013"/>
  <c r="F19" i="5012" s="1"/>
  <c r="B20" i="5013"/>
  <c r="F20" i="5012" s="1"/>
  <c r="B21" i="5013"/>
  <c r="F21" i="5012" s="1"/>
  <c r="B22" i="5013"/>
  <c r="F22" i="5012" s="1"/>
  <c r="B23" i="5013"/>
  <c r="F23" i="5012" s="1"/>
  <c r="B24" i="5013"/>
  <c r="F24" i="5012" s="1"/>
  <c r="B25" i="5013"/>
  <c r="F25" i="5012" s="1"/>
  <c r="B26" i="5013"/>
  <c r="F26" i="5012" s="1"/>
  <c r="B27" i="5013"/>
  <c r="F27" i="5012" s="1"/>
  <c r="B28" i="5013"/>
  <c r="F28" i="5012" s="1"/>
  <c r="B29" i="5013"/>
  <c r="F29" i="5012" s="1"/>
  <c r="B30" i="5013"/>
  <c r="F30" i="5012" s="1"/>
  <c r="B31" i="5013"/>
  <c r="F31" i="5012" s="1"/>
  <c r="B32" i="5013"/>
  <c r="F32" i="5012" s="1"/>
  <c r="B33" i="5013"/>
  <c r="F33" i="5012" s="1"/>
  <c r="B34" i="5013"/>
  <c r="F34" i="5012" s="1"/>
  <c r="B35" i="5013"/>
  <c r="F35" i="5012" s="1"/>
  <c r="B36" i="5013"/>
  <c r="F36" i="5012" s="1"/>
  <c r="B37" i="5013"/>
  <c r="F37" i="5012" s="1"/>
  <c r="B38" i="5013"/>
  <c r="F38" i="5012" s="1"/>
  <c r="B39" i="5013"/>
  <c r="F39" i="5012" s="1"/>
  <c r="B40" i="5013"/>
  <c r="F40" i="5012" s="1"/>
  <c r="B41" i="5013"/>
  <c r="F41" i="5012" s="1"/>
  <c r="B42" i="5013"/>
  <c r="F42" i="5012" s="1"/>
  <c r="B43" i="5013"/>
  <c r="F43" i="5012" s="1"/>
  <c r="B44" i="5013"/>
  <c r="F44" i="5012" s="1"/>
  <c r="B45" i="5013"/>
  <c r="F45" i="5012" s="1"/>
  <c r="B46" i="5013"/>
  <c r="F46" i="5012" s="1"/>
  <c r="B47" i="5013"/>
  <c r="F47" i="5012" s="1"/>
  <c r="B48" i="5013"/>
  <c r="F48" i="5012" s="1"/>
  <c r="B49" i="5013"/>
  <c r="F49" i="5012" s="1"/>
  <c r="B50" i="5013"/>
  <c r="F50" i="5012" s="1"/>
  <c r="B51" i="5013"/>
  <c r="F51" i="5012" s="1"/>
  <c r="B52" i="5013"/>
  <c r="F52" i="5012" s="1"/>
  <c r="B53" i="5013"/>
  <c r="F53" i="5012" s="1"/>
  <c r="B54" i="5013"/>
  <c r="F54" i="5012" s="1"/>
  <c r="B55" i="5013"/>
  <c r="F55" i="5012" s="1"/>
  <c r="B56" i="5013"/>
  <c r="F56" i="5012" s="1"/>
  <c r="B57" i="5013"/>
  <c r="F57" i="5012" s="1"/>
  <c r="B58" i="5013"/>
  <c r="F58" i="5012" s="1"/>
  <c r="B59" i="5013"/>
  <c r="F59" i="5012" s="1"/>
  <c r="B60" i="5013"/>
  <c r="F60" i="5012" s="1"/>
  <c r="B61" i="5013"/>
  <c r="F61" i="5012" s="1"/>
  <c r="B62" i="5013"/>
  <c r="F62" i="5012" s="1"/>
  <c r="B63" i="5013"/>
  <c r="F63" i="5012" s="1"/>
  <c r="B64" i="5013"/>
  <c r="F64" i="5012" s="1"/>
  <c r="B65" i="5013"/>
  <c r="F65" i="5012" s="1"/>
  <c r="B66" i="5013"/>
  <c r="F66" i="5012" s="1"/>
  <c r="B67" i="5013"/>
  <c r="F67" i="5012" s="1"/>
  <c r="B68" i="5013"/>
  <c r="F68" i="5012" s="1"/>
  <c r="B69" i="5013"/>
  <c r="F69" i="5012" s="1"/>
  <c r="B70" i="5013"/>
  <c r="F70" i="5012" s="1"/>
  <c r="B71" i="5013"/>
  <c r="F71" i="5012" s="1"/>
  <c r="B72" i="5013"/>
  <c r="F72" i="5012" s="1"/>
  <c r="B73" i="5013"/>
  <c r="F73" i="5012" s="1"/>
  <c r="B74" i="5013"/>
  <c r="F74" i="5012" s="1"/>
  <c r="B75" i="5013"/>
  <c r="F75" i="5012" s="1"/>
  <c r="B76" i="5013"/>
  <c r="F76" i="5012" s="1"/>
  <c r="B77" i="5013"/>
  <c r="F77" i="5012" s="1"/>
  <c r="B78" i="5013"/>
  <c r="F78" i="5012" s="1"/>
  <c r="B79" i="5013"/>
  <c r="F79" i="5012" s="1"/>
  <c r="B80" i="5013"/>
  <c r="F80" i="5012" s="1"/>
  <c r="B81" i="5013"/>
  <c r="F81" i="5012" s="1"/>
  <c r="B82" i="5013"/>
  <c r="F82" i="5012" s="1"/>
  <c r="B83" i="5013"/>
  <c r="F83" i="5012" s="1"/>
  <c r="B84" i="5013"/>
  <c r="F84" i="5012" s="1"/>
  <c r="B85" i="5013"/>
  <c r="F85" i="5012" s="1"/>
  <c r="B86" i="5013"/>
  <c r="F86" i="5012" s="1"/>
  <c r="B87" i="5013"/>
  <c r="F87" i="5012" s="1"/>
  <c r="B88" i="5013"/>
  <c r="F88" i="5012" s="1"/>
  <c r="B89" i="5013"/>
  <c r="F89" i="5012" s="1"/>
  <c r="B90" i="5013"/>
  <c r="F90" i="5012" s="1"/>
  <c r="B91" i="5013"/>
  <c r="F91" i="5012" s="1"/>
  <c r="B92" i="5013"/>
  <c r="F92" i="5012" s="1"/>
  <c r="B93" i="5013"/>
  <c r="F93" i="5012" s="1"/>
  <c r="B94" i="5013"/>
  <c r="F94" i="5012" s="1"/>
  <c r="B95" i="5013"/>
  <c r="F95" i="5012" s="1"/>
  <c r="B96" i="5013"/>
  <c r="F96" i="5012" s="1"/>
  <c r="B97" i="5013"/>
  <c r="F97" i="5012" s="1"/>
  <c r="B98" i="5013"/>
  <c r="F98" i="5012" s="1"/>
  <c r="B99" i="5013"/>
  <c r="F99" i="5012" s="1"/>
  <c r="B100" i="5013"/>
  <c r="F100" i="5012" s="1"/>
  <c r="B101" i="5013"/>
  <c r="F101" i="5012" s="1"/>
  <c r="B102" i="5013"/>
  <c r="F102" i="5012" s="1"/>
  <c r="B103" i="5013"/>
  <c r="F103" i="5012" s="1"/>
  <c r="B104" i="5013"/>
  <c r="F104" i="5012" s="1"/>
  <c r="B105" i="5013"/>
  <c r="F105" i="5012" s="1"/>
  <c r="B106" i="5013"/>
  <c r="F106" i="5012" s="1"/>
  <c r="B107" i="5013"/>
  <c r="F107" i="5012" s="1"/>
  <c r="B108" i="5013"/>
  <c r="F108" i="5012" s="1"/>
  <c r="B109" i="5013"/>
  <c r="F109" i="5012" s="1"/>
  <c r="B110" i="5013"/>
  <c r="F110" i="5012" s="1"/>
  <c r="B111" i="5013"/>
  <c r="F111" i="5012" s="1"/>
  <c r="B112" i="5013"/>
  <c r="F112" i="5012" s="1"/>
  <c r="B113" i="5013"/>
  <c r="F113" i="5012" s="1"/>
  <c r="B114" i="5013"/>
  <c r="F114" i="5012" s="1"/>
  <c r="B115" i="5013"/>
  <c r="F115" i="5012" s="1"/>
  <c r="B116" i="5013"/>
  <c r="F116" i="5012" s="1"/>
  <c r="B117" i="5013"/>
  <c r="F117" i="5012" s="1"/>
  <c r="B118" i="5013"/>
  <c r="F118" i="5012" s="1"/>
  <c r="B119" i="5013"/>
  <c r="F119" i="5012" s="1"/>
  <c r="B120" i="5013"/>
  <c r="F120" i="5012" s="1"/>
  <c r="B121" i="5013"/>
  <c r="F121" i="5012" s="1"/>
  <c r="B122" i="5013"/>
  <c r="F122" i="5012" s="1"/>
  <c r="B123" i="5013"/>
  <c r="F123" i="5012" s="1"/>
  <c r="B124" i="5013"/>
  <c r="F124" i="5012" s="1"/>
  <c r="B125" i="5013"/>
  <c r="F125" i="5012" s="1"/>
  <c r="B126" i="5013"/>
  <c r="F126" i="5012" s="1"/>
  <c r="B127" i="5013"/>
  <c r="F127" i="5012" s="1"/>
  <c r="B128" i="5013"/>
  <c r="F128" i="5012" s="1"/>
  <c r="B129" i="5013"/>
  <c r="F129" i="5012" s="1"/>
  <c r="B130" i="5013"/>
  <c r="F130" i="5012" s="1"/>
  <c r="B131" i="5013"/>
  <c r="F131" i="5012" s="1"/>
  <c r="B132" i="5013"/>
  <c r="F132" i="5012" s="1"/>
  <c r="B133" i="5013"/>
  <c r="F133" i="5012" s="1"/>
  <c r="B134" i="5013"/>
  <c r="F134" i="5012" s="1"/>
  <c r="B135" i="5013"/>
  <c r="F135" i="5012" s="1"/>
  <c r="B136" i="5013"/>
  <c r="F136" i="5012" s="1"/>
  <c r="B137" i="5013"/>
  <c r="F137" i="5012" s="1"/>
  <c r="B138" i="5013"/>
  <c r="F138" i="5012" s="1"/>
  <c r="B139" i="5013"/>
  <c r="F139" i="5012" s="1"/>
  <c r="B140" i="5013"/>
  <c r="F140" i="5012" s="1"/>
  <c r="B141" i="5013"/>
  <c r="F141" i="5012" s="1"/>
  <c r="B142" i="5013"/>
  <c r="F142" i="5012" s="1"/>
  <c r="B143" i="5013"/>
  <c r="F143" i="5012" s="1"/>
  <c r="B144" i="5013"/>
  <c r="F144" i="5012" s="1"/>
  <c r="B145" i="5013"/>
  <c r="F145" i="5012" s="1"/>
  <c r="B146" i="5013"/>
  <c r="F146" i="5012" s="1"/>
  <c r="B147" i="5013"/>
  <c r="F147" i="5012" s="1"/>
  <c r="B148" i="5013"/>
  <c r="F148" i="5012" s="1"/>
  <c r="B149" i="5013"/>
  <c r="F149" i="5012" s="1"/>
  <c r="B150" i="5013"/>
  <c r="F150" i="5012" s="1"/>
  <c r="B151" i="5013"/>
  <c r="F151" i="5012" s="1"/>
  <c r="B152" i="5013"/>
  <c r="F152" i="5012" s="1"/>
  <c r="B153" i="5013"/>
  <c r="F153" i="5012" s="1"/>
  <c r="B154" i="5013"/>
  <c r="F154" i="5012" s="1"/>
  <c r="B155" i="5013"/>
  <c r="F155" i="5012" s="1"/>
  <c r="B156" i="5013"/>
  <c r="F156" i="5012" s="1"/>
  <c r="B157" i="5013"/>
  <c r="F157" i="5012" s="1"/>
  <c r="B158" i="5013"/>
  <c r="F158" i="5012" s="1"/>
  <c r="B159" i="5013"/>
  <c r="F159" i="5012" s="1"/>
  <c r="B160" i="5013"/>
  <c r="F160" i="5012" s="1"/>
  <c r="B161" i="5013"/>
  <c r="F161" i="5012" s="1"/>
  <c r="B162" i="5013"/>
  <c r="F162" i="5012" s="1"/>
  <c r="B163" i="5013"/>
  <c r="F163" i="5012" s="1"/>
  <c r="B164" i="5013"/>
  <c r="F164" i="5012" s="1"/>
  <c r="B165" i="5013"/>
  <c r="F165" i="5012" s="1"/>
  <c r="B166" i="5013"/>
  <c r="F166" i="5012" s="1"/>
  <c r="B167" i="5013"/>
  <c r="F167" i="5012" s="1"/>
  <c r="B168" i="5013"/>
  <c r="F168" i="5012" s="1"/>
  <c r="B169" i="5013"/>
  <c r="F169" i="5012" s="1"/>
  <c r="B170" i="5013"/>
  <c r="F170" i="5012" s="1"/>
  <c r="B171" i="5013"/>
  <c r="F171" i="5012" s="1"/>
  <c r="B172" i="5013"/>
  <c r="F172" i="5012" s="1"/>
  <c r="B173" i="5013"/>
  <c r="F173" i="5012" s="1"/>
  <c r="B174" i="5013"/>
  <c r="F174" i="5012" s="1"/>
  <c r="B175" i="5013"/>
  <c r="F175" i="5012" s="1"/>
  <c r="B176" i="5013"/>
  <c r="F176" i="5012" s="1"/>
  <c r="B177" i="5013"/>
  <c r="F177" i="5012" s="1"/>
  <c r="B178" i="5013"/>
  <c r="F178" i="5012" s="1"/>
  <c r="B179" i="5013"/>
  <c r="F179" i="5012" s="1"/>
  <c r="B180" i="5013"/>
  <c r="F180" i="5012" s="1"/>
  <c r="B181" i="5013"/>
  <c r="F181" i="5012" s="1"/>
  <c r="B182" i="5013"/>
  <c r="F182" i="5012" s="1"/>
  <c r="B183" i="5013"/>
  <c r="F183" i="5012" s="1"/>
  <c r="B184" i="5013"/>
  <c r="F184" i="5012" s="1"/>
  <c r="B185" i="5013"/>
  <c r="F185" i="5012" s="1"/>
  <c r="B186" i="5013"/>
  <c r="F186" i="5012" s="1"/>
  <c r="B187" i="5013"/>
  <c r="F187" i="5012" s="1"/>
  <c r="B188" i="5013"/>
  <c r="F188" i="5012" s="1"/>
  <c r="B189" i="5013"/>
  <c r="F189" i="5012" s="1"/>
  <c r="B190" i="5013"/>
  <c r="F190" i="5012" s="1"/>
  <c r="B191" i="5013"/>
  <c r="F191" i="5012" s="1"/>
  <c r="B192" i="5013"/>
  <c r="F192" i="5012" s="1"/>
  <c r="B193" i="5013"/>
  <c r="F193" i="5012" s="1"/>
  <c r="B194" i="5013"/>
  <c r="F194" i="5012" s="1"/>
  <c r="B195" i="5013"/>
  <c r="F195" i="5012" s="1"/>
  <c r="B196" i="5013"/>
  <c r="F196" i="5012" s="1"/>
  <c r="B197" i="5013"/>
  <c r="F197" i="5012" s="1"/>
  <c r="B198" i="5013"/>
  <c r="F198" i="5012" s="1"/>
  <c r="B199" i="5013"/>
  <c r="F199" i="5012" s="1"/>
  <c r="B200" i="5013"/>
  <c r="F200" i="5012" s="1"/>
  <c r="B201" i="5013"/>
  <c r="F201" i="5012" s="1"/>
  <c r="B202" i="5013"/>
  <c r="F202" i="5012" s="1"/>
  <c r="B203" i="5013"/>
  <c r="F203" i="5012" s="1"/>
  <c r="B204" i="5013"/>
  <c r="F204" i="5012" s="1"/>
  <c r="B205" i="5013"/>
  <c r="F205" i="5012" s="1"/>
  <c r="B206" i="5013"/>
  <c r="F206" i="5012" s="1"/>
  <c r="B207" i="5013"/>
  <c r="F207" i="5012" s="1"/>
  <c r="B208" i="5013"/>
  <c r="F208" i="5012" s="1"/>
  <c r="B209" i="5013"/>
  <c r="F209" i="5012" s="1"/>
  <c r="B210" i="5013"/>
  <c r="F210" i="5012" s="1"/>
  <c r="B211" i="5013"/>
  <c r="F211" i="5012" s="1"/>
  <c r="B212" i="5013"/>
  <c r="F212" i="5012" s="1"/>
  <c r="B213" i="5013"/>
  <c r="F213" i="5012" s="1"/>
  <c r="B214" i="5013"/>
  <c r="F214" i="5012" s="1"/>
  <c r="B215" i="5013"/>
  <c r="F215" i="5012" s="1"/>
  <c r="B216" i="5013"/>
  <c r="F216" i="5012" s="1"/>
  <c r="B217" i="5013"/>
  <c r="F217" i="5012" s="1"/>
  <c r="B218" i="5013"/>
  <c r="F218" i="5012" s="1"/>
  <c r="B219" i="5013"/>
  <c r="F219" i="5012" s="1"/>
  <c r="B220" i="5013"/>
  <c r="F220" i="5012" s="1"/>
  <c r="B221" i="5013"/>
  <c r="F221" i="5012" s="1"/>
  <c r="B222" i="5013"/>
  <c r="F222" i="5012" s="1"/>
  <c r="B223" i="5013"/>
  <c r="F223" i="5012" s="1"/>
  <c r="B224" i="5013"/>
  <c r="F224" i="5012" s="1"/>
  <c r="B225" i="5013"/>
  <c r="F225" i="5012" s="1"/>
  <c r="B226" i="5013"/>
  <c r="F226" i="5012" s="1"/>
  <c r="B227" i="5013"/>
  <c r="F227" i="5012" s="1"/>
  <c r="B228" i="5013"/>
  <c r="F228" i="5012" s="1"/>
  <c r="B229" i="5013"/>
  <c r="F229" i="5012" s="1"/>
  <c r="B230" i="5013"/>
  <c r="F230" i="5012" s="1"/>
  <c r="B231" i="5013"/>
  <c r="F231" i="5012" s="1"/>
  <c r="B232" i="5013"/>
  <c r="F232" i="5012" s="1"/>
  <c r="B233" i="5013"/>
  <c r="F233" i="5012" s="1"/>
  <c r="B234" i="5013"/>
  <c r="F234" i="5012" s="1"/>
  <c r="B235" i="5013"/>
  <c r="F235" i="5012" s="1"/>
  <c r="B236" i="5013"/>
  <c r="F236" i="5012" s="1"/>
  <c r="B237" i="5013"/>
  <c r="F237" i="5012" s="1"/>
  <c r="B238" i="5013"/>
  <c r="F238" i="5012" s="1"/>
  <c r="B239" i="5013"/>
  <c r="F239" i="5012" s="1"/>
  <c r="B240" i="5013"/>
  <c r="F240" i="5012" s="1"/>
  <c r="B241" i="5013"/>
  <c r="F241" i="5012" s="1"/>
  <c r="B242" i="5013"/>
  <c r="F242" i="5012" s="1"/>
  <c r="B243" i="5013"/>
  <c r="F243" i="5012" s="1"/>
  <c r="B244" i="5013"/>
  <c r="F244" i="5012" s="1"/>
  <c r="B245" i="5013"/>
  <c r="F245" i="5012" s="1"/>
  <c r="B246" i="5013"/>
  <c r="F246" i="5012" s="1"/>
  <c r="B247" i="5013"/>
  <c r="F247" i="5012" s="1"/>
  <c r="B248" i="5013"/>
  <c r="F248" i="5012" s="1"/>
  <c r="B249" i="5013"/>
  <c r="F249" i="5012" s="1"/>
  <c r="B250" i="5013"/>
  <c r="F250" i="5012" s="1"/>
  <c r="B251" i="5013"/>
  <c r="F251" i="5012" s="1"/>
  <c r="B252" i="5013"/>
  <c r="F252" i="5012" s="1"/>
  <c r="B253" i="5013"/>
  <c r="F253" i="5012" s="1"/>
  <c r="B254" i="5013"/>
  <c r="F254" i="5012" s="1"/>
  <c r="B255" i="5013"/>
  <c r="F255" i="5012" s="1"/>
  <c r="B256" i="5013"/>
  <c r="F256" i="5012" s="1"/>
  <c r="B257" i="5013"/>
  <c r="F257" i="5012" s="1"/>
  <c r="B258" i="5013"/>
  <c r="F258" i="5012" s="1"/>
  <c r="B259" i="5013"/>
  <c r="F259" i="5012" s="1"/>
  <c r="B260" i="5013"/>
  <c r="F260" i="5012" s="1"/>
  <c r="B261" i="5013"/>
  <c r="F261" i="5012" s="1"/>
  <c r="B262" i="5013"/>
  <c r="F262" i="5012" s="1"/>
  <c r="B263" i="5013"/>
  <c r="F263" i="5012" s="1"/>
  <c r="B265" i="5013"/>
  <c r="F264" i="5012" s="1"/>
  <c r="B267" i="5013"/>
  <c r="F265" i="5012" s="1"/>
  <c r="B269" i="5013"/>
  <c r="F266" i="5012" s="1"/>
  <c r="B270" i="5013"/>
  <c r="F267" i="5012" s="1"/>
  <c r="B274" i="5013"/>
  <c r="F268" i="5012" s="1"/>
  <c r="B277" i="5013"/>
  <c r="F269" i="5012" s="1"/>
  <c r="B278" i="5013"/>
  <c r="F270" i="5012" s="1"/>
  <c r="B282" i="5013"/>
  <c r="F271" i="5012" s="1"/>
  <c r="B283" i="5013"/>
  <c r="F272" i="5012" s="1"/>
  <c r="B285" i="5013"/>
  <c r="F273" i="5012" s="1"/>
  <c r="B287" i="5013"/>
  <c r="F274" i="5012" s="1"/>
  <c r="B290" i="5013"/>
  <c r="F275" i="5012" s="1"/>
  <c r="B294" i="5013"/>
  <c r="F276" i="5012" s="1"/>
  <c r="B295" i="5013"/>
  <c r="F277" i="5012" s="1"/>
  <c r="B297" i="5013"/>
  <c r="F278" i="5012" s="1"/>
  <c r="B299" i="5013"/>
  <c r="F279" i="5012" s="1"/>
  <c r="B300" i="5013"/>
  <c r="F280" i="5012" s="1"/>
  <c r="B303" i="5013"/>
  <c r="F281" i="5012" s="1"/>
  <c r="B304" i="5013"/>
  <c r="F282" i="5012" s="1"/>
  <c r="B305" i="5013"/>
  <c r="F283" i="5012" s="1"/>
  <c r="B306" i="5013"/>
  <c r="F284" i="5012" s="1"/>
  <c r="B308" i="5013"/>
  <c r="F285" i="5012" s="1"/>
  <c r="B310" i="5013"/>
  <c r="F286" i="5012" s="1"/>
  <c r="B312" i="5013"/>
  <c r="F287" i="5012" s="1"/>
  <c r="B318" i="5013"/>
  <c r="F288" i="5012" s="1"/>
  <c r="B322" i="5013"/>
  <c r="F289" i="5012" s="1"/>
  <c r="B323" i="5013"/>
  <c r="F290" i="5012" s="1"/>
  <c r="B325" i="5013"/>
  <c r="F291" i="5012" s="1"/>
  <c r="B328" i="5013"/>
  <c r="F292" i="5012" s="1"/>
  <c r="B331" i="5013"/>
  <c r="F293" i="5012" s="1"/>
  <c r="B333" i="5013"/>
  <c r="F294" i="5012" s="1"/>
  <c r="B334" i="5013"/>
  <c r="F295" i="5012" s="1"/>
  <c r="B340" i="5013"/>
  <c r="F296" i="5012" s="1"/>
  <c r="B341" i="5013"/>
  <c r="F297" i="5012" s="1"/>
  <c r="B342" i="5013"/>
  <c r="F298" i="5012" s="1"/>
  <c r="B344" i="5013"/>
  <c r="F299" i="5012" s="1"/>
  <c r="B347" i="5013"/>
  <c r="F300" i="5012" s="1"/>
  <c r="B348" i="5013"/>
  <c r="F301" i="5012" s="1"/>
  <c r="B351" i="5013"/>
  <c r="F302" i="5012" s="1"/>
  <c r="B353" i="5013"/>
  <c r="F303" i="5012" s="1"/>
  <c r="B356" i="5013"/>
  <c r="F304" i="5012" s="1"/>
  <c r="B358" i="5013"/>
  <c r="F305" i="5012" s="1"/>
  <c r="B360" i="5013"/>
  <c r="F306" i="5012" s="1"/>
  <c r="B362" i="5013"/>
  <c r="F307" i="5012" s="1"/>
  <c r="B363" i="5013"/>
  <c r="F308" i="5012" s="1"/>
  <c r="B364" i="5013"/>
  <c r="F309" i="5012" s="1"/>
  <c r="B366" i="5013"/>
  <c r="F310" i="5012" s="1"/>
  <c r="B374" i="5013"/>
  <c r="F311" i="5012" s="1"/>
  <c r="B375" i="5013"/>
  <c r="F312" i="5012" s="1"/>
  <c r="B377" i="5013"/>
  <c r="F313" i="5012" s="1"/>
  <c r="B378" i="5013"/>
  <c r="F314" i="5012" s="1"/>
  <c r="B381" i="5013"/>
  <c r="F315" i="5012" s="1"/>
  <c r="B382" i="5013"/>
  <c r="F316" i="5012" s="1"/>
  <c r="B388" i="5013"/>
  <c r="F317" i="5012" s="1"/>
  <c r="B394" i="5013"/>
  <c r="F318" i="5012" s="1"/>
  <c r="B395" i="5013"/>
  <c r="F319" i="5012" s="1"/>
  <c r="B397" i="5013"/>
  <c r="F320" i="5012" s="1"/>
  <c r="B401" i="5013"/>
  <c r="F321" i="5012" s="1"/>
  <c r="B402" i="5013"/>
  <c r="F322" i="5012" s="1"/>
  <c r="B403" i="5013"/>
  <c r="F323" i="5012" s="1"/>
  <c r="B404" i="5013"/>
  <c r="F324" i="5012" s="1"/>
  <c r="B405" i="5013"/>
  <c r="F325" i="5012" s="1"/>
  <c r="B407" i="5013"/>
  <c r="F326" i="5012" s="1"/>
  <c r="B409" i="5013"/>
  <c r="F327" i="5012" s="1"/>
  <c r="B410" i="5013"/>
  <c r="F328" i="5012" s="1"/>
  <c r="B414" i="5013"/>
  <c r="F329" i="5012" s="1"/>
  <c r="B415" i="5013"/>
  <c r="F330" i="5012" s="1"/>
  <c r="B417" i="5013"/>
  <c r="F331" i="5012" s="1"/>
  <c r="B418" i="5013"/>
  <c r="F332" i="5012" s="1"/>
  <c r="B419" i="5013"/>
  <c r="F333" i="5012" s="1"/>
  <c r="B421" i="5013"/>
  <c r="F334" i="5012" s="1"/>
  <c r="B424" i="5013"/>
  <c r="F335" i="5012" s="1"/>
  <c r="B425" i="5013"/>
  <c r="F336" i="5012" s="1"/>
  <c r="B427" i="5013"/>
  <c r="F337" i="5012" s="1"/>
  <c r="B429" i="5013"/>
  <c r="F338" i="5012" s="1"/>
  <c r="B431" i="5013"/>
  <c r="F339" i="5012" s="1"/>
  <c r="B434" i="5013"/>
  <c r="F340" i="5012" s="1"/>
  <c r="B436" i="5013"/>
  <c r="F341" i="5012" s="1"/>
  <c r="B437" i="5013"/>
  <c r="F342" i="5012" s="1"/>
  <c r="B438" i="5013"/>
  <c r="F343" i="5012" s="1"/>
  <c r="B439" i="5013"/>
  <c r="F344" i="5012" s="1"/>
  <c r="B442" i="5013"/>
  <c r="F345" i="5012" s="1"/>
  <c r="B447" i="5013"/>
  <c r="F346" i="5012" s="1"/>
  <c r="B450" i="5013"/>
  <c r="F347" i="5012" s="1"/>
  <c r="B452" i="5013"/>
  <c r="F348" i="5012" s="1"/>
  <c r="B453" i="5013"/>
  <c r="F349" i="5012" s="1"/>
  <c r="B2" i="5013"/>
  <c r="F2" i="5012" s="1"/>
  <c r="N3" i="5015"/>
  <c r="G3" i="5015"/>
  <c r="G4" i="5015"/>
  <c r="G5" i="5015"/>
  <c r="G6" i="5015"/>
  <c r="G7" i="5015"/>
  <c r="G8" i="5015"/>
  <c r="G9" i="5015"/>
  <c r="G10" i="5015"/>
  <c r="G11" i="5015"/>
  <c r="G12" i="5015"/>
  <c r="G13" i="5015"/>
  <c r="G14" i="5015"/>
  <c r="G15" i="5015"/>
  <c r="G16" i="5015"/>
  <c r="G17" i="5015"/>
  <c r="G18" i="5015"/>
  <c r="G19" i="5015"/>
  <c r="G20" i="5015"/>
  <c r="G21" i="5015"/>
  <c r="G22" i="5015"/>
  <c r="G23" i="5015"/>
  <c r="G24" i="5015"/>
  <c r="G25" i="5015"/>
  <c r="G26" i="5015"/>
  <c r="G27" i="5015"/>
  <c r="G28" i="5015"/>
  <c r="G29" i="5015"/>
  <c r="G30" i="5015"/>
  <c r="G31" i="5015"/>
  <c r="G32" i="5015"/>
  <c r="G33" i="5015"/>
  <c r="G34" i="5015"/>
  <c r="G35" i="5015"/>
  <c r="G36" i="5015"/>
  <c r="G37" i="5015"/>
  <c r="G38" i="5015"/>
  <c r="G39" i="5015"/>
  <c r="G40" i="5015"/>
  <c r="G41" i="5015"/>
  <c r="G42" i="5015"/>
  <c r="G43" i="5015"/>
  <c r="G44" i="5015"/>
  <c r="G45" i="5015"/>
  <c r="G46" i="5015"/>
  <c r="G47" i="5015"/>
  <c r="G48" i="5015"/>
  <c r="G49" i="5015"/>
  <c r="G50" i="5015"/>
  <c r="G51" i="5015"/>
  <c r="G52" i="5015"/>
  <c r="G53" i="5015"/>
  <c r="G54" i="5015"/>
  <c r="G55" i="5015"/>
  <c r="G56" i="5015"/>
  <c r="G57" i="5015"/>
  <c r="G58" i="5015"/>
  <c r="G59" i="5015"/>
  <c r="G60" i="5015"/>
  <c r="G61" i="5015"/>
  <c r="G62" i="5015"/>
  <c r="G63" i="5015"/>
  <c r="G64" i="5015"/>
  <c r="G65" i="5015"/>
  <c r="G66" i="5015"/>
  <c r="G67" i="5015"/>
  <c r="G68" i="5015"/>
  <c r="G69" i="5015"/>
  <c r="G70" i="5015"/>
  <c r="G71" i="5015"/>
  <c r="G72" i="5015"/>
  <c r="G73" i="5015"/>
  <c r="G74" i="5015"/>
  <c r="G75" i="5015"/>
  <c r="G76" i="5015"/>
  <c r="G77" i="5015"/>
  <c r="G78" i="5015"/>
  <c r="G79" i="5015"/>
  <c r="G80" i="5015"/>
  <c r="G81" i="5015"/>
  <c r="G82" i="5015"/>
  <c r="G83" i="5015"/>
  <c r="G84" i="5015"/>
  <c r="G85" i="5015"/>
  <c r="G86" i="5015"/>
  <c r="G87" i="5015"/>
  <c r="G88" i="5015"/>
  <c r="G89" i="5015"/>
  <c r="G90" i="5015"/>
  <c r="G91" i="5015"/>
  <c r="G92" i="5015"/>
  <c r="G93" i="5015"/>
  <c r="G94" i="5015"/>
  <c r="G95" i="5015"/>
  <c r="G96" i="5015"/>
  <c r="G97" i="5015"/>
  <c r="G98" i="5015"/>
  <c r="G99" i="5015"/>
  <c r="G100" i="5015"/>
  <c r="G101" i="5015"/>
  <c r="G102" i="5015"/>
  <c r="G103" i="5015"/>
  <c r="G104" i="5015"/>
  <c r="G105" i="5015"/>
  <c r="G106" i="5015"/>
  <c r="G107" i="5015"/>
  <c r="G108" i="5015"/>
  <c r="G109" i="5015"/>
  <c r="G110" i="5015"/>
  <c r="G111" i="5015"/>
  <c r="G112" i="5015"/>
  <c r="G113" i="5015"/>
  <c r="G114" i="5015"/>
  <c r="G115" i="5015"/>
  <c r="G116" i="5015"/>
  <c r="G117" i="5015"/>
  <c r="G118" i="5015"/>
  <c r="G119" i="5015"/>
  <c r="G120" i="5015"/>
  <c r="G121" i="5015"/>
  <c r="G122" i="5015"/>
  <c r="G123" i="5015"/>
  <c r="G124" i="5015"/>
  <c r="G125" i="5015"/>
  <c r="G126" i="5015"/>
  <c r="G127" i="5015"/>
  <c r="G128" i="5015"/>
  <c r="G129" i="5015"/>
  <c r="G130" i="5015"/>
  <c r="G131" i="5015"/>
  <c r="G132" i="5015"/>
  <c r="G133" i="5015"/>
  <c r="G134" i="5015"/>
  <c r="G135" i="5015"/>
  <c r="G136" i="5015"/>
  <c r="G137" i="5015"/>
  <c r="G138" i="5015"/>
  <c r="G139" i="5015"/>
  <c r="G140" i="5015"/>
  <c r="G141" i="5015"/>
  <c r="G142" i="5015"/>
  <c r="G143" i="5015"/>
  <c r="G144" i="5015"/>
  <c r="G145" i="5015"/>
  <c r="G146" i="5015"/>
  <c r="G147" i="5015"/>
  <c r="G148" i="5015"/>
  <c r="G149" i="5015"/>
  <c r="G150" i="5015"/>
  <c r="G151" i="5015"/>
  <c r="G152" i="5015"/>
  <c r="G153" i="5015"/>
  <c r="G154" i="5015"/>
  <c r="G155" i="5015"/>
  <c r="G156" i="5015"/>
  <c r="G157" i="5015"/>
  <c r="G158" i="5015"/>
  <c r="G159" i="5015"/>
  <c r="G160" i="5015"/>
  <c r="G161" i="5015"/>
  <c r="G162" i="5015"/>
  <c r="G163" i="5015"/>
  <c r="G164" i="5015"/>
  <c r="G165" i="5015"/>
  <c r="G166" i="5015"/>
  <c r="G167" i="5015"/>
  <c r="G168" i="5015"/>
  <c r="G169" i="5015"/>
  <c r="G170" i="5015"/>
  <c r="G171" i="5015"/>
  <c r="G172" i="5015"/>
  <c r="G173" i="5015"/>
  <c r="G174" i="5015"/>
  <c r="G175" i="5015"/>
  <c r="G176" i="5015"/>
  <c r="G177" i="5015"/>
  <c r="G178" i="5015"/>
  <c r="G179" i="5015"/>
  <c r="G180" i="5015"/>
  <c r="G181" i="5015"/>
  <c r="G182" i="5015"/>
  <c r="G183" i="5015"/>
  <c r="G184" i="5015"/>
  <c r="G185" i="5015"/>
  <c r="G186" i="5015"/>
  <c r="G187" i="5015"/>
  <c r="G188" i="5015"/>
  <c r="G189" i="5015"/>
  <c r="G190" i="5015"/>
  <c r="G191" i="5015"/>
  <c r="G192" i="5015"/>
  <c r="G193" i="5015"/>
  <c r="G194" i="5015"/>
  <c r="G195" i="5015"/>
  <c r="G196" i="5015"/>
  <c r="G197" i="5015"/>
  <c r="G198" i="5015"/>
  <c r="G199" i="5015"/>
  <c r="G200" i="5015"/>
  <c r="G201" i="5015"/>
  <c r="G202" i="5015"/>
  <c r="G203" i="5015"/>
  <c r="G204" i="5015"/>
  <c r="G205" i="5015"/>
  <c r="G206" i="5015"/>
  <c r="G207" i="5015"/>
  <c r="G208" i="5015"/>
  <c r="G209" i="5015"/>
  <c r="G210" i="5015"/>
  <c r="G211" i="5015"/>
  <c r="G212" i="5015"/>
  <c r="G213" i="5015"/>
  <c r="G214" i="5015"/>
  <c r="G215" i="5015"/>
  <c r="G216" i="5015"/>
  <c r="G217" i="5015"/>
  <c r="G218" i="5015"/>
  <c r="G219" i="5015"/>
  <c r="G220" i="5015"/>
  <c r="G221" i="5015"/>
  <c r="G222" i="5015"/>
  <c r="G223" i="5015"/>
  <c r="G224" i="5015"/>
  <c r="G225" i="5015"/>
  <c r="G226" i="5015"/>
  <c r="G227" i="5015"/>
  <c r="G228" i="5015"/>
  <c r="G229" i="5015"/>
  <c r="G230" i="5015"/>
  <c r="G231" i="5015"/>
  <c r="G232" i="5015"/>
  <c r="G233" i="5015"/>
  <c r="G234" i="5015"/>
  <c r="G235" i="5015"/>
  <c r="G236" i="5015"/>
  <c r="G237" i="5015"/>
  <c r="G238" i="5015"/>
  <c r="G239" i="5015"/>
  <c r="G240" i="5015"/>
  <c r="G241" i="5015"/>
  <c r="G242" i="5015"/>
  <c r="G243" i="5015"/>
  <c r="G244" i="5015"/>
  <c r="G245" i="5015"/>
  <c r="G246" i="5015"/>
  <c r="G247" i="5015"/>
  <c r="G248" i="5015"/>
  <c r="G249" i="5015"/>
  <c r="G250" i="5015"/>
  <c r="G251" i="5015"/>
  <c r="G252" i="5015"/>
  <c r="G253" i="5015"/>
  <c r="G254" i="5015"/>
  <c r="G255" i="5015"/>
  <c r="G256" i="5015"/>
  <c r="G257" i="5015"/>
  <c r="G258" i="5015"/>
  <c r="G259" i="5015"/>
  <c r="G260" i="5015"/>
  <c r="G261" i="5015"/>
  <c r="G262" i="5015"/>
  <c r="G263" i="5015"/>
  <c r="G264" i="5015"/>
  <c r="G265" i="5015"/>
  <c r="G266" i="5015"/>
  <c r="G267" i="5015"/>
  <c r="G268" i="5015"/>
  <c r="G269" i="5015"/>
  <c r="G270" i="5015"/>
  <c r="G271" i="5015"/>
  <c r="G272" i="5015"/>
  <c r="G273" i="5015"/>
  <c r="G274" i="5015"/>
  <c r="G275" i="5015"/>
  <c r="G276" i="5015"/>
  <c r="G277" i="5015"/>
  <c r="G278" i="5015"/>
  <c r="G279" i="5015"/>
  <c r="G280" i="5015"/>
  <c r="G281" i="5015"/>
  <c r="G282" i="5015"/>
  <c r="G283" i="5015"/>
  <c r="G284" i="5015"/>
  <c r="G285" i="5015"/>
  <c r="G286" i="5015"/>
  <c r="G287" i="5015"/>
  <c r="G288" i="5015"/>
  <c r="G289" i="5015"/>
  <c r="G290" i="5015"/>
  <c r="G291" i="5015"/>
  <c r="G292" i="5015"/>
  <c r="G293" i="5015"/>
  <c r="G294" i="5015"/>
  <c r="G295" i="5015"/>
  <c r="G296" i="5015"/>
  <c r="G297" i="5015"/>
  <c r="G298" i="5015"/>
  <c r="G299" i="5015"/>
  <c r="G300" i="5015"/>
  <c r="G301" i="5015"/>
  <c r="G302" i="5015"/>
  <c r="G303" i="5015"/>
  <c r="G304" i="5015"/>
  <c r="G305" i="5015"/>
  <c r="G306" i="5015"/>
  <c r="G307" i="5015"/>
  <c r="G308" i="5015"/>
  <c r="G309" i="5015"/>
  <c r="G310" i="5015"/>
  <c r="G311" i="5015"/>
  <c r="G312" i="5015"/>
  <c r="G313" i="5015"/>
  <c r="G314" i="5015"/>
  <c r="G315" i="5015"/>
  <c r="G316" i="5015"/>
  <c r="G317" i="5015"/>
  <c r="G318" i="5015"/>
  <c r="G319" i="5015"/>
  <c r="G320" i="5015"/>
  <c r="G321" i="5015"/>
  <c r="G322" i="5015"/>
  <c r="G323" i="5015"/>
  <c r="G324" i="5015"/>
  <c r="G325" i="5015"/>
  <c r="G326" i="5015"/>
  <c r="G327" i="5015"/>
  <c r="G328" i="5015"/>
  <c r="G329" i="5015"/>
  <c r="G330" i="5015"/>
  <c r="G331" i="5015"/>
  <c r="G332" i="5015"/>
  <c r="G333" i="5015"/>
  <c r="G334" i="5015"/>
  <c r="G335" i="5015"/>
  <c r="G336" i="5015"/>
  <c r="G337" i="5015"/>
  <c r="G338" i="5015"/>
  <c r="G339" i="5015"/>
  <c r="G340" i="5015"/>
  <c r="G341" i="5015"/>
  <c r="G342" i="5015"/>
  <c r="G343" i="5015"/>
  <c r="G344" i="5015"/>
  <c r="G345" i="5015"/>
  <c r="G346" i="5015"/>
  <c r="G347" i="5015"/>
  <c r="G348" i="5015"/>
  <c r="G349" i="5015"/>
  <c r="G350" i="5015"/>
  <c r="G351" i="5015"/>
  <c r="G352" i="5015"/>
  <c r="G353" i="5015"/>
  <c r="G354" i="5015"/>
  <c r="G355" i="5015"/>
  <c r="G356" i="5015"/>
  <c r="G357" i="5015"/>
  <c r="G358" i="5015"/>
  <c r="G359" i="5015"/>
  <c r="G360" i="5015"/>
  <c r="G361" i="5015"/>
  <c r="G362" i="5015"/>
  <c r="G363" i="5015"/>
  <c r="G364" i="5015"/>
  <c r="G365" i="5015"/>
  <c r="G366" i="5015"/>
  <c r="G2" i="5015"/>
  <c r="F2" i="5015"/>
  <c r="C3" i="5015" s="1"/>
  <c r="F3" i="5015" s="1"/>
  <c r="C4" i="5015" s="1"/>
  <c r="F4" i="5015" s="1"/>
  <c r="C5" i="5015" s="1"/>
  <c r="F5" i="5015" s="1"/>
  <c r="C6" i="5015" s="1"/>
  <c r="F6" i="5015" s="1"/>
  <c r="C7" i="5015" s="1"/>
  <c r="C2" i="5012"/>
  <c r="C3" i="5012" s="1"/>
  <c r="K12" i="5015" l="1"/>
  <c r="K20" i="5015"/>
  <c r="K13" i="5015"/>
  <c r="K21" i="5015"/>
  <c r="K14" i="5015"/>
  <c r="K22" i="5015"/>
  <c r="K15" i="5015"/>
  <c r="K11" i="5015"/>
  <c r="K16" i="5015"/>
  <c r="K17" i="5015"/>
  <c r="J8" i="5015"/>
  <c r="K18" i="5015"/>
  <c r="N8" i="5015"/>
  <c r="K19" i="5015"/>
  <c r="F7" i="5015"/>
  <c r="C8" i="5015" s="1"/>
  <c r="F8" i="5015" s="1"/>
  <c r="C9" i="5015" s="1"/>
  <c r="F9" i="5015" s="1"/>
  <c r="C10" i="5015" s="1"/>
  <c r="F10" i="5015" s="1"/>
  <c r="C11" i="5015" s="1"/>
  <c r="F11" i="5015" s="1"/>
  <c r="C12" i="5015" s="1"/>
  <c r="F12" i="5015" s="1"/>
  <c r="C13" i="5015" s="1"/>
  <c r="F13" i="5015" s="1"/>
  <c r="C14" i="5015" s="1"/>
  <c r="F14" i="5015" s="1"/>
  <c r="C15" i="5015" s="1"/>
  <c r="F15" i="5015" s="1"/>
  <c r="C16" i="5015" s="1"/>
  <c r="F16" i="5015" s="1"/>
  <c r="C17" i="5015" s="1"/>
  <c r="F17" i="5015" s="1"/>
  <c r="C18" i="5015" s="1"/>
  <c r="F18" i="5015" s="1"/>
  <c r="C19" i="5015" s="1"/>
  <c r="F19" i="5015" s="1"/>
  <c r="C20" i="5015" s="1"/>
  <c r="F20" i="5015" s="1"/>
  <c r="C21" i="5015" s="1"/>
  <c r="F21" i="5015" s="1"/>
  <c r="C22" i="5015" s="1"/>
  <c r="F22" i="5015" s="1"/>
  <c r="C23" i="5015" s="1"/>
  <c r="F23" i="5015" s="1"/>
  <c r="C24" i="5015" s="1"/>
  <c r="F24" i="5015" s="1"/>
  <c r="C25" i="5015" s="1"/>
  <c r="F25" i="5015" s="1"/>
  <c r="C26" i="5015" s="1"/>
  <c r="F26" i="5015" s="1"/>
  <c r="C27" i="5015" s="1"/>
  <c r="F27" i="5015" s="1"/>
  <c r="C28" i="5015" s="1"/>
  <c r="F28" i="5015" s="1"/>
  <c r="C29" i="5015" s="1"/>
  <c r="F29" i="5015" s="1"/>
  <c r="C30" i="5015" s="1"/>
  <c r="F30" i="5015" s="1"/>
  <c r="C31" i="5015" s="1"/>
  <c r="F31" i="5015" s="1"/>
  <c r="C32" i="5015" s="1"/>
  <c r="F32" i="5015" s="1"/>
  <c r="C33" i="5015" s="1"/>
  <c r="F33" i="5015" s="1"/>
  <c r="C34" i="5015" s="1"/>
  <c r="F34" i="5015" s="1"/>
  <c r="C35" i="5015" s="1"/>
  <c r="F35" i="5015" s="1"/>
  <c r="C36" i="5015" s="1"/>
  <c r="F36" i="5015" s="1"/>
  <c r="C37" i="5015" s="1"/>
  <c r="F37" i="5015" s="1"/>
  <c r="C38" i="5015" s="1"/>
  <c r="F38" i="5015" s="1"/>
  <c r="C39" i="5015" s="1"/>
  <c r="F39" i="5015" s="1"/>
  <c r="C40" i="5015" s="1"/>
  <c r="F40" i="5015" s="1"/>
  <c r="C41" i="5015" s="1"/>
  <c r="F41" i="5015" s="1"/>
  <c r="C42" i="5015" s="1"/>
  <c r="F42" i="5015" s="1"/>
  <c r="C43" i="5015" s="1"/>
  <c r="F43" i="5015" s="1"/>
  <c r="C44" i="5015" s="1"/>
  <c r="L4" i="5012"/>
  <c r="C2" i="5013"/>
  <c r="C3" i="5013" s="1"/>
  <c r="F4" i="5013"/>
  <c r="F18" i="5013"/>
  <c r="F2679" i="5013"/>
  <c r="F2647" i="5013"/>
  <c r="F2615" i="5013"/>
  <c r="F2583" i="5013"/>
  <c r="F2551" i="5013"/>
  <c r="F2527" i="5013"/>
  <c r="F2503" i="5013"/>
  <c r="F2463" i="5013"/>
  <c r="F2423" i="5013"/>
  <c r="F2383" i="5013"/>
  <c r="F2351" i="5013"/>
  <c r="F2311" i="5013"/>
  <c r="F2279" i="5013"/>
  <c r="F2239" i="5013"/>
  <c r="F2207" i="5013"/>
  <c r="F2159" i="5013"/>
  <c r="F2111" i="5013"/>
  <c r="F2063" i="5013"/>
  <c r="F2007" i="5013"/>
  <c r="F1967" i="5013"/>
  <c r="F1935" i="5013"/>
  <c r="F1903" i="5013"/>
  <c r="F1871" i="5013"/>
  <c r="F1831" i="5013"/>
  <c r="F1791" i="5013"/>
  <c r="F1751" i="5013"/>
  <c r="F1711" i="5013"/>
  <c r="F1631" i="5013"/>
  <c r="F1495" i="5013"/>
  <c r="F1026" i="5013"/>
  <c r="F2694" i="5013"/>
  <c r="F2662" i="5013"/>
  <c r="F2622" i="5013"/>
  <c r="F2582" i="5013"/>
  <c r="F2542" i="5013"/>
  <c r="F2502" i="5013"/>
  <c r="F2470" i="5013"/>
  <c r="F2438" i="5013"/>
  <c r="F2414" i="5013"/>
  <c r="F2382" i="5013"/>
  <c r="F2350" i="5013"/>
  <c r="F2310" i="5013"/>
  <c r="F2270" i="5013"/>
  <c r="F2230" i="5013"/>
  <c r="F2190" i="5013"/>
  <c r="F2150" i="5013"/>
  <c r="F2110" i="5013"/>
  <c r="F2070" i="5013"/>
  <c r="F2030" i="5013"/>
  <c r="F1990" i="5013"/>
  <c r="F1958" i="5013"/>
  <c r="F1918" i="5013"/>
  <c r="F1878" i="5013"/>
  <c r="F1846" i="5013"/>
  <c r="F1814" i="5013"/>
  <c r="F1782" i="5013"/>
  <c r="F1742" i="5013"/>
  <c r="F1734" i="5013"/>
  <c r="F1702" i="5013"/>
  <c r="F1678" i="5013"/>
  <c r="F1646" i="5013"/>
  <c r="F1630" i="5013"/>
  <c r="F1590" i="5013"/>
  <c r="F1550" i="5013"/>
  <c r="F1502" i="5013"/>
  <c r="F1462" i="5013"/>
  <c r="F1422" i="5013"/>
  <c r="F1398" i="5013"/>
  <c r="F1345" i="5013"/>
  <c r="F1235" i="5013"/>
  <c r="F1130" i="5013"/>
  <c r="F1043" i="5013"/>
  <c r="F938" i="5013"/>
  <c r="F810" i="5013"/>
  <c r="F705" i="5013"/>
  <c r="F618" i="5013"/>
  <c r="F521" i="5013"/>
  <c r="F383" i="5013"/>
  <c r="F431" i="5013"/>
  <c r="F171" i="5013"/>
  <c r="F3" i="5013"/>
  <c r="F2693" i="5013"/>
  <c r="F2661" i="5013"/>
  <c r="F2637" i="5013"/>
  <c r="F2605" i="5013"/>
  <c r="F2581" i="5013"/>
  <c r="F2549" i="5013"/>
  <c r="F2517" i="5013"/>
  <c r="F2485" i="5013"/>
  <c r="F2453" i="5013"/>
  <c r="F2429" i="5013"/>
  <c r="F2389" i="5013"/>
  <c r="F2349" i="5013"/>
  <c r="F2309" i="5013"/>
  <c r="F2269" i="5013"/>
  <c r="F2229" i="5013"/>
  <c r="F2189" i="5013"/>
  <c r="F2149" i="5013"/>
  <c r="F2117" i="5013"/>
  <c r="F2085" i="5013"/>
  <c r="F2053" i="5013"/>
  <c r="F2021" i="5013"/>
  <c r="F1981" i="5013"/>
  <c r="F1941" i="5013"/>
  <c r="F1901" i="5013"/>
  <c r="F1861" i="5013"/>
  <c r="F1821" i="5013"/>
  <c r="F1781" i="5013"/>
  <c r="F1741" i="5013"/>
  <c r="F1701" i="5013"/>
  <c r="F1661" i="5013"/>
  <c r="F1621" i="5013"/>
  <c r="F1581" i="5013"/>
  <c r="F1541" i="5013"/>
  <c r="F1509" i="5013"/>
  <c r="F1469" i="5013"/>
  <c r="F1437" i="5013"/>
  <c r="F1413" i="5013"/>
  <c r="F1381" i="5013"/>
  <c r="F1298" i="5013"/>
  <c r="F1211" i="5013"/>
  <c r="F1129" i="5013"/>
  <c r="F1019" i="5013"/>
  <c r="F955" i="5013"/>
  <c r="F891" i="5013"/>
  <c r="F827" i="5013"/>
  <c r="F745" i="5013"/>
  <c r="F658" i="5013"/>
  <c r="F571" i="5013"/>
  <c r="F479" i="5013"/>
  <c r="F412" i="5013"/>
  <c r="F266" i="5013"/>
  <c r="F235" i="5013"/>
  <c r="F170" i="5013"/>
  <c r="F30" i="5013"/>
  <c r="F2692" i="5013"/>
  <c r="F2684" i="5013"/>
  <c r="F2676" i="5013"/>
  <c r="F2668" i="5013"/>
  <c r="F2660" i="5013"/>
  <c r="F2652" i="5013"/>
  <c r="F2644" i="5013"/>
  <c r="F2636" i="5013"/>
  <c r="F2628" i="5013"/>
  <c r="F2620" i="5013"/>
  <c r="F2612" i="5013"/>
  <c r="F2604" i="5013"/>
  <c r="F2596" i="5013"/>
  <c r="F2588" i="5013"/>
  <c r="F2580" i="5013"/>
  <c r="F2572" i="5013"/>
  <c r="F2564" i="5013"/>
  <c r="F2556" i="5013"/>
  <c r="F2548" i="5013"/>
  <c r="F2540" i="5013"/>
  <c r="F2532" i="5013"/>
  <c r="F2524" i="5013"/>
  <c r="F2516" i="5013"/>
  <c r="F2508" i="5013"/>
  <c r="F2500" i="5013"/>
  <c r="F2492" i="5013"/>
  <c r="F2484" i="5013"/>
  <c r="F2476" i="5013"/>
  <c r="F2468" i="5013"/>
  <c r="F2460" i="5013"/>
  <c r="F2452" i="5013"/>
  <c r="F2444" i="5013"/>
  <c r="F2436" i="5013"/>
  <c r="F2428" i="5013"/>
  <c r="F2420" i="5013"/>
  <c r="F2412" i="5013"/>
  <c r="F2404" i="5013"/>
  <c r="F2396" i="5013"/>
  <c r="F2388" i="5013"/>
  <c r="F2380" i="5013"/>
  <c r="F2372" i="5013"/>
  <c r="F2364" i="5013"/>
  <c r="F2356" i="5013"/>
  <c r="F2348" i="5013"/>
  <c r="F2340" i="5013"/>
  <c r="F2332" i="5013"/>
  <c r="F2324" i="5013"/>
  <c r="F2316" i="5013"/>
  <c r="F2308" i="5013"/>
  <c r="F2300" i="5013"/>
  <c r="F2292" i="5013"/>
  <c r="F2284" i="5013"/>
  <c r="F2276" i="5013"/>
  <c r="F2268" i="5013"/>
  <c r="F2260" i="5013"/>
  <c r="F2252" i="5013"/>
  <c r="F2244" i="5013"/>
  <c r="F2236" i="5013"/>
  <c r="F2228" i="5013"/>
  <c r="F2220" i="5013"/>
  <c r="F2212" i="5013"/>
  <c r="F2204" i="5013"/>
  <c r="F2196" i="5013"/>
  <c r="F2188" i="5013"/>
  <c r="F2180" i="5013"/>
  <c r="F2172" i="5013"/>
  <c r="F2164" i="5013"/>
  <c r="F2156" i="5013"/>
  <c r="F2148" i="5013"/>
  <c r="F2140" i="5013"/>
  <c r="F2132" i="5013"/>
  <c r="F2124" i="5013"/>
  <c r="F2116" i="5013"/>
  <c r="F2108" i="5013"/>
  <c r="F2100" i="5013"/>
  <c r="F2092" i="5013"/>
  <c r="F2084" i="5013"/>
  <c r="F2076" i="5013"/>
  <c r="F2068" i="5013"/>
  <c r="F2060" i="5013"/>
  <c r="F2052" i="5013"/>
  <c r="F2044" i="5013"/>
  <c r="F2036" i="5013"/>
  <c r="F2028" i="5013"/>
  <c r="F2020" i="5013"/>
  <c r="F2012" i="5013"/>
  <c r="F2004" i="5013"/>
  <c r="F1996" i="5013"/>
  <c r="F1988" i="5013"/>
  <c r="F1980" i="5013"/>
  <c r="F1972" i="5013"/>
  <c r="F1964" i="5013"/>
  <c r="F1956" i="5013"/>
  <c r="F1948" i="5013"/>
  <c r="F1940" i="5013"/>
  <c r="F1932" i="5013"/>
  <c r="F1924" i="5013"/>
  <c r="F1916" i="5013"/>
  <c r="F1908" i="5013"/>
  <c r="F1900" i="5013"/>
  <c r="F1892" i="5013"/>
  <c r="F1884" i="5013"/>
  <c r="F1876" i="5013"/>
  <c r="F1868" i="5013"/>
  <c r="F1860" i="5013"/>
  <c r="F1852" i="5013"/>
  <c r="F1844" i="5013"/>
  <c r="F1836" i="5013"/>
  <c r="F1828" i="5013"/>
  <c r="F1820" i="5013"/>
  <c r="F1812" i="5013"/>
  <c r="F1804" i="5013"/>
  <c r="F1796" i="5013"/>
  <c r="F1788" i="5013"/>
  <c r="F1780" i="5013"/>
  <c r="F1772" i="5013"/>
  <c r="F1764" i="5013"/>
  <c r="F1756" i="5013"/>
  <c r="F1748" i="5013"/>
  <c r="F1740" i="5013"/>
  <c r="F1732" i="5013"/>
  <c r="F1724" i="5013"/>
  <c r="F1716" i="5013"/>
  <c r="F1708" i="5013"/>
  <c r="F1700" i="5013"/>
  <c r="F1692" i="5013"/>
  <c r="F1684" i="5013"/>
  <c r="F1676" i="5013"/>
  <c r="F1668" i="5013"/>
  <c r="F1660" i="5013"/>
  <c r="F1652" i="5013"/>
  <c r="F1644" i="5013"/>
  <c r="F1636" i="5013"/>
  <c r="F1628" i="5013"/>
  <c r="F1620" i="5013"/>
  <c r="F1612" i="5013"/>
  <c r="F1604" i="5013"/>
  <c r="F1596" i="5013"/>
  <c r="F1588" i="5013"/>
  <c r="F1580" i="5013"/>
  <c r="F1572" i="5013"/>
  <c r="F1564" i="5013"/>
  <c r="F1556" i="5013"/>
  <c r="F1548" i="5013"/>
  <c r="F1540" i="5013"/>
  <c r="F1532" i="5013"/>
  <c r="F1524" i="5013"/>
  <c r="F1516" i="5013"/>
  <c r="F1508" i="5013"/>
  <c r="F1500" i="5013"/>
  <c r="F1492" i="5013"/>
  <c r="F1484" i="5013"/>
  <c r="F1476" i="5013"/>
  <c r="F1468" i="5013"/>
  <c r="F1460" i="5013"/>
  <c r="F1452" i="5013"/>
  <c r="F1444" i="5013"/>
  <c r="F1436" i="5013"/>
  <c r="F1428" i="5013"/>
  <c r="F1420" i="5013"/>
  <c r="F1412" i="5013"/>
  <c r="F1404" i="5013"/>
  <c r="F1396" i="5013"/>
  <c r="F1388" i="5013"/>
  <c r="F1380" i="5013"/>
  <c r="F1372" i="5013"/>
  <c r="F1361" i="5013"/>
  <c r="F1338" i="5013"/>
  <c r="F1315" i="5013"/>
  <c r="F1297" i="5013"/>
  <c r="F1274" i="5013"/>
  <c r="F1251" i="5013"/>
  <c r="F1233" i="5013"/>
  <c r="F1210" i="5013"/>
  <c r="F1187" i="5013"/>
  <c r="F1169" i="5013"/>
  <c r="F1146" i="5013"/>
  <c r="F1123" i="5013"/>
  <c r="F1105" i="5013"/>
  <c r="F1082" i="5013"/>
  <c r="F1059" i="5013"/>
  <c r="F1041" i="5013"/>
  <c r="F1018" i="5013"/>
  <c r="F995" i="5013"/>
  <c r="F977" i="5013"/>
  <c r="F954" i="5013"/>
  <c r="F931" i="5013"/>
  <c r="F913" i="5013"/>
  <c r="F890" i="5013"/>
  <c r="F867" i="5013"/>
  <c r="F849" i="5013"/>
  <c r="F826" i="5013"/>
  <c r="F803" i="5013"/>
  <c r="F785" i="5013"/>
  <c r="F762" i="5013"/>
  <c r="F739" i="5013"/>
  <c r="F721" i="5013"/>
  <c r="F698" i="5013"/>
  <c r="F675" i="5013"/>
  <c r="F657" i="5013"/>
  <c r="F634" i="5013"/>
  <c r="F611" i="5013"/>
  <c r="F593" i="5013"/>
  <c r="F570" i="5013"/>
  <c r="F537" i="5013"/>
  <c r="F519" i="5013"/>
  <c r="F496" i="5013"/>
  <c r="F473" i="5013"/>
  <c r="F455" i="5013"/>
  <c r="F411" i="5013"/>
  <c r="F370" i="5013"/>
  <c r="F337" i="5013"/>
  <c r="F296" i="5013"/>
  <c r="F555" i="5013"/>
  <c r="F427" i="5013"/>
  <c r="F344" i="5013"/>
  <c r="F262" i="5013"/>
  <c r="F234" i="5013"/>
  <c r="F196" i="5013"/>
  <c r="F161" i="5013"/>
  <c r="F131" i="5013"/>
  <c r="F94" i="5013"/>
  <c r="F58" i="5013"/>
  <c r="F28" i="5013"/>
  <c r="F2663" i="5013"/>
  <c r="F2631" i="5013"/>
  <c r="F2599" i="5013"/>
  <c r="F2567" i="5013"/>
  <c r="F2535" i="5013"/>
  <c r="F2495" i="5013"/>
  <c r="F2455" i="5013"/>
  <c r="F2415" i="5013"/>
  <c r="F2375" i="5013"/>
  <c r="F2335" i="5013"/>
  <c r="F2303" i="5013"/>
  <c r="F2263" i="5013"/>
  <c r="F2199" i="5013"/>
  <c r="F2119" i="5013"/>
  <c r="F1999" i="5013"/>
  <c r="F1783" i="5013"/>
  <c r="F1407" i="5013"/>
  <c r="F1383" i="5013"/>
  <c r="F1346" i="5013"/>
  <c r="F1259" i="5013"/>
  <c r="F1195" i="5013"/>
  <c r="F1131" i="5013"/>
  <c r="F1067" i="5013"/>
  <c r="F985" i="5013"/>
  <c r="F875" i="5013"/>
  <c r="F811" i="5013"/>
  <c r="F729" i="5013"/>
  <c r="F665" i="5013"/>
  <c r="F601" i="5013"/>
  <c r="F527" i="5013"/>
  <c r="F463" i="5013"/>
  <c r="F352" i="5013"/>
  <c r="F271" i="5013"/>
  <c r="F290" i="5013"/>
  <c r="F210" i="5013"/>
  <c r="F70" i="5013"/>
  <c r="F2678" i="5013"/>
  <c r="F2638" i="5013"/>
  <c r="F2598" i="5013"/>
  <c r="F2550" i="5013"/>
  <c r="F2518" i="5013"/>
  <c r="F2478" i="5013"/>
  <c r="F2430" i="5013"/>
  <c r="F2390" i="5013"/>
  <c r="F2334" i="5013"/>
  <c r="F2294" i="5013"/>
  <c r="F2254" i="5013"/>
  <c r="F2214" i="5013"/>
  <c r="F2166" i="5013"/>
  <c r="F2126" i="5013"/>
  <c r="F2094" i="5013"/>
  <c r="F2054" i="5013"/>
  <c r="F2022" i="5013"/>
  <c r="F1982" i="5013"/>
  <c r="F1934" i="5013"/>
  <c r="F1902" i="5013"/>
  <c r="F1862" i="5013"/>
  <c r="F1822" i="5013"/>
  <c r="F1774" i="5013"/>
  <c r="F1726" i="5013"/>
  <c r="F1686" i="5013"/>
  <c r="F1638" i="5013"/>
  <c r="F1598" i="5013"/>
  <c r="F1558" i="5013"/>
  <c r="F1518" i="5013"/>
  <c r="F1486" i="5013"/>
  <c r="F1438" i="5013"/>
  <c r="F1382" i="5013"/>
  <c r="F1281" i="5013"/>
  <c r="F1153" i="5013"/>
  <c r="F1002" i="5013"/>
  <c r="F897" i="5013"/>
  <c r="F787" i="5013"/>
  <c r="F723" i="5013"/>
  <c r="F595" i="5013"/>
  <c r="F426" i="5013"/>
  <c r="F366" i="5013"/>
  <c r="F106" i="5013"/>
  <c r="F2677" i="5013"/>
  <c r="F2621" i="5013"/>
  <c r="F2573" i="5013"/>
  <c r="F2525" i="5013"/>
  <c r="F2477" i="5013"/>
  <c r="F2437" i="5013"/>
  <c r="F2397" i="5013"/>
  <c r="F2357" i="5013"/>
  <c r="F2317" i="5013"/>
  <c r="F2277" i="5013"/>
  <c r="F2237" i="5013"/>
  <c r="F2197" i="5013"/>
  <c r="F2157" i="5013"/>
  <c r="F2109" i="5013"/>
  <c r="F2061" i="5013"/>
  <c r="F2013" i="5013"/>
  <c r="F1973" i="5013"/>
  <c r="F1933" i="5013"/>
  <c r="F1885" i="5013"/>
  <c r="F1845" i="5013"/>
  <c r="F1805" i="5013"/>
  <c r="F1773" i="5013"/>
  <c r="F1733" i="5013"/>
  <c r="F1693" i="5013"/>
  <c r="F1653" i="5013"/>
  <c r="F1613" i="5013"/>
  <c r="F1589" i="5013"/>
  <c r="F1565" i="5013"/>
  <c r="F1525" i="5013"/>
  <c r="F1485" i="5013"/>
  <c r="F1421" i="5013"/>
  <c r="F1321" i="5013"/>
  <c r="F1083" i="5013"/>
  <c r="F681" i="5013"/>
  <c r="F2691" i="5013"/>
  <c r="F2683" i="5013"/>
  <c r="F2675" i="5013"/>
  <c r="F2667" i="5013"/>
  <c r="F2659" i="5013"/>
  <c r="F2651" i="5013"/>
  <c r="F2643" i="5013"/>
  <c r="F2635" i="5013"/>
  <c r="F2627" i="5013"/>
  <c r="F2619" i="5013"/>
  <c r="F2611" i="5013"/>
  <c r="F2603" i="5013"/>
  <c r="F2595" i="5013"/>
  <c r="F2587" i="5013"/>
  <c r="F2579" i="5013"/>
  <c r="F2571" i="5013"/>
  <c r="F2563" i="5013"/>
  <c r="F2555" i="5013"/>
  <c r="F2547" i="5013"/>
  <c r="F2539" i="5013"/>
  <c r="F2531" i="5013"/>
  <c r="F2523" i="5013"/>
  <c r="F2515" i="5013"/>
  <c r="F2507" i="5013"/>
  <c r="F2499" i="5013"/>
  <c r="F2491" i="5013"/>
  <c r="F2483" i="5013"/>
  <c r="F2475" i="5013"/>
  <c r="F2467" i="5013"/>
  <c r="F2459" i="5013"/>
  <c r="F2451" i="5013"/>
  <c r="F2443" i="5013"/>
  <c r="F2435" i="5013"/>
  <c r="F2427" i="5013"/>
  <c r="F2419" i="5013"/>
  <c r="F2411" i="5013"/>
  <c r="F2403" i="5013"/>
  <c r="F2395" i="5013"/>
  <c r="F2387" i="5013"/>
  <c r="F2379" i="5013"/>
  <c r="F2371" i="5013"/>
  <c r="F2363" i="5013"/>
  <c r="F2355" i="5013"/>
  <c r="F2347" i="5013"/>
  <c r="F2339" i="5013"/>
  <c r="F2331" i="5013"/>
  <c r="F2323" i="5013"/>
  <c r="F2315" i="5013"/>
  <c r="F2307" i="5013"/>
  <c r="F2299" i="5013"/>
  <c r="F2291" i="5013"/>
  <c r="F2283" i="5013"/>
  <c r="F2275" i="5013"/>
  <c r="F2267" i="5013"/>
  <c r="F2259" i="5013"/>
  <c r="F2251" i="5013"/>
  <c r="F2243" i="5013"/>
  <c r="F2235" i="5013"/>
  <c r="F2227" i="5013"/>
  <c r="F2219" i="5013"/>
  <c r="F2211" i="5013"/>
  <c r="F2203" i="5013"/>
  <c r="F2195" i="5013"/>
  <c r="F2187" i="5013"/>
  <c r="F2179" i="5013"/>
  <c r="F2171" i="5013"/>
  <c r="F2163" i="5013"/>
  <c r="F2155" i="5013"/>
  <c r="F2147" i="5013"/>
  <c r="F2139" i="5013"/>
  <c r="F2131" i="5013"/>
  <c r="F2123" i="5013"/>
  <c r="F2115" i="5013"/>
  <c r="F2107" i="5013"/>
  <c r="F2099" i="5013"/>
  <c r="F2091" i="5013"/>
  <c r="F2083" i="5013"/>
  <c r="F2075" i="5013"/>
  <c r="F2067" i="5013"/>
  <c r="F2059" i="5013"/>
  <c r="F2051" i="5013"/>
  <c r="F2043" i="5013"/>
  <c r="F2035" i="5013"/>
  <c r="F2027" i="5013"/>
  <c r="F2019" i="5013"/>
  <c r="F2011" i="5013"/>
  <c r="F2003" i="5013"/>
  <c r="F1995" i="5013"/>
  <c r="F1987" i="5013"/>
  <c r="F1979" i="5013"/>
  <c r="F1971" i="5013"/>
  <c r="F1963" i="5013"/>
  <c r="F1955" i="5013"/>
  <c r="F1947" i="5013"/>
  <c r="F1939" i="5013"/>
  <c r="F1931" i="5013"/>
  <c r="F1923" i="5013"/>
  <c r="F1915" i="5013"/>
  <c r="F1907" i="5013"/>
  <c r="F1899" i="5013"/>
  <c r="F1891" i="5013"/>
  <c r="F1883" i="5013"/>
  <c r="F1875" i="5013"/>
  <c r="F1867" i="5013"/>
  <c r="F1859" i="5013"/>
  <c r="F1851" i="5013"/>
  <c r="F1843" i="5013"/>
  <c r="F1835" i="5013"/>
  <c r="F1827" i="5013"/>
  <c r="F1819" i="5013"/>
  <c r="F1811" i="5013"/>
  <c r="F1803" i="5013"/>
  <c r="F1795" i="5013"/>
  <c r="F1787" i="5013"/>
  <c r="F1779" i="5013"/>
  <c r="F1771" i="5013"/>
  <c r="F1763" i="5013"/>
  <c r="F1755" i="5013"/>
  <c r="F1747" i="5013"/>
  <c r="F1739" i="5013"/>
  <c r="F1731" i="5013"/>
  <c r="F1723" i="5013"/>
  <c r="F1715" i="5013"/>
  <c r="F1707" i="5013"/>
  <c r="F1699" i="5013"/>
  <c r="F1691" i="5013"/>
  <c r="F1683" i="5013"/>
  <c r="F1675" i="5013"/>
  <c r="F1667" i="5013"/>
  <c r="F1659" i="5013"/>
  <c r="F1651" i="5013"/>
  <c r="F1643" i="5013"/>
  <c r="F1635" i="5013"/>
  <c r="F1627" i="5013"/>
  <c r="F1619" i="5013"/>
  <c r="F1611" i="5013"/>
  <c r="F1603" i="5013"/>
  <c r="F1595" i="5013"/>
  <c r="F1587" i="5013"/>
  <c r="F1579" i="5013"/>
  <c r="F1571" i="5013"/>
  <c r="F1563" i="5013"/>
  <c r="F1555" i="5013"/>
  <c r="F1547" i="5013"/>
  <c r="F1539" i="5013"/>
  <c r="F1531" i="5013"/>
  <c r="F1523" i="5013"/>
  <c r="F1515" i="5013"/>
  <c r="F1507" i="5013"/>
  <c r="F1499" i="5013"/>
  <c r="F1491" i="5013"/>
  <c r="F1483" i="5013"/>
  <c r="F1475" i="5013"/>
  <c r="F1467" i="5013"/>
  <c r="F1459" i="5013"/>
  <c r="F1451" i="5013"/>
  <c r="F1443" i="5013"/>
  <c r="F1435" i="5013"/>
  <c r="F1427" i="5013"/>
  <c r="F1419" i="5013"/>
  <c r="F1411" i="5013"/>
  <c r="F1403" i="5013"/>
  <c r="F1395" i="5013"/>
  <c r="F1387" i="5013"/>
  <c r="F1379" i="5013"/>
  <c r="F1371" i="5013"/>
  <c r="F1355" i="5013"/>
  <c r="F1337" i="5013"/>
  <c r="F1314" i="5013"/>
  <c r="F1291" i="5013"/>
  <c r="F1273" i="5013"/>
  <c r="F1250" i="5013"/>
  <c r="F1227" i="5013"/>
  <c r="F1209" i="5013"/>
  <c r="F1186" i="5013"/>
  <c r="F1163" i="5013"/>
  <c r="F1145" i="5013"/>
  <c r="F1122" i="5013"/>
  <c r="F1099" i="5013"/>
  <c r="F1081" i="5013"/>
  <c r="F1058" i="5013"/>
  <c r="F1035" i="5013"/>
  <c r="F1017" i="5013"/>
  <c r="F994" i="5013"/>
  <c r="F971" i="5013"/>
  <c r="F953" i="5013"/>
  <c r="F930" i="5013"/>
  <c r="F907" i="5013"/>
  <c r="F889" i="5013"/>
  <c r="F866" i="5013"/>
  <c r="F843" i="5013"/>
  <c r="F825" i="5013"/>
  <c r="F802" i="5013"/>
  <c r="F779" i="5013"/>
  <c r="F761" i="5013"/>
  <c r="F738" i="5013"/>
  <c r="F715" i="5013"/>
  <c r="F697" i="5013"/>
  <c r="F674" i="5013"/>
  <c r="F651" i="5013"/>
  <c r="F633" i="5013"/>
  <c r="F610" i="5013"/>
  <c r="F587" i="5013"/>
  <c r="F569" i="5013"/>
  <c r="F536" i="5013"/>
  <c r="F513" i="5013"/>
  <c r="F495" i="5013"/>
  <c r="F472" i="5013"/>
  <c r="F445" i="5013"/>
  <c r="F408" i="5013"/>
  <c r="F369" i="5013"/>
  <c r="F327" i="5013"/>
  <c r="F293" i="5013"/>
  <c r="F554" i="5013"/>
  <c r="F407" i="5013"/>
  <c r="F342" i="5013"/>
  <c r="F260" i="5013"/>
  <c r="F225" i="5013"/>
  <c r="F195" i="5013"/>
  <c r="F158" i="5013"/>
  <c r="F122" i="5013"/>
  <c r="F92" i="5013"/>
  <c r="F57" i="5013"/>
  <c r="F19" i="5013"/>
  <c r="F2695" i="5013"/>
  <c r="F2671" i="5013"/>
  <c r="F2639" i="5013"/>
  <c r="F2607" i="5013"/>
  <c r="F2575" i="5013"/>
  <c r="F2543" i="5013"/>
  <c r="F2511" i="5013"/>
  <c r="F2479" i="5013"/>
  <c r="F2439" i="5013"/>
  <c r="F2407" i="5013"/>
  <c r="F2367" i="5013"/>
  <c r="F2327" i="5013"/>
  <c r="F2271" i="5013"/>
  <c r="F2247" i="5013"/>
  <c r="F2223" i="5013"/>
  <c r="F2191" i="5013"/>
  <c r="F2167" i="5013"/>
  <c r="F2135" i="5013"/>
  <c r="F2087" i="5013"/>
  <c r="F2071" i="5013"/>
  <c r="F2039" i="5013"/>
  <c r="F2015" i="5013"/>
  <c r="F1975" i="5013"/>
  <c r="F1943" i="5013"/>
  <c r="F1911" i="5013"/>
  <c r="F1887" i="5013"/>
  <c r="F1855" i="5013"/>
  <c r="F1823" i="5013"/>
  <c r="F1799" i="5013"/>
  <c r="F1767" i="5013"/>
  <c r="F1735" i="5013"/>
  <c r="F1695" i="5013"/>
  <c r="F1671" i="5013"/>
  <c r="F1647" i="5013"/>
  <c r="F1607" i="5013"/>
  <c r="F1583" i="5013"/>
  <c r="F1551" i="5013"/>
  <c r="F1519" i="5013"/>
  <c r="F1479" i="5013"/>
  <c r="F1431" i="5013"/>
  <c r="F1323" i="5013"/>
  <c r="F939" i="5013"/>
  <c r="F172" i="5013"/>
  <c r="F107" i="5013"/>
  <c r="F2686" i="5013"/>
  <c r="F2646" i="5013"/>
  <c r="F2606" i="5013"/>
  <c r="F2558" i="5013"/>
  <c r="F2510" i="5013"/>
  <c r="F2462" i="5013"/>
  <c r="F2422" i="5013"/>
  <c r="F2374" i="5013"/>
  <c r="F2342" i="5013"/>
  <c r="F2302" i="5013"/>
  <c r="F2262" i="5013"/>
  <c r="F2222" i="5013"/>
  <c r="F2182" i="5013"/>
  <c r="F2134" i="5013"/>
  <c r="F2086" i="5013"/>
  <c r="F2046" i="5013"/>
  <c r="F2006" i="5013"/>
  <c r="F1966" i="5013"/>
  <c r="F1926" i="5013"/>
  <c r="F1894" i="5013"/>
  <c r="F1854" i="5013"/>
  <c r="F1806" i="5013"/>
  <c r="F1766" i="5013"/>
  <c r="F1718" i="5013"/>
  <c r="F1662" i="5013"/>
  <c r="F1614" i="5013"/>
  <c r="F1574" i="5013"/>
  <c r="F1542" i="5013"/>
  <c r="F1510" i="5013"/>
  <c r="F1478" i="5013"/>
  <c r="F1446" i="5013"/>
  <c r="F1406" i="5013"/>
  <c r="F1363" i="5013"/>
  <c r="F1258" i="5013"/>
  <c r="F1171" i="5013"/>
  <c r="F1066" i="5013"/>
  <c r="F961" i="5013"/>
  <c r="F851" i="5013"/>
  <c r="F682" i="5013"/>
  <c r="F577" i="5013"/>
  <c r="F457" i="5013"/>
  <c r="F268" i="5013"/>
  <c r="F209" i="5013"/>
  <c r="F68" i="5013"/>
  <c r="F2669" i="5013"/>
  <c r="F2629" i="5013"/>
  <c r="F2589" i="5013"/>
  <c r="F2541" i="5013"/>
  <c r="F2493" i="5013"/>
  <c r="F2445" i="5013"/>
  <c r="F2413" i="5013"/>
  <c r="F2381" i="5013"/>
  <c r="F2341" i="5013"/>
  <c r="F2301" i="5013"/>
  <c r="F2261" i="5013"/>
  <c r="F2221" i="5013"/>
  <c r="F2181" i="5013"/>
  <c r="F2133" i="5013"/>
  <c r="F2093" i="5013"/>
  <c r="F2045" i="5013"/>
  <c r="F2005" i="5013"/>
  <c r="F1965" i="5013"/>
  <c r="F1925" i="5013"/>
  <c r="F1893" i="5013"/>
  <c r="F1853" i="5013"/>
  <c r="F1813" i="5013"/>
  <c r="F1765" i="5013"/>
  <c r="F1717" i="5013"/>
  <c r="F1669" i="5013"/>
  <c r="F1629" i="5013"/>
  <c r="F1573" i="5013"/>
  <c r="F1533" i="5013"/>
  <c r="F1493" i="5013"/>
  <c r="F1461" i="5013"/>
  <c r="F1429" i="5013"/>
  <c r="F1397" i="5013"/>
  <c r="F1362" i="5013"/>
  <c r="F1257" i="5013"/>
  <c r="F1170" i="5013"/>
  <c r="F1042" i="5013"/>
  <c r="F937" i="5013"/>
  <c r="F850" i="5013"/>
  <c r="F763" i="5013"/>
  <c r="F617" i="5013"/>
  <c r="F497" i="5013"/>
  <c r="F338" i="5013"/>
  <c r="F347" i="5013"/>
  <c r="F97" i="5013"/>
  <c r="F2690" i="5013"/>
  <c r="F2682" i="5013"/>
  <c r="F2674" i="5013"/>
  <c r="F2666" i="5013"/>
  <c r="F2658" i="5013"/>
  <c r="F2650" i="5013"/>
  <c r="F2642" i="5013"/>
  <c r="F2634" i="5013"/>
  <c r="F2626" i="5013"/>
  <c r="F2618" i="5013"/>
  <c r="F2610" i="5013"/>
  <c r="F2602" i="5013"/>
  <c r="F2594" i="5013"/>
  <c r="F2586" i="5013"/>
  <c r="F2578" i="5013"/>
  <c r="F2570" i="5013"/>
  <c r="F2562" i="5013"/>
  <c r="F2554" i="5013"/>
  <c r="F2546" i="5013"/>
  <c r="F2538" i="5013"/>
  <c r="F2530" i="5013"/>
  <c r="F2522" i="5013"/>
  <c r="F2514" i="5013"/>
  <c r="F2506" i="5013"/>
  <c r="F2498" i="5013"/>
  <c r="F2490" i="5013"/>
  <c r="F2482" i="5013"/>
  <c r="F2474" i="5013"/>
  <c r="F2466" i="5013"/>
  <c r="F2458" i="5013"/>
  <c r="F2450" i="5013"/>
  <c r="F2442" i="5013"/>
  <c r="F2434" i="5013"/>
  <c r="F2426" i="5013"/>
  <c r="F2418" i="5013"/>
  <c r="F2410" i="5013"/>
  <c r="F2402" i="5013"/>
  <c r="F2394" i="5013"/>
  <c r="F2386" i="5013"/>
  <c r="F2378" i="5013"/>
  <c r="F2370" i="5013"/>
  <c r="F2362" i="5013"/>
  <c r="F2354" i="5013"/>
  <c r="F2346" i="5013"/>
  <c r="F2338" i="5013"/>
  <c r="F2330" i="5013"/>
  <c r="F2322" i="5013"/>
  <c r="F2314" i="5013"/>
  <c r="F2306" i="5013"/>
  <c r="F2298" i="5013"/>
  <c r="F2290" i="5013"/>
  <c r="F2282" i="5013"/>
  <c r="F2274" i="5013"/>
  <c r="F2266" i="5013"/>
  <c r="F2258" i="5013"/>
  <c r="F2250" i="5013"/>
  <c r="F2242" i="5013"/>
  <c r="F2234" i="5013"/>
  <c r="F2226" i="5013"/>
  <c r="F2218" i="5013"/>
  <c r="F2210" i="5013"/>
  <c r="F2202" i="5013"/>
  <c r="F2194" i="5013"/>
  <c r="F2186" i="5013"/>
  <c r="F2178" i="5013"/>
  <c r="F2170" i="5013"/>
  <c r="F2162" i="5013"/>
  <c r="F2154" i="5013"/>
  <c r="F2146" i="5013"/>
  <c r="F2138" i="5013"/>
  <c r="F2130" i="5013"/>
  <c r="F2122" i="5013"/>
  <c r="F2114" i="5013"/>
  <c r="F2106" i="5013"/>
  <c r="F2098" i="5013"/>
  <c r="F2090" i="5013"/>
  <c r="F2082" i="5013"/>
  <c r="F2074" i="5013"/>
  <c r="F2066" i="5013"/>
  <c r="F2058" i="5013"/>
  <c r="F2050" i="5013"/>
  <c r="F2042" i="5013"/>
  <c r="F2034" i="5013"/>
  <c r="F2026" i="5013"/>
  <c r="F2018" i="5013"/>
  <c r="F2010" i="5013"/>
  <c r="F2002" i="5013"/>
  <c r="F1994" i="5013"/>
  <c r="F1986" i="5013"/>
  <c r="F1978" i="5013"/>
  <c r="F1970" i="5013"/>
  <c r="F1962" i="5013"/>
  <c r="F1954" i="5013"/>
  <c r="F1946" i="5013"/>
  <c r="F1938" i="5013"/>
  <c r="F1930" i="5013"/>
  <c r="F1922" i="5013"/>
  <c r="F1914" i="5013"/>
  <c r="F1906" i="5013"/>
  <c r="F1898" i="5013"/>
  <c r="F1890" i="5013"/>
  <c r="F1882" i="5013"/>
  <c r="F1874" i="5013"/>
  <c r="F1866" i="5013"/>
  <c r="F1858" i="5013"/>
  <c r="F1850" i="5013"/>
  <c r="F1842" i="5013"/>
  <c r="F1834" i="5013"/>
  <c r="F1826" i="5013"/>
  <c r="F1818" i="5013"/>
  <c r="F1810" i="5013"/>
  <c r="F1802" i="5013"/>
  <c r="F1794" i="5013"/>
  <c r="F1786" i="5013"/>
  <c r="F1778" i="5013"/>
  <c r="F1770" i="5013"/>
  <c r="F1762" i="5013"/>
  <c r="F1754" i="5013"/>
  <c r="F1746" i="5013"/>
  <c r="F1738" i="5013"/>
  <c r="F1730" i="5013"/>
  <c r="F1722" i="5013"/>
  <c r="F1714" i="5013"/>
  <c r="F1706" i="5013"/>
  <c r="F1698" i="5013"/>
  <c r="F1690" i="5013"/>
  <c r="F1682" i="5013"/>
  <c r="F1674" i="5013"/>
  <c r="F1666" i="5013"/>
  <c r="F1658" i="5013"/>
  <c r="F1650" i="5013"/>
  <c r="F1642" i="5013"/>
  <c r="F1634" i="5013"/>
  <c r="F1626" i="5013"/>
  <c r="F1618" i="5013"/>
  <c r="F1610" i="5013"/>
  <c r="F1602" i="5013"/>
  <c r="F1594" i="5013"/>
  <c r="F1586" i="5013"/>
  <c r="F1578" i="5013"/>
  <c r="F1570" i="5013"/>
  <c r="F1562" i="5013"/>
  <c r="F1554" i="5013"/>
  <c r="F1546" i="5013"/>
  <c r="F1538" i="5013"/>
  <c r="F1530" i="5013"/>
  <c r="F1522" i="5013"/>
  <c r="F1514" i="5013"/>
  <c r="F1506" i="5013"/>
  <c r="F1498" i="5013"/>
  <c r="F1490" i="5013"/>
  <c r="F1482" i="5013"/>
  <c r="F1474" i="5013"/>
  <c r="F1466" i="5013"/>
  <c r="F1458" i="5013"/>
  <c r="F1450" i="5013"/>
  <c r="F1442" i="5013"/>
  <c r="F1434" i="5013"/>
  <c r="F1426" i="5013"/>
  <c r="F1418" i="5013"/>
  <c r="F1410" i="5013"/>
  <c r="F1402" i="5013"/>
  <c r="F1394" i="5013"/>
  <c r="F1386" i="5013"/>
  <c r="F1378" i="5013"/>
  <c r="F1370" i="5013"/>
  <c r="F1354" i="5013"/>
  <c r="F1331" i="5013"/>
  <c r="F1313" i="5013"/>
  <c r="F1290" i="5013"/>
  <c r="F1267" i="5013"/>
  <c r="F1249" i="5013"/>
  <c r="F1226" i="5013"/>
  <c r="F1203" i="5013"/>
  <c r="F1185" i="5013"/>
  <c r="F1162" i="5013"/>
  <c r="F1139" i="5013"/>
  <c r="F1121" i="5013"/>
  <c r="F1098" i="5013"/>
  <c r="F1075" i="5013"/>
  <c r="F1057" i="5013"/>
  <c r="F1034" i="5013"/>
  <c r="F1011" i="5013"/>
  <c r="F993" i="5013"/>
  <c r="F970" i="5013"/>
  <c r="F947" i="5013"/>
  <c r="F929" i="5013"/>
  <c r="F906" i="5013"/>
  <c r="F883" i="5013"/>
  <c r="F865" i="5013"/>
  <c r="F842" i="5013"/>
  <c r="F819" i="5013"/>
  <c r="F801" i="5013"/>
  <c r="F778" i="5013"/>
  <c r="F755" i="5013"/>
  <c r="F737" i="5013"/>
  <c r="F714" i="5013"/>
  <c r="F691" i="5013"/>
  <c r="F673" i="5013"/>
  <c r="F650" i="5013"/>
  <c r="F627" i="5013"/>
  <c r="F609" i="5013"/>
  <c r="F586" i="5013"/>
  <c r="F559" i="5013"/>
  <c r="F535" i="5013"/>
  <c r="F512" i="5013"/>
  <c r="F489" i="5013"/>
  <c r="F471" i="5013"/>
  <c r="F444" i="5013"/>
  <c r="F393" i="5013"/>
  <c r="F368" i="5013"/>
  <c r="F326" i="5013"/>
  <c r="F284" i="5013"/>
  <c r="F553" i="5013"/>
  <c r="F404" i="5013"/>
  <c r="F322" i="5013"/>
  <c r="F259" i="5013"/>
  <c r="F222" i="5013"/>
  <c r="F186" i="5013"/>
  <c r="F156" i="5013"/>
  <c r="F121" i="5013"/>
  <c r="F83" i="5013"/>
  <c r="F54" i="5013"/>
  <c r="F2471" i="5013"/>
  <c r="F2431" i="5013"/>
  <c r="F2391" i="5013"/>
  <c r="F2359" i="5013"/>
  <c r="F2319" i="5013"/>
  <c r="F2295" i="5013"/>
  <c r="F2255" i="5013"/>
  <c r="F2215" i="5013"/>
  <c r="F2175" i="5013"/>
  <c r="F2151" i="5013"/>
  <c r="F2127" i="5013"/>
  <c r="F2095" i="5013"/>
  <c r="F2079" i="5013"/>
  <c r="F2047" i="5013"/>
  <c r="F2031" i="5013"/>
  <c r="F1991" i="5013"/>
  <c r="F1959" i="5013"/>
  <c r="F1927" i="5013"/>
  <c r="F1895" i="5013"/>
  <c r="F1863" i="5013"/>
  <c r="F1839" i="5013"/>
  <c r="F1815" i="5013"/>
  <c r="F1775" i="5013"/>
  <c r="F1743" i="5013"/>
  <c r="F1727" i="5013"/>
  <c r="F1703" i="5013"/>
  <c r="F1679" i="5013"/>
  <c r="F1655" i="5013"/>
  <c r="F1623" i="5013"/>
  <c r="F1599" i="5013"/>
  <c r="F1575" i="5013"/>
  <c r="F1559" i="5013"/>
  <c r="F1543" i="5013"/>
  <c r="F1527" i="5013"/>
  <c r="F1511" i="5013"/>
  <c r="F1487" i="5013"/>
  <c r="F1463" i="5013"/>
  <c r="F1455" i="5013"/>
  <c r="F1439" i="5013"/>
  <c r="F1415" i="5013"/>
  <c r="F1391" i="5013"/>
  <c r="F1365" i="5013"/>
  <c r="F1282" i="5013"/>
  <c r="F1241" i="5013"/>
  <c r="F1177" i="5013"/>
  <c r="F1113" i="5013"/>
  <c r="F1049" i="5013"/>
  <c r="F962" i="5013"/>
  <c r="F898" i="5013"/>
  <c r="F834" i="5013"/>
  <c r="F770" i="5013"/>
  <c r="F706" i="5013"/>
  <c r="F642" i="5013"/>
  <c r="F578" i="5013"/>
  <c r="F504" i="5013"/>
  <c r="F481" i="5013"/>
  <c r="F384" i="5013"/>
  <c r="F314" i="5013"/>
  <c r="F377" i="5013"/>
  <c r="F246" i="5013"/>
  <c r="F145" i="5013"/>
  <c r="F42" i="5013"/>
  <c r="F2654" i="5013"/>
  <c r="F2614" i="5013"/>
  <c r="F2574" i="5013"/>
  <c r="F2526" i="5013"/>
  <c r="F2486" i="5013"/>
  <c r="F2446" i="5013"/>
  <c r="F2398" i="5013"/>
  <c r="F2358" i="5013"/>
  <c r="F2318" i="5013"/>
  <c r="F2278" i="5013"/>
  <c r="F2238" i="5013"/>
  <c r="F2198" i="5013"/>
  <c r="F2174" i="5013"/>
  <c r="F2142" i="5013"/>
  <c r="F2102" i="5013"/>
  <c r="F2062" i="5013"/>
  <c r="F2014" i="5013"/>
  <c r="F1974" i="5013"/>
  <c r="F1942" i="5013"/>
  <c r="F1910" i="5013"/>
  <c r="F1870" i="5013"/>
  <c r="F1830" i="5013"/>
  <c r="F1798" i="5013"/>
  <c r="F1758" i="5013"/>
  <c r="F1710" i="5013"/>
  <c r="F1670" i="5013"/>
  <c r="F1622" i="5013"/>
  <c r="F1582" i="5013"/>
  <c r="F1534" i="5013"/>
  <c r="F1470" i="5013"/>
  <c r="F1430" i="5013"/>
  <c r="F1390" i="5013"/>
  <c r="F1322" i="5013"/>
  <c r="F1217" i="5013"/>
  <c r="F1107" i="5013"/>
  <c r="F1025" i="5013"/>
  <c r="F915" i="5013"/>
  <c r="F833" i="5013"/>
  <c r="F746" i="5013"/>
  <c r="F641" i="5013"/>
  <c r="F544" i="5013"/>
  <c r="F503" i="5013"/>
  <c r="F339" i="5013"/>
  <c r="F287" i="5013"/>
  <c r="F134" i="5013"/>
  <c r="F5" i="5013"/>
  <c r="F13" i="5013"/>
  <c r="F21" i="5013"/>
  <c r="F29" i="5013"/>
  <c r="F37" i="5013"/>
  <c r="F45" i="5013"/>
  <c r="F53" i="5013"/>
  <c r="F61" i="5013"/>
  <c r="F69" i="5013"/>
  <c r="F77" i="5013"/>
  <c r="F85" i="5013"/>
  <c r="F93" i="5013"/>
  <c r="F101" i="5013"/>
  <c r="F109" i="5013"/>
  <c r="F117" i="5013"/>
  <c r="F125" i="5013"/>
  <c r="F133" i="5013"/>
  <c r="F141" i="5013"/>
  <c r="F149" i="5013"/>
  <c r="F157" i="5013"/>
  <c r="F165" i="5013"/>
  <c r="F173" i="5013"/>
  <c r="F181" i="5013"/>
  <c r="F189" i="5013"/>
  <c r="F197" i="5013"/>
  <c r="F205" i="5013"/>
  <c r="F213" i="5013"/>
  <c r="F221" i="5013"/>
  <c r="F229" i="5013"/>
  <c r="F237" i="5013"/>
  <c r="F245" i="5013"/>
  <c r="F253" i="5013"/>
  <c r="F261" i="5013"/>
  <c r="F277" i="5013"/>
  <c r="F295" i="5013"/>
  <c r="F308" i="5013"/>
  <c r="F331" i="5013"/>
  <c r="F348" i="5013"/>
  <c r="F364" i="5013"/>
  <c r="F388" i="5013"/>
  <c r="F405" i="5013"/>
  <c r="F419" i="5013"/>
  <c r="F7" i="5013"/>
  <c r="F15" i="5013"/>
  <c r="F23" i="5013"/>
  <c r="F31" i="5013"/>
  <c r="F39" i="5013"/>
  <c r="F47" i="5013"/>
  <c r="F55" i="5013"/>
  <c r="F63" i="5013"/>
  <c r="F71" i="5013"/>
  <c r="F79" i="5013"/>
  <c r="F87" i="5013"/>
  <c r="F95" i="5013"/>
  <c r="F103" i="5013"/>
  <c r="F111" i="5013"/>
  <c r="F119" i="5013"/>
  <c r="F127" i="5013"/>
  <c r="F135" i="5013"/>
  <c r="F143" i="5013"/>
  <c r="F151" i="5013"/>
  <c r="F159" i="5013"/>
  <c r="F167" i="5013"/>
  <c r="F175" i="5013"/>
  <c r="F183" i="5013"/>
  <c r="F191" i="5013"/>
  <c r="F199" i="5013"/>
  <c r="F207" i="5013"/>
  <c r="F215" i="5013"/>
  <c r="F223" i="5013"/>
  <c r="F231" i="5013"/>
  <c r="F239" i="5013"/>
  <c r="F247" i="5013"/>
  <c r="F255" i="5013"/>
  <c r="F263" i="5013"/>
  <c r="F282" i="5013"/>
  <c r="F299" i="5013"/>
  <c r="F312" i="5013"/>
  <c r="F334" i="5013"/>
  <c r="F353" i="5013"/>
  <c r="F374" i="5013"/>
  <c r="F395" i="5013"/>
  <c r="F409" i="5013"/>
  <c r="F424" i="5013"/>
  <c r="F8" i="5013"/>
  <c r="F16" i="5013"/>
  <c r="F24" i="5013"/>
  <c r="F32" i="5013"/>
  <c r="F40" i="5013"/>
  <c r="F48" i="5013"/>
  <c r="F56" i="5013"/>
  <c r="F64" i="5013"/>
  <c r="F72" i="5013"/>
  <c r="F80" i="5013"/>
  <c r="F88" i="5013"/>
  <c r="F96" i="5013"/>
  <c r="F104" i="5013"/>
  <c r="F112" i="5013"/>
  <c r="F120" i="5013"/>
  <c r="F128" i="5013"/>
  <c r="F136" i="5013"/>
  <c r="F144" i="5013"/>
  <c r="F152" i="5013"/>
  <c r="F160" i="5013"/>
  <c r="F168" i="5013"/>
  <c r="F176" i="5013"/>
  <c r="F184" i="5013"/>
  <c r="F192" i="5013"/>
  <c r="F200" i="5013"/>
  <c r="F208" i="5013"/>
  <c r="F216" i="5013"/>
  <c r="F224" i="5013"/>
  <c r="F232" i="5013"/>
  <c r="F240" i="5013"/>
  <c r="F248" i="5013"/>
  <c r="F256" i="5013"/>
  <c r="F265" i="5013"/>
  <c r="F283" i="5013"/>
  <c r="F300" i="5013"/>
  <c r="F318" i="5013"/>
  <c r="F340" i="5013"/>
  <c r="F356" i="5013"/>
  <c r="F375" i="5013"/>
  <c r="F397" i="5013"/>
  <c r="F410" i="5013"/>
  <c r="F425" i="5013"/>
  <c r="F9" i="5013"/>
  <c r="F20" i="5013"/>
  <c r="F34" i="5013"/>
  <c r="F46" i="5013"/>
  <c r="F59" i="5013"/>
  <c r="F73" i="5013"/>
  <c r="F84" i="5013"/>
  <c r="F98" i="5013"/>
  <c r="F110" i="5013"/>
  <c r="F123" i="5013"/>
  <c r="F137" i="5013"/>
  <c r="F148" i="5013"/>
  <c r="F162" i="5013"/>
  <c r="F174" i="5013"/>
  <c r="F187" i="5013"/>
  <c r="F201" i="5013"/>
  <c r="F212" i="5013"/>
  <c r="F226" i="5013"/>
  <c r="F238" i="5013"/>
  <c r="F251" i="5013"/>
  <c r="F267" i="5013"/>
  <c r="F294" i="5013"/>
  <c r="F323" i="5013"/>
  <c r="F351" i="5013"/>
  <c r="F381" i="5013"/>
  <c r="F414" i="5013"/>
  <c r="F434" i="5013"/>
  <c r="F452" i="5013"/>
  <c r="F561" i="5013"/>
  <c r="F272" i="5013"/>
  <c r="F286" i="5013"/>
  <c r="F301" i="5013"/>
  <c r="F316" i="5013"/>
  <c r="F329" i="5013"/>
  <c r="F343" i="5013"/>
  <c r="F357" i="5013"/>
  <c r="F371" i="5013"/>
  <c r="F385" i="5013"/>
  <c r="F396" i="5013"/>
  <c r="F413" i="5013"/>
  <c r="F432" i="5013"/>
  <c r="F446" i="5013"/>
  <c r="F458" i="5013"/>
  <c r="F466" i="5013"/>
  <c r="F474" i="5013"/>
  <c r="F482" i="5013"/>
  <c r="F490" i="5013"/>
  <c r="F498" i="5013"/>
  <c r="F506" i="5013"/>
  <c r="F514" i="5013"/>
  <c r="F522" i="5013"/>
  <c r="F530" i="5013"/>
  <c r="F538" i="5013"/>
  <c r="F546" i="5013"/>
  <c r="F560" i="5013"/>
  <c r="F572" i="5013"/>
  <c r="F580" i="5013"/>
  <c r="F588" i="5013"/>
  <c r="F596" i="5013"/>
  <c r="F604" i="5013"/>
  <c r="F612" i="5013"/>
  <c r="F620" i="5013"/>
  <c r="F628" i="5013"/>
  <c r="F636" i="5013"/>
  <c r="F644" i="5013"/>
  <c r="F652" i="5013"/>
  <c r="F660" i="5013"/>
  <c r="F668" i="5013"/>
  <c r="F676" i="5013"/>
  <c r="F684" i="5013"/>
  <c r="F692" i="5013"/>
  <c r="F700" i="5013"/>
  <c r="F708" i="5013"/>
  <c r="F716" i="5013"/>
  <c r="F724" i="5013"/>
  <c r="F732" i="5013"/>
  <c r="F740" i="5013"/>
  <c r="F748" i="5013"/>
  <c r="F756" i="5013"/>
  <c r="F764" i="5013"/>
  <c r="F772" i="5013"/>
  <c r="F780" i="5013"/>
  <c r="F788" i="5013"/>
  <c r="F796" i="5013"/>
  <c r="F804" i="5013"/>
  <c r="F812" i="5013"/>
  <c r="F820" i="5013"/>
  <c r="F828" i="5013"/>
  <c r="F836" i="5013"/>
  <c r="F844" i="5013"/>
  <c r="F852" i="5013"/>
  <c r="F860" i="5013"/>
  <c r="F868" i="5013"/>
  <c r="F876" i="5013"/>
  <c r="F884" i="5013"/>
  <c r="F892" i="5013"/>
  <c r="F900" i="5013"/>
  <c r="F908" i="5013"/>
  <c r="F916" i="5013"/>
  <c r="F924" i="5013"/>
  <c r="F932" i="5013"/>
  <c r="F940" i="5013"/>
  <c r="F948" i="5013"/>
  <c r="F956" i="5013"/>
  <c r="F964" i="5013"/>
  <c r="F972" i="5013"/>
  <c r="F980" i="5013"/>
  <c r="F988" i="5013"/>
  <c r="F996" i="5013"/>
  <c r="F1004" i="5013"/>
  <c r="F1012" i="5013"/>
  <c r="F1020" i="5013"/>
  <c r="F1028" i="5013"/>
  <c r="F1036" i="5013"/>
  <c r="F1044" i="5013"/>
  <c r="F1052" i="5013"/>
  <c r="F1060" i="5013"/>
  <c r="F1068" i="5013"/>
  <c r="F1076" i="5013"/>
  <c r="F1084" i="5013"/>
  <c r="F1092" i="5013"/>
  <c r="F1100" i="5013"/>
  <c r="F1108" i="5013"/>
  <c r="F1116" i="5013"/>
  <c r="F1124" i="5013"/>
  <c r="F1132" i="5013"/>
  <c r="F1140" i="5013"/>
  <c r="F1148" i="5013"/>
  <c r="F1156" i="5013"/>
  <c r="F1164" i="5013"/>
  <c r="F1172" i="5013"/>
  <c r="F1180" i="5013"/>
  <c r="F1188" i="5013"/>
  <c r="F1196" i="5013"/>
  <c r="F1204" i="5013"/>
  <c r="F1212" i="5013"/>
  <c r="F1220" i="5013"/>
  <c r="F1228" i="5013"/>
  <c r="F1236" i="5013"/>
  <c r="F1244" i="5013"/>
  <c r="F1252" i="5013"/>
  <c r="F1260" i="5013"/>
  <c r="F1268" i="5013"/>
  <c r="F1276" i="5013"/>
  <c r="F1284" i="5013"/>
  <c r="F1292" i="5013"/>
  <c r="F1300" i="5013"/>
  <c r="F1308" i="5013"/>
  <c r="F1316" i="5013"/>
  <c r="F1324" i="5013"/>
  <c r="F1332" i="5013"/>
  <c r="F1340" i="5013"/>
  <c r="F1348" i="5013"/>
  <c r="F1356" i="5013"/>
  <c r="F1364" i="5013"/>
  <c r="F10" i="5013"/>
  <c r="F22" i="5013"/>
  <c r="F35" i="5013"/>
  <c r="F49" i="5013"/>
  <c r="F60" i="5013"/>
  <c r="F74" i="5013"/>
  <c r="F86" i="5013"/>
  <c r="F99" i="5013"/>
  <c r="F113" i="5013"/>
  <c r="F124" i="5013"/>
  <c r="F138" i="5013"/>
  <c r="F150" i="5013"/>
  <c r="F163" i="5013"/>
  <c r="F177" i="5013"/>
  <c r="F188" i="5013"/>
  <c r="F202" i="5013"/>
  <c r="F214" i="5013"/>
  <c r="F227" i="5013"/>
  <c r="F241" i="5013"/>
  <c r="F252" i="5013"/>
  <c r="F269" i="5013"/>
  <c r="F297" i="5013"/>
  <c r="F325" i="5013"/>
  <c r="F358" i="5013"/>
  <c r="F382" i="5013"/>
  <c r="F415" i="5013"/>
  <c r="F436" i="5013"/>
  <c r="F453" i="5013"/>
  <c r="F564" i="5013"/>
  <c r="F273" i="5013"/>
  <c r="F288" i="5013"/>
  <c r="F302" i="5013"/>
  <c r="F317" i="5013"/>
  <c r="F330" i="5013"/>
  <c r="F345" i="5013"/>
  <c r="F359" i="5013"/>
  <c r="F372" i="5013"/>
  <c r="F386" i="5013"/>
  <c r="F398" i="5013"/>
  <c r="F416" i="5013"/>
  <c r="F433" i="5013"/>
  <c r="F448" i="5013"/>
  <c r="F459" i="5013"/>
  <c r="F467" i="5013"/>
  <c r="F475" i="5013"/>
  <c r="F483" i="5013"/>
  <c r="F491" i="5013"/>
  <c r="F499" i="5013"/>
  <c r="F507" i="5013"/>
  <c r="F515" i="5013"/>
  <c r="F523" i="5013"/>
  <c r="F531" i="5013"/>
  <c r="F539" i="5013"/>
  <c r="F547" i="5013"/>
  <c r="F562" i="5013"/>
  <c r="F573" i="5013"/>
  <c r="F581" i="5013"/>
  <c r="F589" i="5013"/>
  <c r="F597" i="5013"/>
  <c r="F605" i="5013"/>
  <c r="F613" i="5013"/>
  <c r="F621" i="5013"/>
  <c r="F629" i="5013"/>
  <c r="F637" i="5013"/>
  <c r="F645" i="5013"/>
  <c r="F653" i="5013"/>
  <c r="F661" i="5013"/>
  <c r="F669" i="5013"/>
  <c r="F677" i="5013"/>
  <c r="F685" i="5013"/>
  <c r="F693" i="5013"/>
  <c r="F701" i="5013"/>
  <c r="F709" i="5013"/>
  <c r="F717" i="5013"/>
  <c r="F725" i="5013"/>
  <c r="F733" i="5013"/>
  <c r="F741" i="5013"/>
  <c r="F749" i="5013"/>
  <c r="F757" i="5013"/>
  <c r="F765" i="5013"/>
  <c r="F773" i="5013"/>
  <c r="F781" i="5013"/>
  <c r="F789" i="5013"/>
  <c r="F797" i="5013"/>
  <c r="F805" i="5013"/>
  <c r="F813" i="5013"/>
  <c r="F821" i="5013"/>
  <c r="F829" i="5013"/>
  <c r="F837" i="5013"/>
  <c r="F845" i="5013"/>
  <c r="F853" i="5013"/>
  <c r="F861" i="5013"/>
  <c r="F869" i="5013"/>
  <c r="F877" i="5013"/>
  <c r="F885" i="5013"/>
  <c r="F893" i="5013"/>
  <c r="F901" i="5013"/>
  <c r="F909" i="5013"/>
  <c r="F917" i="5013"/>
  <c r="F925" i="5013"/>
  <c r="F933" i="5013"/>
  <c r="F941" i="5013"/>
  <c r="F949" i="5013"/>
  <c r="F957" i="5013"/>
  <c r="F965" i="5013"/>
  <c r="F973" i="5013"/>
  <c r="F981" i="5013"/>
  <c r="F989" i="5013"/>
  <c r="F997" i="5013"/>
  <c r="F1005" i="5013"/>
  <c r="F1013" i="5013"/>
  <c r="F1021" i="5013"/>
  <c r="F1029" i="5013"/>
  <c r="F1037" i="5013"/>
  <c r="F1045" i="5013"/>
  <c r="F1053" i="5013"/>
  <c r="F1061" i="5013"/>
  <c r="F1069" i="5013"/>
  <c r="F1077" i="5013"/>
  <c r="F1085" i="5013"/>
  <c r="F1093" i="5013"/>
  <c r="F1101" i="5013"/>
  <c r="F1109" i="5013"/>
  <c r="F1117" i="5013"/>
  <c r="F1125" i="5013"/>
  <c r="F1133" i="5013"/>
  <c r="F1141" i="5013"/>
  <c r="F1149" i="5013"/>
  <c r="F1157" i="5013"/>
  <c r="F1165" i="5013"/>
  <c r="F1173" i="5013"/>
  <c r="F1181" i="5013"/>
  <c r="F1189" i="5013"/>
  <c r="F1197" i="5013"/>
  <c r="F1205" i="5013"/>
  <c r="F1213" i="5013"/>
  <c r="F1221" i="5013"/>
  <c r="F1229" i="5013"/>
  <c r="F1237" i="5013"/>
  <c r="F1245" i="5013"/>
  <c r="F1253" i="5013"/>
  <c r="F1261" i="5013"/>
  <c r="F1269" i="5013"/>
  <c r="F1277" i="5013"/>
  <c r="F1285" i="5013"/>
  <c r="F1293" i="5013"/>
  <c r="F1301" i="5013"/>
  <c r="F1309" i="5013"/>
  <c r="F1317" i="5013"/>
  <c r="F1325" i="5013"/>
  <c r="F1333" i="5013"/>
  <c r="F1341" i="5013"/>
  <c r="F1349" i="5013"/>
  <c r="F1357" i="5013"/>
  <c r="F11" i="5013"/>
  <c r="F25" i="5013"/>
  <c r="F36" i="5013"/>
  <c r="F50" i="5013"/>
  <c r="F62" i="5013"/>
  <c r="F75" i="5013"/>
  <c r="F89" i="5013"/>
  <c r="F100" i="5013"/>
  <c r="F114" i="5013"/>
  <c r="F126" i="5013"/>
  <c r="F139" i="5013"/>
  <c r="F153" i="5013"/>
  <c r="F164" i="5013"/>
  <c r="F178" i="5013"/>
  <c r="F190" i="5013"/>
  <c r="F203" i="5013"/>
  <c r="F217" i="5013"/>
  <c r="F228" i="5013"/>
  <c r="F242" i="5013"/>
  <c r="F254" i="5013"/>
  <c r="F270" i="5013"/>
  <c r="F303" i="5013"/>
  <c r="F328" i="5013"/>
  <c r="F360" i="5013"/>
  <c r="F394" i="5013"/>
  <c r="F417" i="5013"/>
  <c r="F437" i="5013"/>
  <c r="F549" i="5013"/>
  <c r="F565" i="5013"/>
  <c r="F275" i="5013"/>
  <c r="F289" i="5013"/>
  <c r="F307" i="5013"/>
  <c r="F319" i="5013"/>
  <c r="F332" i="5013"/>
  <c r="F346" i="5013"/>
  <c r="F361" i="5013"/>
  <c r="F373" i="5013"/>
  <c r="F387" i="5013"/>
  <c r="F399" i="5013"/>
  <c r="F420" i="5013"/>
  <c r="F435" i="5013"/>
  <c r="F449" i="5013"/>
  <c r="F460" i="5013"/>
  <c r="F468" i="5013"/>
  <c r="F476" i="5013"/>
  <c r="F484" i="5013"/>
  <c r="F492" i="5013"/>
  <c r="F500" i="5013"/>
  <c r="F508" i="5013"/>
  <c r="F516" i="5013"/>
  <c r="F524" i="5013"/>
  <c r="F532" i="5013"/>
  <c r="F540" i="5013"/>
  <c r="F548" i="5013"/>
  <c r="F563" i="5013"/>
  <c r="F574" i="5013"/>
  <c r="F582" i="5013"/>
  <c r="F590" i="5013"/>
  <c r="F598" i="5013"/>
  <c r="F606" i="5013"/>
  <c r="F614" i="5013"/>
  <c r="F622" i="5013"/>
  <c r="F630" i="5013"/>
  <c r="F638" i="5013"/>
  <c r="F646" i="5013"/>
  <c r="F654" i="5013"/>
  <c r="F662" i="5013"/>
  <c r="F670" i="5013"/>
  <c r="F678" i="5013"/>
  <c r="F686" i="5013"/>
  <c r="F694" i="5013"/>
  <c r="F702" i="5013"/>
  <c r="F710" i="5013"/>
  <c r="F718" i="5013"/>
  <c r="F726" i="5013"/>
  <c r="F734" i="5013"/>
  <c r="F742" i="5013"/>
  <c r="F750" i="5013"/>
  <c r="F758" i="5013"/>
  <c r="F766" i="5013"/>
  <c r="F774" i="5013"/>
  <c r="F782" i="5013"/>
  <c r="F790" i="5013"/>
  <c r="F798" i="5013"/>
  <c r="F806" i="5013"/>
  <c r="F814" i="5013"/>
  <c r="F822" i="5013"/>
  <c r="F830" i="5013"/>
  <c r="F838" i="5013"/>
  <c r="F846" i="5013"/>
  <c r="F854" i="5013"/>
  <c r="F862" i="5013"/>
  <c r="F870" i="5013"/>
  <c r="F878" i="5013"/>
  <c r="F886" i="5013"/>
  <c r="F894" i="5013"/>
  <c r="F902" i="5013"/>
  <c r="F910" i="5013"/>
  <c r="F918" i="5013"/>
  <c r="F926" i="5013"/>
  <c r="F934" i="5013"/>
  <c r="F942" i="5013"/>
  <c r="F950" i="5013"/>
  <c r="F958" i="5013"/>
  <c r="F966" i="5013"/>
  <c r="F974" i="5013"/>
  <c r="F982" i="5013"/>
  <c r="F990" i="5013"/>
  <c r="F998" i="5013"/>
  <c r="F1006" i="5013"/>
  <c r="F1014" i="5013"/>
  <c r="F1022" i="5013"/>
  <c r="F1030" i="5013"/>
  <c r="F1038" i="5013"/>
  <c r="F1046" i="5013"/>
  <c r="F1054" i="5013"/>
  <c r="F1062" i="5013"/>
  <c r="F1070" i="5013"/>
  <c r="F1078" i="5013"/>
  <c r="F1086" i="5013"/>
  <c r="F1094" i="5013"/>
  <c r="F1102" i="5013"/>
  <c r="F1110" i="5013"/>
  <c r="F1118" i="5013"/>
  <c r="F1126" i="5013"/>
  <c r="F1134" i="5013"/>
  <c r="F1142" i="5013"/>
  <c r="F1150" i="5013"/>
  <c r="F1158" i="5013"/>
  <c r="F1166" i="5013"/>
  <c r="F1174" i="5013"/>
  <c r="F1182" i="5013"/>
  <c r="F1190" i="5013"/>
  <c r="F1198" i="5013"/>
  <c r="F1206" i="5013"/>
  <c r="F1214" i="5013"/>
  <c r="F1222" i="5013"/>
  <c r="F1230" i="5013"/>
  <c r="F1238" i="5013"/>
  <c r="F1246" i="5013"/>
  <c r="F1254" i="5013"/>
  <c r="F1262" i="5013"/>
  <c r="F1270" i="5013"/>
  <c r="F1278" i="5013"/>
  <c r="F1286" i="5013"/>
  <c r="F1294" i="5013"/>
  <c r="F1302" i="5013"/>
  <c r="F1310" i="5013"/>
  <c r="F1318" i="5013"/>
  <c r="F1326" i="5013"/>
  <c r="F1334" i="5013"/>
  <c r="F1342" i="5013"/>
  <c r="F1350" i="5013"/>
  <c r="F1358" i="5013"/>
  <c r="F1366" i="5013"/>
  <c r="F12" i="5013"/>
  <c r="F26" i="5013"/>
  <c r="F38" i="5013"/>
  <c r="F51" i="5013"/>
  <c r="F65" i="5013"/>
  <c r="F76" i="5013"/>
  <c r="F90" i="5013"/>
  <c r="F102" i="5013"/>
  <c r="F115" i="5013"/>
  <c r="F129" i="5013"/>
  <c r="F140" i="5013"/>
  <c r="F154" i="5013"/>
  <c r="F166" i="5013"/>
  <c r="F179" i="5013"/>
  <c r="F193" i="5013"/>
  <c r="F204" i="5013"/>
  <c r="F218" i="5013"/>
  <c r="F230" i="5013"/>
  <c r="F243" i="5013"/>
  <c r="F257" i="5013"/>
  <c r="F274" i="5013"/>
  <c r="F304" i="5013"/>
  <c r="F333" i="5013"/>
  <c r="F362" i="5013"/>
  <c r="F401" i="5013"/>
  <c r="F418" i="5013"/>
  <c r="F438" i="5013"/>
  <c r="F550" i="5013"/>
  <c r="F566" i="5013"/>
  <c r="F276" i="5013"/>
  <c r="F291" i="5013"/>
  <c r="F309" i="5013"/>
  <c r="F320" i="5013"/>
  <c r="F335" i="5013"/>
  <c r="F349" i="5013"/>
  <c r="F365" i="5013"/>
  <c r="F376" i="5013"/>
  <c r="F389" i="5013"/>
  <c r="F400" i="5013"/>
  <c r="F422" i="5013"/>
  <c r="F440" i="5013"/>
  <c r="F451" i="5013"/>
  <c r="F461" i="5013"/>
  <c r="F469" i="5013"/>
  <c r="F477" i="5013"/>
  <c r="F485" i="5013"/>
  <c r="F493" i="5013"/>
  <c r="F501" i="5013"/>
  <c r="F509" i="5013"/>
  <c r="F517" i="5013"/>
  <c r="F525" i="5013"/>
  <c r="F533" i="5013"/>
  <c r="F541" i="5013"/>
  <c r="F552" i="5013"/>
  <c r="F567" i="5013"/>
  <c r="F575" i="5013"/>
  <c r="F583" i="5013"/>
  <c r="F591" i="5013"/>
  <c r="F599" i="5013"/>
  <c r="F607" i="5013"/>
  <c r="F615" i="5013"/>
  <c r="F623" i="5013"/>
  <c r="F631" i="5013"/>
  <c r="F639" i="5013"/>
  <c r="F647" i="5013"/>
  <c r="F655" i="5013"/>
  <c r="F663" i="5013"/>
  <c r="F671" i="5013"/>
  <c r="F679" i="5013"/>
  <c r="F687" i="5013"/>
  <c r="F695" i="5013"/>
  <c r="F703" i="5013"/>
  <c r="F711" i="5013"/>
  <c r="F719" i="5013"/>
  <c r="F727" i="5013"/>
  <c r="F735" i="5013"/>
  <c r="F743" i="5013"/>
  <c r="F751" i="5013"/>
  <c r="F759" i="5013"/>
  <c r="F767" i="5013"/>
  <c r="F775" i="5013"/>
  <c r="F783" i="5013"/>
  <c r="F791" i="5013"/>
  <c r="F799" i="5013"/>
  <c r="F807" i="5013"/>
  <c r="F815" i="5013"/>
  <c r="F823" i="5013"/>
  <c r="F831" i="5013"/>
  <c r="F839" i="5013"/>
  <c r="F847" i="5013"/>
  <c r="F855" i="5013"/>
  <c r="F863" i="5013"/>
  <c r="F871" i="5013"/>
  <c r="F879" i="5013"/>
  <c r="F887" i="5013"/>
  <c r="F895" i="5013"/>
  <c r="F903" i="5013"/>
  <c r="F911" i="5013"/>
  <c r="F919" i="5013"/>
  <c r="F927" i="5013"/>
  <c r="F935" i="5013"/>
  <c r="F943" i="5013"/>
  <c r="F951" i="5013"/>
  <c r="F959" i="5013"/>
  <c r="F967" i="5013"/>
  <c r="F975" i="5013"/>
  <c r="F983" i="5013"/>
  <c r="F991" i="5013"/>
  <c r="F999" i="5013"/>
  <c r="F1007" i="5013"/>
  <c r="F1015" i="5013"/>
  <c r="F1023" i="5013"/>
  <c r="F1031" i="5013"/>
  <c r="F1039" i="5013"/>
  <c r="F1047" i="5013"/>
  <c r="F1055" i="5013"/>
  <c r="F1063" i="5013"/>
  <c r="F1071" i="5013"/>
  <c r="F1079" i="5013"/>
  <c r="F1087" i="5013"/>
  <c r="F1095" i="5013"/>
  <c r="F1103" i="5013"/>
  <c r="F1111" i="5013"/>
  <c r="F1119" i="5013"/>
  <c r="F1127" i="5013"/>
  <c r="F1135" i="5013"/>
  <c r="F1143" i="5013"/>
  <c r="F1151" i="5013"/>
  <c r="F1159" i="5013"/>
  <c r="F1167" i="5013"/>
  <c r="F1175" i="5013"/>
  <c r="F1183" i="5013"/>
  <c r="F1191" i="5013"/>
  <c r="F1199" i="5013"/>
  <c r="F1207" i="5013"/>
  <c r="F1215" i="5013"/>
  <c r="F1223" i="5013"/>
  <c r="F1231" i="5013"/>
  <c r="F1239" i="5013"/>
  <c r="F1247" i="5013"/>
  <c r="F1255" i="5013"/>
  <c r="F1263" i="5013"/>
  <c r="F1271" i="5013"/>
  <c r="F1279" i="5013"/>
  <c r="F1287" i="5013"/>
  <c r="F1295" i="5013"/>
  <c r="F1303" i="5013"/>
  <c r="F1311" i="5013"/>
  <c r="F1319" i="5013"/>
  <c r="F1327" i="5013"/>
  <c r="F1335" i="5013"/>
  <c r="F1343" i="5013"/>
  <c r="F1351" i="5013"/>
  <c r="F1359" i="5013"/>
  <c r="F1367" i="5013"/>
  <c r="F2" i="5013"/>
  <c r="F14" i="5013"/>
  <c r="F27" i="5013"/>
  <c r="F41" i="5013"/>
  <c r="F52" i="5013"/>
  <c r="F66" i="5013"/>
  <c r="F78" i="5013"/>
  <c r="F91" i="5013"/>
  <c r="F105" i="5013"/>
  <c r="F116" i="5013"/>
  <c r="F130" i="5013"/>
  <c r="F142" i="5013"/>
  <c r="F155" i="5013"/>
  <c r="F169" i="5013"/>
  <c r="F180" i="5013"/>
  <c r="F194" i="5013"/>
  <c r="F206" i="5013"/>
  <c r="F219" i="5013"/>
  <c r="F233" i="5013"/>
  <c r="F244" i="5013"/>
  <c r="F258" i="5013"/>
  <c r="F278" i="5013"/>
  <c r="F305" i="5013"/>
  <c r="F341" i="5013"/>
  <c r="F363" i="5013"/>
  <c r="F402" i="5013"/>
  <c r="F421" i="5013"/>
  <c r="F439" i="5013"/>
  <c r="F551" i="5013"/>
  <c r="F264" i="5013"/>
  <c r="F279" i="5013"/>
  <c r="F292" i="5013"/>
  <c r="F311" i="5013"/>
  <c r="F321" i="5013"/>
  <c r="F336" i="5013"/>
  <c r="F350" i="5013"/>
  <c r="F367" i="5013"/>
  <c r="F379" i="5013"/>
  <c r="F390" i="5013"/>
  <c r="F406" i="5013"/>
  <c r="F423" i="5013"/>
  <c r="F441" i="5013"/>
  <c r="F454" i="5013"/>
  <c r="F462" i="5013"/>
  <c r="F470" i="5013"/>
  <c r="F478" i="5013"/>
  <c r="F486" i="5013"/>
  <c r="F494" i="5013"/>
  <c r="F502" i="5013"/>
  <c r="F510" i="5013"/>
  <c r="F518" i="5013"/>
  <c r="F526" i="5013"/>
  <c r="F534" i="5013"/>
  <c r="F542" i="5013"/>
  <c r="F556" i="5013"/>
  <c r="F568" i="5013"/>
  <c r="F576" i="5013"/>
  <c r="F584" i="5013"/>
  <c r="F592" i="5013"/>
  <c r="F600" i="5013"/>
  <c r="F608" i="5013"/>
  <c r="F616" i="5013"/>
  <c r="F624" i="5013"/>
  <c r="F632" i="5013"/>
  <c r="F640" i="5013"/>
  <c r="F648" i="5013"/>
  <c r="F656" i="5013"/>
  <c r="F664" i="5013"/>
  <c r="F672" i="5013"/>
  <c r="F680" i="5013"/>
  <c r="F688" i="5013"/>
  <c r="F696" i="5013"/>
  <c r="F704" i="5013"/>
  <c r="F712" i="5013"/>
  <c r="F720" i="5013"/>
  <c r="F728" i="5013"/>
  <c r="F736" i="5013"/>
  <c r="F744" i="5013"/>
  <c r="F752" i="5013"/>
  <c r="F760" i="5013"/>
  <c r="F768" i="5013"/>
  <c r="F776" i="5013"/>
  <c r="F784" i="5013"/>
  <c r="F792" i="5013"/>
  <c r="F800" i="5013"/>
  <c r="F808" i="5013"/>
  <c r="F816" i="5013"/>
  <c r="F824" i="5013"/>
  <c r="F832" i="5013"/>
  <c r="F840" i="5013"/>
  <c r="F848" i="5013"/>
  <c r="F856" i="5013"/>
  <c r="F864" i="5013"/>
  <c r="F872" i="5013"/>
  <c r="F880" i="5013"/>
  <c r="F888" i="5013"/>
  <c r="F896" i="5013"/>
  <c r="F904" i="5013"/>
  <c r="F912" i="5013"/>
  <c r="F920" i="5013"/>
  <c r="F928" i="5013"/>
  <c r="F936" i="5013"/>
  <c r="F944" i="5013"/>
  <c r="F952" i="5013"/>
  <c r="F960" i="5013"/>
  <c r="F968" i="5013"/>
  <c r="F976" i="5013"/>
  <c r="F984" i="5013"/>
  <c r="F992" i="5013"/>
  <c r="F1000" i="5013"/>
  <c r="F1008" i="5013"/>
  <c r="F1016" i="5013"/>
  <c r="F1024" i="5013"/>
  <c r="F1032" i="5013"/>
  <c r="F1040" i="5013"/>
  <c r="F1048" i="5013"/>
  <c r="F1056" i="5013"/>
  <c r="F1064" i="5013"/>
  <c r="F1072" i="5013"/>
  <c r="F1080" i="5013"/>
  <c r="F1088" i="5013"/>
  <c r="F1096" i="5013"/>
  <c r="F1104" i="5013"/>
  <c r="F1112" i="5013"/>
  <c r="F1120" i="5013"/>
  <c r="F1128" i="5013"/>
  <c r="F1136" i="5013"/>
  <c r="F1144" i="5013"/>
  <c r="F1152" i="5013"/>
  <c r="F1160" i="5013"/>
  <c r="F1168" i="5013"/>
  <c r="F1176" i="5013"/>
  <c r="F1184" i="5013"/>
  <c r="F1192" i="5013"/>
  <c r="F1200" i="5013"/>
  <c r="F1208" i="5013"/>
  <c r="F1216" i="5013"/>
  <c r="F1224" i="5013"/>
  <c r="F1232" i="5013"/>
  <c r="F1240" i="5013"/>
  <c r="F1248" i="5013"/>
  <c r="F1256" i="5013"/>
  <c r="F1264" i="5013"/>
  <c r="F1272" i="5013"/>
  <c r="F1280" i="5013"/>
  <c r="F1288" i="5013"/>
  <c r="F1296" i="5013"/>
  <c r="F1304" i="5013"/>
  <c r="F1312" i="5013"/>
  <c r="F1320" i="5013"/>
  <c r="F1328" i="5013"/>
  <c r="F1336" i="5013"/>
  <c r="F1344" i="5013"/>
  <c r="F1352" i="5013"/>
  <c r="F1360" i="5013"/>
  <c r="F2685" i="5013"/>
  <c r="F2645" i="5013"/>
  <c r="F2597" i="5013"/>
  <c r="F2557" i="5013"/>
  <c r="F2509" i="5013"/>
  <c r="F2469" i="5013"/>
  <c r="F2405" i="5013"/>
  <c r="F2365" i="5013"/>
  <c r="F2325" i="5013"/>
  <c r="F2285" i="5013"/>
  <c r="F2245" i="5013"/>
  <c r="F2205" i="5013"/>
  <c r="F2173" i="5013"/>
  <c r="F2141" i="5013"/>
  <c r="F2101" i="5013"/>
  <c r="F2069" i="5013"/>
  <c r="F2029" i="5013"/>
  <c r="F1989" i="5013"/>
  <c r="F1949" i="5013"/>
  <c r="F1909" i="5013"/>
  <c r="F1877" i="5013"/>
  <c r="F1837" i="5013"/>
  <c r="F1797" i="5013"/>
  <c r="F1757" i="5013"/>
  <c r="F1725" i="5013"/>
  <c r="F1677" i="5013"/>
  <c r="F1637" i="5013"/>
  <c r="F1597" i="5013"/>
  <c r="F1549" i="5013"/>
  <c r="F1501" i="5013"/>
  <c r="F1453" i="5013"/>
  <c r="F1389" i="5013"/>
  <c r="F1339" i="5013"/>
  <c r="F1234" i="5013"/>
  <c r="F1147" i="5013"/>
  <c r="F1065" i="5013"/>
  <c r="F978" i="5013"/>
  <c r="F873" i="5013"/>
  <c r="F786" i="5013"/>
  <c r="F722" i="5013"/>
  <c r="F635" i="5013"/>
  <c r="F543" i="5013"/>
  <c r="F456" i="5013"/>
  <c r="F298" i="5013"/>
  <c r="F285" i="5013"/>
  <c r="F132" i="5013"/>
  <c r="F2689" i="5013"/>
  <c r="F2681" i="5013"/>
  <c r="F2673" i="5013"/>
  <c r="F2665" i="5013"/>
  <c r="F2657" i="5013"/>
  <c r="F2649" i="5013"/>
  <c r="F2641" i="5013"/>
  <c r="F2633" i="5013"/>
  <c r="F2625" i="5013"/>
  <c r="F2617" i="5013"/>
  <c r="F2609" i="5013"/>
  <c r="F2601" i="5013"/>
  <c r="F2593" i="5013"/>
  <c r="F2585" i="5013"/>
  <c r="F2577" i="5013"/>
  <c r="F2569" i="5013"/>
  <c r="F2561" i="5013"/>
  <c r="F2553" i="5013"/>
  <c r="F2545" i="5013"/>
  <c r="F2537" i="5013"/>
  <c r="F2529" i="5013"/>
  <c r="F2521" i="5013"/>
  <c r="F2513" i="5013"/>
  <c r="F2505" i="5013"/>
  <c r="F2497" i="5013"/>
  <c r="F2489" i="5013"/>
  <c r="F2481" i="5013"/>
  <c r="F2473" i="5013"/>
  <c r="F2465" i="5013"/>
  <c r="F2457" i="5013"/>
  <c r="F2449" i="5013"/>
  <c r="F2441" i="5013"/>
  <c r="F2433" i="5013"/>
  <c r="F2425" i="5013"/>
  <c r="F2417" i="5013"/>
  <c r="F2409" i="5013"/>
  <c r="F2401" i="5013"/>
  <c r="F2393" i="5013"/>
  <c r="F2385" i="5013"/>
  <c r="F2377" i="5013"/>
  <c r="F2369" i="5013"/>
  <c r="F2361" i="5013"/>
  <c r="F2353" i="5013"/>
  <c r="F2345" i="5013"/>
  <c r="F2337" i="5013"/>
  <c r="F2329" i="5013"/>
  <c r="F2321" i="5013"/>
  <c r="F2313" i="5013"/>
  <c r="F2305" i="5013"/>
  <c r="F2297" i="5013"/>
  <c r="F2289" i="5013"/>
  <c r="F2281" i="5013"/>
  <c r="F2273" i="5013"/>
  <c r="F2265" i="5013"/>
  <c r="F2257" i="5013"/>
  <c r="F2249" i="5013"/>
  <c r="F2241" i="5013"/>
  <c r="F2233" i="5013"/>
  <c r="F2225" i="5013"/>
  <c r="F2217" i="5013"/>
  <c r="F2209" i="5013"/>
  <c r="F2201" i="5013"/>
  <c r="F2193" i="5013"/>
  <c r="F2185" i="5013"/>
  <c r="F2177" i="5013"/>
  <c r="F2169" i="5013"/>
  <c r="F2161" i="5013"/>
  <c r="F2153" i="5013"/>
  <c r="F2145" i="5013"/>
  <c r="F2137" i="5013"/>
  <c r="F2129" i="5013"/>
  <c r="F2121" i="5013"/>
  <c r="F2113" i="5013"/>
  <c r="F2105" i="5013"/>
  <c r="F2097" i="5013"/>
  <c r="F2089" i="5013"/>
  <c r="F2081" i="5013"/>
  <c r="F2073" i="5013"/>
  <c r="F2065" i="5013"/>
  <c r="F2057" i="5013"/>
  <c r="F2049" i="5013"/>
  <c r="F2041" i="5013"/>
  <c r="F2033" i="5013"/>
  <c r="F2025" i="5013"/>
  <c r="F2017" i="5013"/>
  <c r="F2009" i="5013"/>
  <c r="F2001" i="5013"/>
  <c r="F1993" i="5013"/>
  <c r="F1985" i="5013"/>
  <c r="F1977" i="5013"/>
  <c r="F1969" i="5013"/>
  <c r="F1961" i="5013"/>
  <c r="F1953" i="5013"/>
  <c r="F1945" i="5013"/>
  <c r="F1937" i="5013"/>
  <c r="F1929" i="5013"/>
  <c r="F1921" i="5013"/>
  <c r="F1913" i="5013"/>
  <c r="F1905" i="5013"/>
  <c r="F1897" i="5013"/>
  <c r="F1889" i="5013"/>
  <c r="F1881" i="5013"/>
  <c r="F1873" i="5013"/>
  <c r="F1865" i="5013"/>
  <c r="F1857" i="5013"/>
  <c r="F1849" i="5013"/>
  <c r="F1841" i="5013"/>
  <c r="F1833" i="5013"/>
  <c r="F1825" i="5013"/>
  <c r="F1817" i="5013"/>
  <c r="F1809" i="5013"/>
  <c r="F1801" i="5013"/>
  <c r="F1793" i="5013"/>
  <c r="F1785" i="5013"/>
  <c r="F1777" i="5013"/>
  <c r="F1769" i="5013"/>
  <c r="F1761" i="5013"/>
  <c r="F1753" i="5013"/>
  <c r="F1745" i="5013"/>
  <c r="F1737" i="5013"/>
  <c r="F1729" i="5013"/>
  <c r="F1721" i="5013"/>
  <c r="F1713" i="5013"/>
  <c r="F1705" i="5013"/>
  <c r="F1697" i="5013"/>
  <c r="F1689" i="5013"/>
  <c r="F1681" i="5013"/>
  <c r="F1673" i="5013"/>
  <c r="F1665" i="5013"/>
  <c r="F1657" i="5013"/>
  <c r="F1649" i="5013"/>
  <c r="F1641" i="5013"/>
  <c r="F1633" i="5013"/>
  <c r="F1625" i="5013"/>
  <c r="F1617" i="5013"/>
  <c r="F1609" i="5013"/>
  <c r="F1601" i="5013"/>
  <c r="F1593" i="5013"/>
  <c r="F1585" i="5013"/>
  <c r="F1577" i="5013"/>
  <c r="F1569" i="5013"/>
  <c r="F1561" i="5013"/>
  <c r="F1553" i="5013"/>
  <c r="F1545" i="5013"/>
  <c r="F1537" i="5013"/>
  <c r="F1529" i="5013"/>
  <c r="F1521" i="5013"/>
  <c r="F1513" i="5013"/>
  <c r="F1505" i="5013"/>
  <c r="F1497" i="5013"/>
  <c r="F1489" i="5013"/>
  <c r="F1481" i="5013"/>
  <c r="F1473" i="5013"/>
  <c r="F1465" i="5013"/>
  <c r="F1457" i="5013"/>
  <c r="F1449" i="5013"/>
  <c r="F1441" i="5013"/>
  <c r="F1433" i="5013"/>
  <c r="F1425" i="5013"/>
  <c r="F1417" i="5013"/>
  <c r="F1409" i="5013"/>
  <c r="F1401" i="5013"/>
  <c r="F1393" i="5013"/>
  <c r="F1385" i="5013"/>
  <c r="F1377" i="5013"/>
  <c r="F1369" i="5013"/>
  <c r="F1353" i="5013"/>
  <c r="F1330" i="5013"/>
  <c r="F1307" i="5013"/>
  <c r="F1289" i="5013"/>
  <c r="F1266" i="5013"/>
  <c r="F1243" i="5013"/>
  <c r="F1225" i="5013"/>
  <c r="F1202" i="5013"/>
  <c r="F1179" i="5013"/>
  <c r="F1161" i="5013"/>
  <c r="F1138" i="5013"/>
  <c r="F1115" i="5013"/>
  <c r="F1097" i="5013"/>
  <c r="F1074" i="5013"/>
  <c r="F1051" i="5013"/>
  <c r="F1033" i="5013"/>
  <c r="F1010" i="5013"/>
  <c r="F987" i="5013"/>
  <c r="F969" i="5013"/>
  <c r="F946" i="5013"/>
  <c r="F923" i="5013"/>
  <c r="F905" i="5013"/>
  <c r="F882" i="5013"/>
  <c r="F859" i="5013"/>
  <c r="F841" i="5013"/>
  <c r="F818" i="5013"/>
  <c r="F795" i="5013"/>
  <c r="F777" i="5013"/>
  <c r="F754" i="5013"/>
  <c r="F731" i="5013"/>
  <c r="F713" i="5013"/>
  <c r="F690" i="5013"/>
  <c r="F667" i="5013"/>
  <c r="F649" i="5013"/>
  <c r="F626" i="5013"/>
  <c r="F603" i="5013"/>
  <c r="F585" i="5013"/>
  <c r="F558" i="5013"/>
  <c r="F529" i="5013"/>
  <c r="F511" i="5013"/>
  <c r="F488" i="5013"/>
  <c r="F465" i="5013"/>
  <c r="F443" i="5013"/>
  <c r="F392" i="5013"/>
  <c r="F355" i="5013"/>
  <c r="F324" i="5013"/>
  <c r="F281" i="5013"/>
  <c r="F450" i="5013"/>
  <c r="F403" i="5013"/>
  <c r="F310" i="5013"/>
  <c r="F250" i="5013"/>
  <c r="F220" i="5013"/>
  <c r="F185" i="5013"/>
  <c r="F147" i="5013"/>
  <c r="F118" i="5013"/>
  <c r="F82" i="5013"/>
  <c r="F44" i="5013"/>
  <c r="F17" i="5013"/>
  <c r="F2687" i="5013"/>
  <c r="F2655" i="5013"/>
  <c r="F2623" i="5013"/>
  <c r="F2591" i="5013"/>
  <c r="F2559" i="5013"/>
  <c r="F2519" i="5013"/>
  <c r="F2487" i="5013"/>
  <c r="F2447" i="5013"/>
  <c r="F2399" i="5013"/>
  <c r="F2343" i="5013"/>
  <c r="F2287" i="5013"/>
  <c r="F2231" i="5013"/>
  <c r="F2183" i="5013"/>
  <c r="F2143" i="5013"/>
  <c r="F2103" i="5013"/>
  <c r="F2055" i="5013"/>
  <c r="F2023" i="5013"/>
  <c r="F1983" i="5013"/>
  <c r="F1951" i="5013"/>
  <c r="F1919" i="5013"/>
  <c r="F1879" i="5013"/>
  <c r="F1847" i="5013"/>
  <c r="F1807" i="5013"/>
  <c r="F1759" i="5013"/>
  <c r="F1719" i="5013"/>
  <c r="F1687" i="5013"/>
  <c r="F1663" i="5013"/>
  <c r="F1639" i="5013"/>
  <c r="F1615" i="5013"/>
  <c r="F1591" i="5013"/>
  <c r="F1567" i="5013"/>
  <c r="F1535" i="5013"/>
  <c r="F1503" i="5013"/>
  <c r="F1471" i="5013"/>
  <c r="F1447" i="5013"/>
  <c r="F1423" i="5013"/>
  <c r="F1399" i="5013"/>
  <c r="F1375" i="5013"/>
  <c r="F1305" i="5013"/>
  <c r="F1218" i="5013"/>
  <c r="F1154" i="5013"/>
  <c r="F1090" i="5013"/>
  <c r="F1003" i="5013"/>
  <c r="F921" i="5013"/>
  <c r="F857" i="5013"/>
  <c r="F793" i="5013"/>
  <c r="F747" i="5013"/>
  <c r="F683" i="5013"/>
  <c r="F619" i="5013"/>
  <c r="F545" i="5013"/>
  <c r="F428" i="5013"/>
  <c r="F442" i="5013"/>
  <c r="F2670" i="5013"/>
  <c r="F2630" i="5013"/>
  <c r="F2590" i="5013"/>
  <c r="F2566" i="5013"/>
  <c r="F2534" i="5013"/>
  <c r="F2494" i="5013"/>
  <c r="F2454" i="5013"/>
  <c r="F2406" i="5013"/>
  <c r="F2366" i="5013"/>
  <c r="F2326" i="5013"/>
  <c r="F2286" i="5013"/>
  <c r="F2246" i="5013"/>
  <c r="F2206" i="5013"/>
  <c r="F2158" i="5013"/>
  <c r="F2118" i="5013"/>
  <c r="F2078" i="5013"/>
  <c r="F2038" i="5013"/>
  <c r="F1998" i="5013"/>
  <c r="F1950" i="5013"/>
  <c r="F1886" i="5013"/>
  <c r="F1838" i="5013"/>
  <c r="F1790" i="5013"/>
  <c r="F1750" i="5013"/>
  <c r="F1694" i="5013"/>
  <c r="F1654" i="5013"/>
  <c r="F1606" i="5013"/>
  <c r="F1566" i="5013"/>
  <c r="F1526" i="5013"/>
  <c r="F1494" i="5013"/>
  <c r="F1454" i="5013"/>
  <c r="F1414" i="5013"/>
  <c r="F1374" i="5013"/>
  <c r="F1299" i="5013"/>
  <c r="F1194" i="5013"/>
  <c r="F1089" i="5013"/>
  <c r="F979" i="5013"/>
  <c r="F874" i="5013"/>
  <c r="F769" i="5013"/>
  <c r="F659" i="5013"/>
  <c r="F480" i="5013"/>
  <c r="F313" i="5013"/>
  <c r="F236" i="5013"/>
  <c r="F33" i="5013"/>
  <c r="F2653" i="5013"/>
  <c r="F2613" i="5013"/>
  <c r="F2565" i="5013"/>
  <c r="F2533" i="5013"/>
  <c r="F2501" i="5013"/>
  <c r="F2461" i="5013"/>
  <c r="F2421" i="5013"/>
  <c r="F2373" i="5013"/>
  <c r="F2333" i="5013"/>
  <c r="F2293" i="5013"/>
  <c r="F2253" i="5013"/>
  <c r="F2213" i="5013"/>
  <c r="F2165" i="5013"/>
  <c r="F2125" i="5013"/>
  <c r="F2077" i="5013"/>
  <c r="F2037" i="5013"/>
  <c r="F1997" i="5013"/>
  <c r="F1957" i="5013"/>
  <c r="F1917" i="5013"/>
  <c r="F1869" i="5013"/>
  <c r="F1829" i="5013"/>
  <c r="F1789" i="5013"/>
  <c r="F1749" i="5013"/>
  <c r="F1709" i="5013"/>
  <c r="F1685" i="5013"/>
  <c r="F1645" i="5013"/>
  <c r="F1605" i="5013"/>
  <c r="F1557" i="5013"/>
  <c r="F1517" i="5013"/>
  <c r="F1477" i="5013"/>
  <c r="F1445" i="5013"/>
  <c r="F1405" i="5013"/>
  <c r="F1373" i="5013"/>
  <c r="F1275" i="5013"/>
  <c r="F1193" i="5013"/>
  <c r="F1106" i="5013"/>
  <c r="F1001" i="5013"/>
  <c r="F914" i="5013"/>
  <c r="F809" i="5013"/>
  <c r="F699" i="5013"/>
  <c r="F594" i="5013"/>
  <c r="F520" i="5013"/>
  <c r="F380" i="5013"/>
  <c r="F429" i="5013"/>
  <c r="F198" i="5013"/>
  <c r="F67" i="5013"/>
  <c r="D2" i="5012"/>
  <c r="E2" i="5012" s="1" a="1"/>
  <c r="E2" i="5012" s="1"/>
  <c r="F2696" i="5013"/>
  <c r="F2688" i="5013"/>
  <c r="F2680" i="5013"/>
  <c r="F2672" i="5013"/>
  <c r="F2664" i="5013"/>
  <c r="F2656" i="5013"/>
  <c r="F2648" i="5013"/>
  <c r="F2640" i="5013"/>
  <c r="F2632" i="5013"/>
  <c r="F2624" i="5013"/>
  <c r="F2616" i="5013"/>
  <c r="F2608" i="5013"/>
  <c r="F2600" i="5013"/>
  <c r="F2592" i="5013"/>
  <c r="F2584" i="5013"/>
  <c r="F2576" i="5013"/>
  <c r="F2568" i="5013"/>
  <c r="F2560" i="5013"/>
  <c r="F2552" i="5013"/>
  <c r="F2544" i="5013"/>
  <c r="F2536" i="5013"/>
  <c r="F2528" i="5013"/>
  <c r="F2520" i="5013"/>
  <c r="F2512" i="5013"/>
  <c r="F2504" i="5013"/>
  <c r="F2496" i="5013"/>
  <c r="F2488" i="5013"/>
  <c r="F2480" i="5013"/>
  <c r="F2472" i="5013"/>
  <c r="F2464" i="5013"/>
  <c r="F2456" i="5013"/>
  <c r="F2448" i="5013"/>
  <c r="F2440" i="5013"/>
  <c r="F2432" i="5013"/>
  <c r="F2424" i="5013"/>
  <c r="F2416" i="5013"/>
  <c r="F2408" i="5013"/>
  <c r="F2400" i="5013"/>
  <c r="F2392" i="5013"/>
  <c r="F2384" i="5013"/>
  <c r="F2376" i="5013"/>
  <c r="F2368" i="5013"/>
  <c r="F2360" i="5013"/>
  <c r="F2352" i="5013"/>
  <c r="F2344" i="5013"/>
  <c r="F2336" i="5013"/>
  <c r="F2328" i="5013"/>
  <c r="F2320" i="5013"/>
  <c r="F2312" i="5013"/>
  <c r="F2304" i="5013"/>
  <c r="F2296" i="5013"/>
  <c r="F2288" i="5013"/>
  <c r="F2280" i="5013"/>
  <c r="F2272" i="5013"/>
  <c r="F2264" i="5013"/>
  <c r="F2256" i="5013"/>
  <c r="F2248" i="5013"/>
  <c r="F2240" i="5013"/>
  <c r="F2232" i="5013"/>
  <c r="F2224" i="5013"/>
  <c r="F2216" i="5013"/>
  <c r="F2208" i="5013"/>
  <c r="F2200" i="5013"/>
  <c r="F2192" i="5013"/>
  <c r="F2184" i="5013"/>
  <c r="F2176" i="5013"/>
  <c r="F2168" i="5013"/>
  <c r="F2160" i="5013"/>
  <c r="F2152" i="5013"/>
  <c r="F2144" i="5013"/>
  <c r="F2136" i="5013"/>
  <c r="F2128" i="5013"/>
  <c r="F2120" i="5013"/>
  <c r="F2112" i="5013"/>
  <c r="F2104" i="5013"/>
  <c r="F2096" i="5013"/>
  <c r="F2088" i="5013"/>
  <c r="F2080" i="5013"/>
  <c r="F2072" i="5013"/>
  <c r="F2064" i="5013"/>
  <c r="F2056" i="5013"/>
  <c r="F2048" i="5013"/>
  <c r="F2040" i="5013"/>
  <c r="F2032" i="5013"/>
  <c r="F2024" i="5013"/>
  <c r="F2016" i="5013"/>
  <c r="F2008" i="5013"/>
  <c r="F2000" i="5013"/>
  <c r="F1992" i="5013"/>
  <c r="F1984" i="5013"/>
  <c r="F1976" i="5013"/>
  <c r="F1968" i="5013"/>
  <c r="F1960" i="5013"/>
  <c r="F1952" i="5013"/>
  <c r="F1944" i="5013"/>
  <c r="F1936" i="5013"/>
  <c r="F1928" i="5013"/>
  <c r="F1920" i="5013"/>
  <c r="F1912" i="5013"/>
  <c r="F1904" i="5013"/>
  <c r="F1896" i="5013"/>
  <c r="F1888" i="5013"/>
  <c r="F1880" i="5013"/>
  <c r="F1872" i="5013"/>
  <c r="F1864" i="5013"/>
  <c r="F1856" i="5013"/>
  <c r="F1848" i="5013"/>
  <c r="F1840" i="5013"/>
  <c r="F1832" i="5013"/>
  <c r="F1824" i="5013"/>
  <c r="F1816" i="5013"/>
  <c r="F1808" i="5013"/>
  <c r="F1800" i="5013"/>
  <c r="F1792" i="5013"/>
  <c r="F1784" i="5013"/>
  <c r="F1776" i="5013"/>
  <c r="F1768" i="5013"/>
  <c r="F1760" i="5013"/>
  <c r="F1752" i="5013"/>
  <c r="F1744" i="5013"/>
  <c r="F1736" i="5013"/>
  <c r="F1728" i="5013"/>
  <c r="F1720" i="5013"/>
  <c r="F1712" i="5013"/>
  <c r="F1704" i="5013"/>
  <c r="F1696" i="5013"/>
  <c r="F1688" i="5013"/>
  <c r="F1680" i="5013"/>
  <c r="F1672" i="5013"/>
  <c r="F1664" i="5013"/>
  <c r="F1656" i="5013"/>
  <c r="F1648" i="5013"/>
  <c r="F1640" i="5013"/>
  <c r="F1632" i="5013"/>
  <c r="F1624" i="5013"/>
  <c r="F1616" i="5013"/>
  <c r="F1608" i="5013"/>
  <c r="F1600" i="5013"/>
  <c r="F1592" i="5013"/>
  <c r="F1584" i="5013"/>
  <c r="F1576" i="5013"/>
  <c r="F1568" i="5013"/>
  <c r="F1560" i="5013"/>
  <c r="F1552" i="5013"/>
  <c r="F1544" i="5013"/>
  <c r="F1536" i="5013"/>
  <c r="F1528" i="5013"/>
  <c r="F1520" i="5013"/>
  <c r="F1512" i="5013"/>
  <c r="F1504" i="5013"/>
  <c r="F1496" i="5013"/>
  <c r="F1488" i="5013"/>
  <c r="F1480" i="5013"/>
  <c r="F1472" i="5013"/>
  <c r="F1464" i="5013"/>
  <c r="F1456" i="5013"/>
  <c r="F1448" i="5013"/>
  <c r="F1440" i="5013"/>
  <c r="F1432" i="5013"/>
  <c r="F1424" i="5013"/>
  <c r="F1416" i="5013"/>
  <c r="F1408" i="5013"/>
  <c r="F1400" i="5013"/>
  <c r="F1392" i="5013"/>
  <c r="F1384" i="5013"/>
  <c r="F1376" i="5013"/>
  <c r="F1368" i="5013"/>
  <c r="F1347" i="5013"/>
  <c r="F1329" i="5013"/>
  <c r="F1306" i="5013"/>
  <c r="F1283" i="5013"/>
  <c r="F1265" i="5013"/>
  <c r="F1242" i="5013"/>
  <c r="F1219" i="5013"/>
  <c r="F1201" i="5013"/>
  <c r="F1178" i="5013"/>
  <c r="F1155" i="5013"/>
  <c r="F1137" i="5013"/>
  <c r="F1114" i="5013"/>
  <c r="F1091" i="5013"/>
  <c r="F1073" i="5013"/>
  <c r="F1050" i="5013"/>
  <c r="F1027" i="5013"/>
  <c r="F1009" i="5013"/>
  <c r="F986" i="5013"/>
  <c r="F963" i="5013"/>
  <c r="F945" i="5013"/>
  <c r="F922" i="5013"/>
  <c r="F899" i="5013"/>
  <c r="F881" i="5013"/>
  <c r="F858" i="5013"/>
  <c r="F835" i="5013"/>
  <c r="F817" i="5013"/>
  <c r="F794" i="5013"/>
  <c r="F771" i="5013"/>
  <c r="F753" i="5013"/>
  <c r="F730" i="5013"/>
  <c r="F707" i="5013"/>
  <c r="F689" i="5013"/>
  <c r="F666" i="5013"/>
  <c r="F643" i="5013"/>
  <c r="F625" i="5013"/>
  <c r="F602" i="5013"/>
  <c r="F579" i="5013"/>
  <c r="F557" i="5013"/>
  <c r="F528" i="5013"/>
  <c r="F505" i="5013"/>
  <c r="F487" i="5013"/>
  <c r="F464" i="5013"/>
  <c r="F430" i="5013"/>
  <c r="F391" i="5013"/>
  <c r="F354" i="5013"/>
  <c r="F315" i="5013"/>
  <c r="F280" i="5013"/>
  <c r="F447" i="5013"/>
  <c r="F378" i="5013"/>
  <c r="F306" i="5013"/>
  <c r="F249" i="5013"/>
  <c r="F211" i="5013"/>
  <c r="F182" i="5013"/>
  <c r="F146" i="5013"/>
  <c r="F108" i="5013"/>
  <c r="F81" i="5013"/>
  <c r="F43" i="5013"/>
  <c r="F6" i="5013"/>
  <c r="C4" i="5013"/>
  <c r="C5" i="5013" s="1"/>
  <c r="C6" i="5013" s="1"/>
  <c r="D3" i="5012"/>
  <c r="E3" i="5012" s="1" a="1"/>
  <c r="E3" i="5012" s="1"/>
  <c r="C4" i="5012"/>
  <c r="J11" i="5015" l="1"/>
  <c r="F44" i="5015"/>
  <c r="C45" i="5015" s="1"/>
  <c r="F45" i="5015" s="1"/>
  <c r="C46" i="5015" s="1"/>
  <c r="F46" i="5015" s="1"/>
  <c r="C47" i="5015" s="1"/>
  <c r="F47" i="5015" s="1"/>
  <c r="C48" i="5015" s="1"/>
  <c r="F48" i="5015" s="1"/>
  <c r="C49" i="5015" s="1"/>
  <c r="F49" i="5015" s="1"/>
  <c r="C50" i="5015" s="1"/>
  <c r="F50" i="5015" s="1"/>
  <c r="C51" i="5015" s="1"/>
  <c r="F51" i="5015" s="1"/>
  <c r="C52" i="5015" s="1"/>
  <c r="F52" i="5015" s="1"/>
  <c r="C53" i="5015" s="1"/>
  <c r="F53" i="5015" s="1"/>
  <c r="C54" i="5015" s="1"/>
  <c r="F54" i="5015" s="1"/>
  <c r="C55" i="5015" s="1"/>
  <c r="F55" i="5015" s="1"/>
  <c r="C56" i="5015" s="1"/>
  <c r="F56" i="5015" s="1"/>
  <c r="C57" i="5015" s="1"/>
  <c r="F57" i="5015" s="1"/>
  <c r="C58" i="5015" s="1"/>
  <c r="F58" i="5015" s="1"/>
  <c r="C59" i="5015" s="1"/>
  <c r="F59" i="5015" s="1"/>
  <c r="C60" i="5015" s="1"/>
  <c r="F60" i="5015" s="1"/>
  <c r="C61" i="5015" s="1"/>
  <c r="J12" i="5015"/>
  <c r="C7" i="5013"/>
  <c r="D4" i="5012"/>
  <c r="E4" i="5012" s="1" a="1"/>
  <c r="E4" i="5012" s="1"/>
  <c r="C5" i="5012"/>
  <c r="F61" i="5015" l="1"/>
  <c r="C62" i="5015" s="1"/>
  <c r="F62" i="5015" s="1"/>
  <c r="C63" i="5015" s="1"/>
  <c r="F63" i="5015" s="1"/>
  <c r="C64" i="5015" s="1"/>
  <c r="F64" i="5015" s="1"/>
  <c r="C65" i="5015" s="1"/>
  <c r="F65" i="5015" s="1"/>
  <c r="C66" i="5015" s="1"/>
  <c r="F66" i="5015" s="1"/>
  <c r="C67" i="5015" s="1"/>
  <c r="F67" i="5015" s="1"/>
  <c r="C68" i="5015" s="1"/>
  <c r="F68" i="5015" s="1"/>
  <c r="C69" i="5015" s="1"/>
  <c r="F69" i="5015" s="1"/>
  <c r="C70" i="5015" s="1"/>
  <c r="F70" i="5015" s="1"/>
  <c r="C71" i="5015" s="1"/>
  <c r="F71" i="5015" s="1"/>
  <c r="C72" i="5015" s="1"/>
  <c r="F72" i="5015" s="1"/>
  <c r="C73" i="5015" s="1"/>
  <c r="F73" i="5015" s="1"/>
  <c r="C74" i="5015" s="1"/>
  <c r="F74" i="5015" s="1"/>
  <c r="C75" i="5015" s="1"/>
  <c r="F75" i="5015" s="1"/>
  <c r="C76" i="5015" s="1"/>
  <c r="F76" i="5015" s="1"/>
  <c r="C77" i="5015" s="1"/>
  <c r="F77" i="5015" s="1"/>
  <c r="C78" i="5015" s="1"/>
  <c r="F78" i="5015" s="1"/>
  <c r="C79" i="5015" s="1"/>
  <c r="F79" i="5015" s="1"/>
  <c r="C80" i="5015" s="1"/>
  <c r="F80" i="5015" s="1"/>
  <c r="C81" i="5015" s="1"/>
  <c r="F81" i="5015" s="1"/>
  <c r="C82" i="5015" s="1"/>
  <c r="F82" i="5015" s="1"/>
  <c r="C83" i="5015" s="1"/>
  <c r="F83" i="5015" s="1"/>
  <c r="C84" i="5015" s="1"/>
  <c r="F84" i="5015" s="1"/>
  <c r="C85" i="5015" s="1"/>
  <c r="F85" i="5015" s="1"/>
  <c r="C86" i="5015" s="1"/>
  <c r="F86" i="5015" s="1"/>
  <c r="C87" i="5015" s="1"/>
  <c r="F87" i="5015" s="1"/>
  <c r="C88" i="5015" s="1"/>
  <c r="F88" i="5015" s="1"/>
  <c r="C89" i="5015" s="1"/>
  <c r="F89" i="5015" s="1"/>
  <c r="C90" i="5015" s="1"/>
  <c r="F90" i="5015" s="1"/>
  <c r="C91" i="5015" s="1"/>
  <c r="F91" i="5015" s="1"/>
  <c r="C92" i="5015" s="1"/>
  <c r="J13" i="5015"/>
  <c r="C8" i="5013"/>
  <c r="C6" i="5012"/>
  <c r="D5" i="5012"/>
  <c r="E5" i="5012" s="1" a="1"/>
  <c r="E5" i="5012" s="1"/>
  <c r="F92" i="5015" l="1"/>
  <c r="C93" i="5015" s="1"/>
  <c r="F93" i="5015" s="1"/>
  <c r="C94" i="5015" s="1"/>
  <c r="F94" i="5015" s="1"/>
  <c r="C95" i="5015" s="1"/>
  <c r="F95" i="5015" s="1"/>
  <c r="C96" i="5015" s="1"/>
  <c r="F96" i="5015" s="1"/>
  <c r="C97" i="5015" s="1"/>
  <c r="F97" i="5015" s="1"/>
  <c r="C98" i="5015" s="1"/>
  <c r="F98" i="5015" s="1"/>
  <c r="C99" i="5015" s="1"/>
  <c r="F99" i="5015" s="1"/>
  <c r="C100" i="5015" s="1"/>
  <c r="F100" i="5015" s="1"/>
  <c r="C101" i="5015" s="1"/>
  <c r="F101" i="5015" s="1"/>
  <c r="C102" i="5015" s="1"/>
  <c r="F102" i="5015" s="1"/>
  <c r="C103" i="5015" s="1"/>
  <c r="F103" i="5015" s="1"/>
  <c r="C104" i="5015" s="1"/>
  <c r="F104" i="5015" s="1"/>
  <c r="C105" i="5015" s="1"/>
  <c r="F105" i="5015" s="1"/>
  <c r="C106" i="5015" s="1"/>
  <c r="F106" i="5015" s="1"/>
  <c r="C107" i="5015" s="1"/>
  <c r="F107" i="5015" s="1"/>
  <c r="C108" i="5015" s="1"/>
  <c r="F108" i="5015" s="1"/>
  <c r="C109" i="5015" s="1"/>
  <c r="F109" i="5015" s="1"/>
  <c r="C110" i="5015" s="1"/>
  <c r="F110" i="5015" s="1"/>
  <c r="C111" i="5015" s="1"/>
  <c r="F111" i="5015" s="1"/>
  <c r="C112" i="5015" s="1"/>
  <c r="F112" i="5015" s="1"/>
  <c r="C113" i="5015" s="1"/>
  <c r="F113" i="5015" s="1"/>
  <c r="C114" i="5015" s="1"/>
  <c r="F114" i="5015" s="1"/>
  <c r="C115" i="5015" s="1"/>
  <c r="F115" i="5015" s="1"/>
  <c r="C116" i="5015" s="1"/>
  <c r="F116" i="5015" s="1"/>
  <c r="C117" i="5015" s="1"/>
  <c r="F117" i="5015" s="1"/>
  <c r="C118" i="5015" s="1"/>
  <c r="F118" i="5015" s="1"/>
  <c r="C119" i="5015" s="1"/>
  <c r="F119" i="5015" s="1"/>
  <c r="C120" i="5015" s="1"/>
  <c r="F120" i="5015" s="1"/>
  <c r="C121" i="5015" s="1"/>
  <c r="F121" i="5015" s="1"/>
  <c r="C122" i="5015" s="1"/>
  <c r="J14" i="5015"/>
  <c r="C9" i="5013"/>
  <c r="C7" i="5012"/>
  <c r="D6" i="5012"/>
  <c r="E6" i="5012" s="1" a="1"/>
  <c r="E6" i="5012" s="1"/>
  <c r="F122" i="5015" l="1"/>
  <c r="C123" i="5015" s="1"/>
  <c r="F123" i="5015" s="1"/>
  <c r="C124" i="5015" s="1"/>
  <c r="F124" i="5015" s="1"/>
  <c r="C125" i="5015" s="1"/>
  <c r="F125" i="5015" s="1"/>
  <c r="C126" i="5015" s="1"/>
  <c r="F126" i="5015" s="1"/>
  <c r="C127" i="5015" s="1"/>
  <c r="F127" i="5015" s="1"/>
  <c r="C128" i="5015" s="1"/>
  <c r="F128" i="5015" s="1"/>
  <c r="C129" i="5015" s="1"/>
  <c r="F129" i="5015" s="1"/>
  <c r="C130" i="5015" s="1"/>
  <c r="F130" i="5015" s="1"/>
  <c r="C131" i="5015" s="1"/>
  <c r="F131" i="5015" s="1"/>
  <c r="C132" i="5015" s="1"/>
  <c r="F132" i="5015" s="1"/>
  <c r="C133" i="5015" s="1"/>
  <c r="F133" i="5015" s="1"/>
  <c r="C134" i="5015" s="1"/>
  <c r="F134" i="5015" s="1"/>
  <c r="C135" i="5015" s="1"/>
  <c r="F135" i="5015" s="1"/>
  <c r="C136" i="5015" s="1"/>
  <c r="F136" i="5015" s="1"/>
  <c r="C137" i="5015" s="1"/>
  <c r="F137" i="5015" s="1"/>
  <c r="C138" i="5015" s="1"/>
  <c r="F138" i="5015" s="1"/>
  <c r="C139" i="5015" s="1"/>
  <c r="F139" i="5015" s="1"/>
  <c r="C140" i="5015" s="1"/>
  <c r="F140" i="5015" s="1"/>
  <c r="C141" i="5015" s="1"/>
  <c r="F141" i="5015" s="1"/>
  <c r="C142" i="5015" s="1"/>
  <c r="F142" i="5015" s="1"/>
  <c r="C143" i="5015" s="1"/>
  <c r="F143" i="5015" s="1"/>
  <c r="C144" i="5015" s="1"/>
  <c r="F144" i="5015" s="1"/>
  <c r="C145" i="5015" s="1"/>
  <c r="F145" i="5015" s="1"/>
  <c r="C146" i="5015" s="1"/>
  <c r="F146" i="5015" s="1"/>
  <c r="C147" i="5015" s="1"/>
  <c r="F147" i="5015" s="1"/>
  <c r="C148" i="5015" s="1"/>
  <c r="F148" i="5015" s="1"/>
  <c r="C149" i="5015" s="1"/>
  <c r="F149" i="5015" s="1"/>
  <c r="C150" i="5015" s="1"/>
  <c r="F150" i="5015" s="1"/>
  <c r="C151" i="5015" s="1"/>
  <c r="F151" i="5015" s="1"/>
  <c r="C152" i="5015" s="1"/>
  <c r="F152" i="5015" s="1"/>
  <c r="C153" i="5015" s="1"/>
  <c r="J15" i="5015"/>
  <c r="C10" i="5013"/>
  <c r="C8" i="5012"/>
  <c r="D7" i="5012"/>
  <c r="E7" i="5012" s="1" a="1"/>
  <c r="E7" i="5012" s="1"/>
  <c r="F153" i="5015" l="1"/>
  <c r="C154" i="5015" s="1"/>
  <c r="F154" i="5015" s="1"/>
  <c r="C155" i="5015" s="1"/>
  <c r="F155" i="5015" s="1"/>
  <c r="C156" i="5015" s="1"/>
  <c r="F156" i="5015" s="1"/>
  <c r="C157" i="5015" s="1"/>
  <c r="F157" i="5015" s="1"/>
  <c r="C158" i="5015" s="1"/>
  <c r="F158" i="5015" s="1"/>
  <c r="C159" i="5015" s="1"/>
  <c r="F159" i="5015" s="1"/>
  <c r="C160" i="5015" s="1"/>
  <c r="F160" i="5015" s="1"/>
  <c r="C161" i="5015" s="1"/>
  <c r="F161" i="5015" s="1"/>
  <c r="C162" i="5015" s="1"/>
  <c r="F162" i="5015" s="1"/>
  <c r="C163" i="5015" s="1"/>
  <c r="F163" i="5015" s="1"/>
  <c r="C164" i="5015" s="1"/>
  <c r="F164" i="5015" s="1"/>
  <c r="C165" i="5015" s="1"/>
  <c r="F165" i="5015" s="1"/>
  <c r="C166" i="5015" s="1"/>
  <c r="F166" i="5015" s="1"/>
  <c r="C167" i="5015" s="1"/>
  <c r="F167" i="5015" s="1"/>
  <c r="C168" i="5015" s="1"/>
  <c r="F168" i="5015" s="1"/>
  <c r="C169" i="5015" s="1"/>
  <c r="F169" i="5015" s="1"/>
  <c r="C170" i="5015" s="1"/>
  <c r="F170" i="5015" s="1"/>
  <c r="C171" i="5015" s="1"/>
  <c r="F171" i="5015" s="1"/>
  <c r="C172" i="5015" s="1"/>
  <c r="F172" i="5015" s="1"/>
  <c r="C173" i="5015" s="1"/>
  <c r="F173" i="5015" s="1"/>
  <c r="C174" i="5015" s="1"/>
  <c r="F174" i="5015" s="1"/>
  <c r="C175" i="5015" s="1"/>
  <c r="F175" i="5015" s="1"/>
  <c r="C176" i="5015" s="1"/>
  <c r="F176" i="5015" s="1"/>
  <c r="C177" i="5015" s="1"/>
  <c r="F177" i="5015" s="1"/>
  <c r="C178" i="5015" s="1"/>
  <c r="F178" i="5015" s="1"/>
  <c r="C179" i="5015" s="1"/>
  <c r="F179" i="5015" s="1"/>
  <c r="C180" i="5015" s="1"/>
  <c r="F180" i="5015" s="1"/>
  <c r="C181" i="5015" s="1"/>
  <c r="F181" i="5015" s="1"/>
  <c r="C182" i="5015" s="1"/>
  <c r="F182" i="5015" s="1"/>
  <c r="C183" i="5015" s="1"/>
  <c r="J16" i="5015"/>
  <c r="C11" i="5013"/>
  <c r="D8" i="5012"/>
  <c r="E8" i="5012" s="1" a="1"/>
  <c r="E8" i="5012" s="1"/>
  <c r="C9" i="5012"/>
  <c r="F183" i="5015" l="1"/>
  <c r="C184" i="5015" s="1"/>
  <c r="F184" i="5015" s="1"/>
  <c r="C185" i="5015" s="1"/>
  <c r="F185" i="5015" s="1"/>
  <c r="C186" i="5015" s="1"/>
  <c r="F186" i="5015" s="1"/>
  <c r="C187" i="5015" s="1"/>
  <c r="F187" i="5015" s="1"/>
  <c r="C188" i="5015" s="1"/>
  <c r="F188" i="5015" s="1"/>
  <c r="C189" i="5015" s="1"/>
  <c r="F189" i="5015" s="1"/>
  <c r="C190" i="5015" s="1"/>
  <c r="F190" i="5015" s="1"/>
  <c r="C191" i="5015" s="1"/>
  <c r="F191" i="5015" s="1"/>
  <c r="C192" i="5015" s="1"/>
  <c r="F192" i="5015" s="1"/>
  <c r="C193" i="5015" s="1"/>
  <c r="F193" i="5015" s="1"/>
  <c r="C194" i="5015" s="1"/>
  <c r="F194" i="5015" s="1"/>
  <c r="C195" i="5015" s="1"/>
  <c r="F195" i="5015" s="1"/>
  <c r="C196" i="5015" s="1"/>
  <c r="F196" i="5015" s="1"/>
  <c r="C197" i="5015" s="1"/>
  <c r="F197" i="5015" s="1"/>
  <c r="C198" i="5015" s="1"/>
  <c r="F198" i="5015" s="1"/>
  <c r="C199" i="5015" s="1"/>
  <c r="F199" i="5015" s="1"/>
  <c r="C200" i="5015" s="1"/>
  <c r="F200" i="5015" s="1"/>
  <c r="C201" i="5015" s="1"/>
  <c r="F201" i="5015" s="1"/>
  <c r="C202" i="5015" s="1"/>
  <c r="F202" i="5015" s="1"/>
  <c r="C203" i="5015" s="1"/>
  <c r="F203" i="5015" s="1"/>
  <c r="C204" i="5015" s="1"/>
  <c r="F204" i="5015" s="1"/>
  <c r="C205" i="5015" s="1"/>
  <c r="F205" i="5015" s="1"/>
  <c r="C206" i="5015" s="1"/>
  <c r="F206" i="5015" s="1"/>
  <c r="C207" i="5015" s="1"/>
  <c r="F207" i="5015" s="1"/>
  <c r="C208" i="5015" s="1"/>
  <c r="F208" i="5015" s="1"/>
  <c r="C209" i="5015" s="1"/>
  <c r="F209" i="5015" s="1"/>
  <c r="C210" i="5015" s="1"/>
  <c r="F210" i="5015" s="1"/>
  <c r="C211" i="5015" s="1"/>
  <c r="F211" i="5015" s="1"/>
  <c r="C212" i="5015" s="1"/>
  <c r="F212" i="5015" s="1"/>
  <c r="C213" i="5015" s="1"/>
  <c r="F213" i="5015" s="1"/>
  <c r="C214" i="5015" s="1"/>
  <c r="J17" i="5015"/>
  <c r="C12" i="5013"/>
  <c r="C10" i="5012"/>
  <c r="D9" i="5012"/>
  <c r="E9" i="5012" s="1" a="1"/>
  <c r="E9" i="5012" s="1"/>
  <c r="K8" i="5015" l="1"/>
  <c r="M8" i="5015" s="1"/>
  <c r="F214" i="5015"/>
  <c r="C215" i="5015" s="1"/>
  <c r="F215" i="5015" s="1"/>
  <c r="C216" i="5015" s="1"/>
  <c r="F216" i="5015" s="1"/>
  <c r="C217" i="5015" s="1"/>
  <c r="F217" i="5015" s="1"/>
  <c r="C218" i="5015" s="1"/>
  <c r="F218" i="5015" s="1"/>
  <c r="C219" i="5015" s="1"/>
  <c r="F219" i="5015" s="1"/>
  <c r="C220" i="5015" s="1"/>
  <c r="F220" i="5015" s="1"/>
  <c r="C221" i="5015" s="1"/>
  <c r="F221" i="5015" s="1"/>
  <c r="C222" i="5015" s="1"/>
  <c r="F222" i="5015" s="1"/>
  <c r="C223" i="5015" s="1"/>
  <c r="F223" i="5015" s="1"/>
  <c r="C224" i="5015" s="1"/>
  <c r="F224" i="5015" s="1"/>
  <c r="C225" i="5015" s="1"/>
  <c r="F225" i="5015" s="1"/>
  <c r="C226" i="5015" s="1"/>
  <c r="F226" i="5015" s="1"/>
  <c r="C227" i="5015" s="1"/>
  <c r="F227" i="5015" s="1"/>
  <c r="C228" i="5015" s="1"/>
  <c r="F228" i="5015" s="1"/>
  <c r="C229" i="5015" s="1"/>
  <c r="F229" i="5015" s="1"/>
  <c r="C230" i="5015" s="1"/>
  <c r="F230" i="5015" s="1"/>
  <c r="C231" i="5015" s="1"/>
  <c r="F231" i="5015" s="1"/>
  <c r="C232" i="5015" s="1"/>
  <c r="F232" i="5015" s="1"/>
  <c r="C233" i="5015" s="1"/>
  <c r="F233" i="5015" s="1"/>
  <c r="C234" i="5015" s="1"/>
  <c r="F234" i="5015" s="1"/>
  <c r="C235" i="5015" s="1"/>
  <c r="F235" i="5015" s="1"/>
  <c r="C236" i="5015" s="1"/>
  <c r="F236" i="5015" s="1"/>
  <c r="C237" i="5015" s="1"/>
  <c r="F237" i="5015" s="1"/>
  <c r="C238" i="5015" s="1"/>
  <c r="F238" i="5015" s="1"/>
  <c r="C239" i="5015" s="1"/>
  <c r="F239" i="5015" s="1"/>
  <c r="C240" i="5015" s="1"/>
  <c r="F240" i="5015" s="1"/>
  <c r="C241" i="5015" s="1"/>
  <c r="F241" i="5015" s="1"/>
  <c r="C242" i="5015" s="1"/>
  <c r="F242" i="5015" s="1"/>
  <c r="C243" i="5015" s="1"/>
  <c r="F243" i="5015" s="1"/>
  <c r="C244" i="5015" s="1"/>
  <c r="F244" i="5015" s="1"/>
  <c r="C245" i="5015" s="1"/>
  <c r="C13" i="5013"/>
  <c r="C11" i="5012"/>
  <c r="D10" i="5012"/>
  <c r="E10" i="5012" s="1" a="1"/>
  <c r="E10" i="5012" s="1"/>
  <c r="L8" i="5015" l="1"/>
  <c r="J18" i="5015"/>
  <c r="F245" i="5015"/>
  <c r="C246" i="5015" s="1"/>
  <c r="F246" i="5015" s="1"/>
  <c r="C247" i="5015" s="1"/>
  <c r="F247" i="5015" s="1"/>
  <c r="C248" i="5015" s="1"/>
  <c r="F248" i="5015" s="1"/>
  <c r="C249" i="5015" s="1"/>
  <c r="F249" i="5015" s="1"/>
  <c r="C250" i="5015" s="1"/>
  <c r="F250" i="5015" s="1"/>
  <c r="C251" i="5015" s="1"/>
  <c r="F251" i="5015" s="1"/>
  <c r="C252" i="5015" s="1"/>
  <c r="F252" i="5015" s="1"/>
  <c r="C253" i="5015" s="1"/>
  <c r="F253" i="5015" s="1"/>
  <c r="C254" i="5015" s="1"/>
  <c r="F254" i="5015" s="1"/>
  <c r="C255" i="5015" s="1"/>
  <c r="F255" i="5015" s="1"/>
  <c r="C256" i="5015" s="1"/>
  <c r="F256" i="5015" s="1"/>
  <c r="C257" i="5015" s="1"/>
  <c r="F257" i="5015" s="1"/>
  <c r="C258" i="5015" s="1"/>
  <c r="F258" i="5015" s="1"/>
  <c r="C259" i="5015" s="1"/>
  <c r="F259" i="5015" s="1"/>
  <c r="C260" i="5015" s="1"/>
  <c r="F260" i="5015" s="1"/>
  <c r="C261" i="5015" s="1"/>
  <c r="F261" i="5015" s="1"/>
  <c r="C262" i="5015" s="1"/>
  <c r="F262" i="5015" s="1"/>
  <c r="C263" i="5015" s="1"/>
  <c r="F263" i="5015" s="1"/>
  <c r="C264" i="5015" s="1"/>
  <c r="F264" i="5015" s="1"/>
  <c r="C265" i="5015" s="1"/>
  <c r="F265" i="5015" s="1"/>
  <c r="C266" i="5015" s="1"/>
  <c r="F266" i="5015" s="1"/>
  <c r="C267" i="5015" s="1"/>
  <c r="F267" i="5015" s="1"/>
  <c r="C268" i="5015" s="1"/>
  <c r="F268" i="5015" s="1"/>
  <c r="C269" i="5015" s="1"/>
  <c r="F269" i="5015" s="1"/>
  <c r="C270" i="5015" s="1"/>
  <c r="F270" i="5015" s="1"/>
  <c r="C271" i="5015" s="1"/>
  <c r="F271" i="5015" s="1"/>
  <c r="C272" i="5015" s="1"/>
  <c r="F272" i="5015" s="1"/>
  <c r="C273" i="5015" s="1"/>
  <c r="F273" i="5015" s="1"/>
  <c r="C274" i="5015" s="1"/>
  <c r="F274" i="5015" s="1"/>
  <c r="C275" i="5015" s="1"/>
  <c r="C14" i="5013"/>
  <c r="D11" i="5012"/>
  <c r="E11" i="5012" s="1" a="1"/>
  <c r="E11" i="5012" s="1"/>
  <c r="C12" i="5012"/>
  <c r="J19" i="5015" l="1"/>
  <c r="F275" i="5015"/>
  <c r="C276" i="5015" s="1"/>
  <c r="F276" i="5015" s="1"/>
  <c r="C277" i="5015" s="1"/>
  <c r="F277" i="5015" s="1"/>
  <c r="C278" i="5015" s="1"/>
  <c r="F278" i="5015" s="1"/>
  <c r="C279" i="5015" s="1"/>
  <c r="F279" i="5015" s="1"/>
  <c r="C280" i="5015" s="1"/>
  <c r="F280" i="5015" s="1"/>
  <c r="C281" i="5015" s="1"/>
  <c r="F281" i="5015" s="1"/>
  <c r="C282" i="5015" s="1"/>
  <c r="F282" i="5015" s="1"/>
  <c r="C283" i="5015" s="1"/>
  <c r="F283" i="5015" s="1"/>
  <c r="C284" i="5015" s="1"/>
  <c r="F284" i="5015" s="1"/>
  <c r="C285" i="5015" s="1"/>
  <c r="F285" i="5015" s="1"/>
  <c r="C286" i="5015" s="1"/>
  <c r="F286" i="5015" s="1"/>
  <c r="C287" i="5015" s="1"/>
  <c r="F287" i="5015" s="1"/>
  <c r="C288" i="5015" s="1"/>
  <c r="F288" i="5015" s="1"/>
  <c r="C289" i="5015" s="1"/>
  <c r="F289" i="5015" s="1"/>
  <c r="C290" i="5015" s="1"/>
  <c r="F290" i="5015" s="1"/>
  <c r="C291" i="5015" s="1"/>
  <c r="F291" i="5015" s="1"/>
  <c r="C292" i="5015" s="1"/>
  <c r="F292" i="5015" s="1"/>
  <c r="C293" i="5015" s="1"/>
  <c r="F293" i="5015" s="1"/>
  <c r="C294" i="5015" s="1"/>
  <c r="F294" i="5015" s="1"/>
  <c r="C295" i="5015" s="1"/>
  <c r="F295" i="5015" s="1"/>
  <c r="C296" i="5015" s="1"/>
  <c r="F296" i="5015" s="1"/>
  <c r="C297" i="5015" s="1"/>
  <c r="F297" i="5015" s="1"/>
  <c r="C298" i="5015" s="1"/>
  <c r="F298" i="5015" s="1"/>
  <c r="C299" i="5015" s="1"/>
  <c r="F299" i="5015" s="1"/>
  <c r="C300" i="5015" s="1"/>
  <c r="F300" i="5015" s="1"/>
  <c r="C301" i="5015" s="1"/>
  <c r="F301" i="5015" s="1"/>
  <c r="C302" i="5015" s="1"/>
  <c r="F302" i="5015" s="1"/>
  <c r="C303" i="5015" s="1"/>
  <c r="F303" i="5015" s="1"/>
  <c r="C304" i="5015" s="1"/>
  <c r="F304" i="5015" s="1"/>
  <c r="C305" i="5015" s="1"/>
  <c r="F305" i="5015" s="1"/>
  <c r="C306" i="5015" s="1"/>
  <c r="C15" i="5013"/>
  <c r="C13" i="5012"/>
  <c r="D12" i="5012"/>
  <c r="E12" i="5012" s="1" a="1"/>
  <c r="E12" i="5012" s="1"/>
  <c r="J20" i="5015" l="1"/>
  <c r="F306" i="5015"/>
  <c r="C307" i="5015" s="1"/>
  <c r="F307" i="5015" s="1"/>
  <c r="C308" i="5015" s="1"/>
  <c r="F308" i="5015" s="1"/>
  <c r="C309" i="5015" s="1"/>
  <c r="F309" i="5015" s="1"/>
  <c r="C310" i="5015" s="1"/>
  <c r="F310" i="5015" s="1"/>
  <c r="C311" i="5015" s="1"/>
  <c r="F311" i="5015" s="1"/>
  <c r="C312" i="5015" s="1"/>
  <c r="F312" i="5015" s="1"/>
  <c r="C313" i="5015" s="1"/>
  <c r="F313" i="5015" s="1"/>
  <c r="C314" i="5015" s="1"/>
  <c r="F314" i="5015" s="1"/>
  <c r="C315" i="5015" s="1"/>
  <c r="F315" i="5015" s="1"/>
  <c r="C316" i="5015" s="1"/>
  <c r="F316" i="5015" s="1"/>
  <c r="C317" i="5015" s="1"/>
  <c r="F317" i="5015" s="1"/>
  <c r="C318" i="5015" s="1"/>
  <c r="F318" i="5015" s="1"/>
  <c r="C319" i="5015" s="1"/>
  <c r="F319" i="5015" s="1"/>
  <c r="C320" i="5015" s="1"/>
  <c r="F320" i="5015" s="1"/>
  <c r="C321" i="5015" s="1"/>
  <c r="F321" i="5015" s="1"/>
  <c r="C322" i="5015" s="1"/>
  <c r="F322" i="5015" s="1"/>
  <c r="C323" i="5015" s="1"/>
  <c r="F323" i="5015" s="1"/>
  <c r="C324" i="5015" s="1"/>
  <c r="F324" i="5015" s="1"/>
  <c r="C325" i="5015" s="1"/>
  <c r="F325" i="5015" s="1"/>
  <c r="C326" i="5015" s="1"/>
  <c r="F326" i="5015" s="1"/>
  <c r="C327" i="5015" s="1"/>
  <c r="F327" i="5015" s="1"/>
  <c r="C328" i="5015" s="1"/>
  <c r="F328" i="5015" s="1"/>
  <c r="C329" i="5015" s="1"/>
  <c r="F329" i="5015" s="1"/>
  <c r="C330" i="5015" s="1"/>
  <c r="F330" i="5015" s="1"/>
  <c r="C331" i="5015" s="1"/>
  <c r="F331" i="5015" s="1"/>
  <c r="C332" i="5015" s="1"/>
  <c r="F332" i="5015" s="1"/>
  <c r="C333" i="5015" s="1"/>
  <c r="F333" i="5015" s="1"/>
  <c r="C334" i="5015" s="1"/>
  <c r="F334" i="5015" s="1"/>
  <c r="C335" i="5015" s="1"/>
  <c r="F335" i="5015" s="1"/>
  <c r="C336" i="5015" s="1"/>
  <c r="C16" i="5013"/>
  <c r="D13" i="5012"/>
  <c r="E13" i="5012" s="1" a="1"/>
  <c r="E13" i="5012" s="1"/>
  <c r="C14" i="5012"/>
  <c r="J21" i="5015" l="1"/>
  <c r="F336" i="5015"/>
  <c r="C337" i="5015" s="1"/>
  <c r="F337" i="5015" s="1"/>
  <c r="C338" i="5015" s="1"/>
  <c r="F338" i="5015" s="1"/>
  <c r="C339" i="5015" s="1"/>
  <c r="F339" i="5015" s="1"/>
  <c r="C340" i="5015" s="1"/>
  <c r="F340" i="5015" s="1"/>
  <c r="C341" i="5015" s="1"/>
  <c r="F341" i="5015" s="1"/>
  <c r="C342" i="5015" s="1"/>
  <c r="F342" i="5015" s="1"/>
  <c r="C343" i="5015" s="1"/>
  <c r="F343" i="5015" s="1"/>
  <c r="C344" i="5015" s="1"/>
  <c r="F344" i="5015" s="1"/>
  <c r="C345" i="5015" s="1"/>
  <c r="F345" i="5015" s="1"/>
  <c r="C346" i="5015" s="1"/>
  <c r="F346" i="5015" s="1"/>
  <c r="C347" i="5015" s="1"/>
  <c r="F347" i="5015" s="1"/>
  <c r="C348" i="5015" s="1"/>
  <c r="F348" i="5015" s="1"/>
  <c r="C349" i="5015" s="1"/>
  <c r="F349" i="5015" s="1"/>
  <c r="C350" i="5015" s="1"/>
  <c r="F350" i="5015" s="1"/>
  <c r="C351" i="5015" s="1"/>
  <c r="F351" i="5015" s="1"/>
  <c r="C352" i="5015" s="1"/>
  <c r="F352" i="5015" s="1"/>
  <c r="C353" i="5015" s="1"/>
  <c r="F353" i="5015" s="1"/>
  <c r="C354" i="5015" s="1"/>
  <c r="F354" i="5015" s="1"/>
  <c r="C355" i="5015" s="1"/>
  <c r="F355" i="5015" s="1"/>
  <c r="C356" i="5015" s="1"/>
  <c r="F356" i="5015" s="1"/>
  <c r="C357" i="5015" s="1"/>
  <c r="F357" i="5015" s="1"/>
  <c r="C358" i="5015" s="1"/>
  <c r="F358" i="5015" s="1"/>
  <c r="C359" i="5015" s="1"/>
  <c r="F359" i="5015" s="1"/>
  <c r="C360" i="5015" s="1"/>
  <c r="F360" i="5015" s="1"/>
  <c r="C361" i="5015" s="1"/>
  <c r="F361" i="5015" s="1"/>
  <c r="C362" i="5015" s="1"/>
  <c r="F362" i="5015" s="1"/>
  <c r="C363" i="5015" s="1"/>
  <c r="F363" i="5015" s="1"/>
  <c r="C364" i="5015" s="1"/>
  <c r="F364" i="5015" s="1"/>
  <c r="C365" i="5015" s="1"/>
  <c r="F365" i="5015" s="1"/>
  <c r="C366" i="5015" s="1"/>
  <c r="C17" i="5013"/>
  <c r="D14" i="5012"/>
  <c r="E14" i="5012" s="1" a="1"/>
  <c r="E14" i="5012" s="1"/>
  <c r="C15" i="5012"/>
  <c r="J22" i="5015" l="1"/>
  <c r="F366" i="5015"/>
  <c r="K3" i="5015"/>
  <c r="C18" i="5013"/>
  <c r="D15" i="5012"/>
  <c r="E15" i="5012" s="1" a="1"/>
  <c r="E15" i="5012" s="1"/>
  <c r="C16" i="5012"/>
  <c r="L3" i="5015" l="1"/>
  <c r="M3" i="5015"/>
  <c r="C19" i="5013"/>
  <c r="D16" i="5012"/>
  <c r="E16" i="5012" s="1" a="1"/>
  <c r="E16" i="5012" s="1"/>
  <c r="C17" i="5012"/>
  <c r="C20" i="5013" l="1"/>
  <c r="D17" i="5012"/>
  <c r="E17" i="5012" s="1" a="1"/>
  <c r="E17" i="5012" s="1"/>
  <c r="C18" i="5012"/>
  <c r="C21" i="5013" l="1"/>
  <c r="D18" i="5012"/>
  <c r="E18" i="5012" s="1" a="1"/>
  <c r="E18" i="5012" s="1"/>
  <c r="C19" i="5012"/>
  <c r="C22" i="5013" l="1"/>
  <c r="D19" i="5012"/>
  <c r="E19" i="5012" s="1" a="1"/>
  <c r="E19" i="5012" s="1"/>
  <c r="C20" i="5012"/>
  <c r="C23" i="5013" l="1"/>
  <c r="D20" i="5012"/>
  <c r="E20" i="5012" s="1" a="1"/>
  <c r="E20" i="5012" s="1"/>
  <c r="C21" i="5012"/>
  <c r="C24" i="5013" l="1"/>
  <c r="D21" i="5012"/>
  <c r="E21" i="5012" s="1" a="1"/>
  <c r="E21" i="5012" s="1"/>
  <c r="C22" i="5012"/>
  <c r="C25" i="5013" l="1"/>
  <c r="D22" i="5012"/>
  <c r="E22" i="5012" s="1" a="1"/>
  <c r="E22" i="5012" s="1"/>
  <c r="C23" i="5012"/>
  <c r="C26" i="5013" l="1"/>
  <c r="C24" i="5012"/>
  <c r="D23" i="5012"/>
  <c r="E23" i="5012" s="1" a="1"/>
  <c r="E23" i="5012" s="1"/>
  <c r="C27" i="5013" l="1"/>
  <c r="D24" i="5012"/>
  <c r="E24" i="5012" s="1" a="1"/>
  <c r="E24" i="5012" s="1"/>
  <c r="C25" i="5012"/>
  <c r="C28" i="5013" l="1"/>
  <c r="C26" i="5012"/>
  <c r="D25" i="5012"/>
  <c r="E25" i="5012" s="1" a="1"/>
  <c r="E25" i="5012" s="1"/>
  <c r="C29" i="5013" l="1"/>
  <c r="D26" i="5012"/>
  <c r="E26" i="5012" s="1" a="1"/>
  <c r="E26" i="5012" s="1"/>
  <c r="C27" i="5012"/>
  <c r="C30" i="5013" l="1"/>
  <c r="D27" i="5012"/>
  <c r="E27" i="5012" s="1" a="1"/>
  <c r="E27" i="5012" s="1"/>
  <c r="C28" i="5012"/>
  <c r="C31" i="5013" l="1"/>
  <c r="C29" i="5012"/>
  <c r="D28" i="5012"/>
  <c r="E28" i="5012" s="1" a="1"/>
  <c r="E28" i="5012" s="1"/>
  <c r="C32" i="5013" l="1"/>
  <c r="C30" i="5012"/>
  <c r="D29" i="5012"/>
  <c r="E29" i="5012" s="1" a="1"/>
  <c r="E29" i="5012" s="1"/>
  <c r="C33" i="5013" l="1"/>
  <c r="D30" i="5012"/>
  <c r="E30" i="5012" s="1" a="1"/>
  <c r="E30" i="5012" s="1"/>
  <c r="C31" i="5012"/>
  <c r="C34" i="5013" l="1"/>
  <c r="C32" i="5012"/>
  <c r="D31" i="5012"/>
  <c r="E31" i="5012" s="1" a="1"/>
  <c r="E31" i="5012" s="1"/>
  <c r="C35" i="5013" l="1"/>
  <c r="C33" i="5012"/>
  <c r="D32" i="5012"/>
  <c r="E32" i="5012" s="1" a="1"/>
  <c r="E32" i="5012" s="1"/>
  <c r="C36" i="5013" l="1"/>
  <c r="D33" i="5012"/>
  <c r="E33" i="5012" s="1" a="1"/>
  <c r="E33" i="5012" s="1"/>
  <c r="C34" i="5012"/>
  <c r="C37" i="5013" l="1"/>
  <c r="D34" i="5012"/>
  <c r="E34" i="5012" s="1" a="1"/>
  <c r="E34" i="5012" s="1"/>
  <c r="C35" i="5012"/>
  <c r="C38" i="5013" l="1"/>
  <c r="C36" i="5012"/>
  <c r="D35" i="5012"/>
  <c r="E35" i="5012" s="1" a="1"/>
  <c r="E35" i="5012" s="1"/>
  <c r="C39" i="5013" l="1"/>
  <c r="D36" i="5012"/>
  <c r="E36" i="5012" s="1" a="1"/>
  <c r="E36" i="5012" s="1"/>
  <c r="C37" i="5012"/>
  <c r="C40" i="5013" l="1"/>
  <c r="D37" i="5012"/>
  <c r="E37" i="5012" s="1" a="1"/>
  <c r="E37" i="5012" s="1"/>
  <c r="C38" i="5012"/>
  <c r="C41" i="5013" l="1"/>
  <c r="D38" i="5012"/>
  <c r="E38" i="5012" s="1" a="1"/>
  <c r="E38" i="5012" s="1"/>
  <c r="C39" i="5012"/>
  <c r="C42" i="5013" l="1"/>
  <c r="C40" i="5012"/>
  <c r="D39" i="5012"/>
  <c r="E39" i="5012" s="1" a="1"/>
  <c r="E39" i="5012" s="1"/>
  <c r="C43" i="5013" l="1"/>
  <c r="D40" i="5012"/>
  <c r="E40" i="5012" s="1" a="1"/>
  <c r="E40" i="5012" s="1"/>
  <c r="C41" i="5012"/>
  <c r="C44" i="5013" l="1"/>
  <c r="C42" i="5012"/>
  <c r="D41" i="5012"/>
  <c r="E41" i="5012" s="1" a="1"/>
  <c r="E41" i="5012" s="1"/>
  <c r="C45" i="5013" l="1"/>
  <c r="D42" i="5012"/>
  <c r="E42" i="5012" s="1" a="1"/>
  <c r="E42" i="5012" s="1"/>
  <c r="C43" i="5012"/>
  <c r="C46" i="5013" l="1"/>
  <c r="C44" i="5012"/>
  <c r="D43" i="5012"/>
  <c r="E43" i="5012" s="1" a="1"/>
  <c r="E43" i="5012" s="1"/>
  <c r="C47" i="5013" l="1"/>
  <c r="C45" i="5012"/>
  <c r="D44" i="5012"/>
  <c r="E44" i="5012" s="1" a="1"/>
  <c r="E44" i="5012" s="1"/>
  <c r="C48" i="5013" l="1"/>
  <c r="C46" i="5012"/>
  <c r="D45" i="5012"/>
  <c r="E45" i="5012" s="1" a="1"/>
  <c r="E45" i="5012" s="1"/>
  <c r="C49" i="5013" l="1"/>
  <c r="D46" i="5012"/>
  <c r="E46" i="5012" s="1" a="1"/>
  <c r="E46" i="5012" s="1"/>
  <c r="C47" i="5012"/>
  <c r="C50" i="5013" l="1"/>
  <c r="D47" i="5012"/>
  <c r="E47" i="5012" s="1" a="1"/>
  <c r="E47" i="5012" s="1"/>
  <c r="C48" i="5012"/>
  <c r="C51" i="5013" l="1"/>
  <c r="C49" i="5012"/>
  <c r="D48" i="5012"/>
  <c r="E48" i="5012" s="1" a="1"/>
  <c r="E48" i="5012" s="1"/>
  <c r="C52" i="5013" l="1"/>
  <c r="C50" i="5012"/>
  <c r="D49" i="5012"/>
  <c r="E49" i="5012" s="1" a="1"/>
  <c r="E49" i="5012" s="1"/>
  <c r="C53" i="5013" l="1"/>
  <c r="C51" i="5012"/>
  <c r="D50" i="5012"/>
  <c r="E50" i="5012" s="1" a="1"/>
  <c r="E50" i="5012" s="1"/>
  <c r="C54" i="5013" l="1"/>
  <c r="C52" i="5012"/>
  <c r="D51" i="5012"/>
  <c r="E51" i="5012" s="1" a="1"/>
  <c r="E51" i="5012" s="1"/>
  <c r="C55" i="5013" l="1"/>
  <c r="C53" i="5012"/>
  <c r="D52" i="5012"/>
  <c r="E52" i="5012" s="1" a="1"/>
  <c r="E52" i="5012" s="1"/>
  <c r="C56" i="5013" l="1"/>
  <c r="D53" i="5012"/>
  <c r="E53" i="5012" s="1" a="1"/>
  <c r="E53" i="5012" s="1"/>
  <c r="C54" i="5012"/>
  <c r="C57" i="5013" l="1"/>
  <c r="C55" i="5012"/>
  <c r="D54" i="5012"/>
  <c r="E54" i="5012" s="1" a="1"/>
  <c r="E54" i="5012" s="1"/>
  <c r="C58" i="5013" l="1"/>
  <c r="D55" i="5012"/>
  <c r="E55" i="5012" s="1" a="1"/>
  <c r="E55" i="5012" s="1"/>
  <c r="C56" i="5012"/>
  <c r="C59" i="5013" l="1"/>
  <c r="D56" i="5012"/>
  <c r="E56" i="5012" s="1" a="1"/>
  <c r="E56" i="5012" s="1"/>
  <c r="C57" i="5012"/>
  <c r="C60" i="5013" l="1"/>
  <c r="D57" i="5012"/>
  <c r="E57" i="5012" s="1" a="1"/>
  <c r="E57" i="5012" s="1"/>
  <c r="C58" i="5012"/>
  <c r="C61" i="5013" l="1"/>
  <c r="D58" i="5012"/>
  <c r="E58" i="5012" s="1" a="1"/>
  <c r="E58" i="5012" s="1"/>
  <c r="C59" i="5012"/>
  <c r="C62" i="5013" l="1"/>
  <c r="C60" i="5012"/>
  <c r="D59" i="5012"/>
  <c r="E59" i="5012" s="1" a="1"/>
  <c r="E59" i="5012" s="1"/>
  <c r="C63" i="5013" l="1"/>
  <c r="D60" i="5012"/>
  <c r="E60" i="5012" s="1" a="1"/>
  <c r="E60" i="5012" s="1"/>
  <c r="C61" i="5012"/>
  <c r="C64" i="5013" l="1"/>
  <c r="D61" i="5012"/>
  <c r="E61" i="5012" s="1" a="1"/>
  <c r="E61" i="5012" s="1"/>
  <c r="C62" i="5012"/>
  <c r="C65" i="5013" l="1"/>
  <c r="D62" i="5012"/>
  <c r="E62" i="5012" s="1" a="1"/>
  <c r="E62" i="5012" s="1"/>
  <c r="C63" i="5012"/>
  <c r="C66" i="5013" l="1"/>
  <c r="C64" i="5012"/>
  <c r="D63" i="5012"/>
  <c r="E63" i="5012" s="1" a="1"/>
  <c r="E63" i="5012" s="1"/>
  <c r="C67" i="5013" l="1"/>
  <c r="C65" i="5012"/>
  <c r="D64" i="5012"/>
  <c r="E64" i="5012" s="1" a="1"/>
  <c r="E64" i="5012" s="1"/>
  <c r="C68" i="5013" l="1"/>
  <c r="D65" i="5012"/>
  <c r="E65" i="5012" s="1" a="1"/>
  <c r="E65" i="5012" s="1"/>
  <c r="C66" i="5012"/>
  <c r="C69" i="5013" l="1"/>
  <c r="C67" i="5012"/>
  <c r="D66" i="5012"/>
  <c r="E66" i="5012" s="1" a="1"/>
  <c r="E66" i="5012" s="1"/>
  <c r="C70" i="5013" l="1"/>
  <c r="D67" i="5012"/>
  <c r="E67" i="5012" s="1" a="1"/>
  <c r="E67" i="5012" s="1"/>
  <c r="C68" i="5012"/>
  <c r="C71" i="5013" l="1"/>
  <c r="C69" i="5012"/>
  <c r="D68" i="5012"/>
  <c r="E68" i="5012" s="1" a="1"/>
  <c r="E68" i="5012" s="1"/>
  <c r="C72" i="5013" l="1"/>
  <c r="C70" i="5012"/>
  <c r="D69" i="5012"/>
  <c r="E69" i="5012" s="1" a="1"/>
  <c r="E69" i="5012" s="1"/>
  <c r="C73" i="5013" l="1"/>
  <c r="C71" i="5012"/>
  <c r="D70" i="5012"/>
  <c r="E70" i="5012" s="1" a="1"/>
  <c r="E70" i="5012" s="1"/>
  <c r="C74" i="5013" l="1"/>
  <c r="C72" i="5012"/>
  <c r="D71" i="5012"/>
  <c r="E71" i="5012" s="1" a="1"/>
  <c r="E71" i="5012" s="1"/>
  <c r="C75" i="5013" l="1"/>
  <c r="C73" i="5012"/>
  <c r="D72" i="5012"/>
  <c r="E72" i="5012" s="1" a="1"/>
  <c r="E72" i="5012" s="1"/>
  <c r="C76" i="5013" l="1"/>
  <c r="D73" i="5012"/>
  <c r="E73" i="5012" s="1" a="1"/>
  <c r="E73" i="5012" s="1"/>
  <c r="C74" i="5012"/>
  <c r="C77" i="5013" l="1"/>
  <c r="C75" i="5012"/>
  <c r="D74" i="5012"/>
  <c r="E74" i="5012" s="1" a="1"/>
  <c r="E74" i="5012" s="1"/>
  <c r="C78" i="5013" l="1"/>
  <c r="D75" i="5012"/>
  <c r="E75" i="5012" s="1" a="1"/>
  <c r="E75" i="5012" s="1"/>
  <c r="C76" i="5012"/>
  <c r="C79" i="5013" l="1"/>
  <c r="D76" i="5012"/>
  <c r="E76" i="5012" s="1" a="1"/>
  <c r="E76" i="5012" s="1"/>
  <c r="C77" i="5012"/>
  <c r="C80" i="5013" l="1"/>
  <c r="C78" i="5012"/>
  <c r="D77" i="5012"/>
  <c r="E77" i="5012" s="1" a="1"/>
  <c r="E77" i="5012" s="1"/>
  <c r="C81" i="5013" l="1"/>
  <c r="D78" i="5012"/>
  <c r="E78" i="5012" s="1" a="1"/>
  <c r="E78" i="5012" s="1"/>
  <c r="C79" i="5012"/>
  <c r="C82" i="5013" l="1"/>
  <c r="D79" i="5012"/>
  <c r="E79" i="5012" s="1" a="1"/>
  <c r="E79" i="5012" s="1"/>
  <c r="C80" i="5012"/>
  <c r="C83" i="5013" l="1"/>
  <c r="C81" i="5012"/>
  <c r="D80" i="5012"/>
  <c r="E80" i="5012" s="1" a="1"/>
  <c r="E80" i="5012" s="1"/>
  <c r="C84" i="5013" l="1"/>
  <c r="C82" i="5012"/>
  <c r="D81" i="5012"/>
  <c r="E81" i="5012" s="1" a="1"/>
  <c r="E81" i="5012" s="1"/>
  <c r="C85" i="5013" l="1"/>
  <c r="C83" i="5012"/>
  <c r="D82" i="5012"/>
  <c r="E82" i="5012" s="1" a="1"/>
  <c r="E82" i="5012" s="1"/>
  <c r="C86" i="5013" l="1"/>
  <c r="C84" i="5012"/>
  <c r="D83" i="5012"/>
  <c r="E83" i="5012" s="1" a="1"/>
  <c r="E83" i="5012" s="1"/>
  <c r="C87" i="5013" l="1"/>
  <c r="D84" i="5012"/>
  <c r="E84" i="5012" s="1" a="1"/>
  <c r="E84" i="5012" s="1"/>
  <c r="C85" i="5012"/>
  <c r="C88" i="5013" l="1"/>
  <c r="D85" i="5012"/>
  <c r="E85" i="5012" s="1" a="1"/>
  <c r="E85" i="5012" s="1"/>
  <c r="C86" i="5012"/>
  <c r="C89" i="5013" l="1"/>
  <c r="D86" i="5012"/>
  <c r="E86" i="5012" s="1" a="1"/>
  <c r="E86" i="5012" s="1"/>
  <c r="C87" i="5012"/>
  <c r="C90" i="5013" l="1"/>
  <c r="C88" i="5012"/>
  <c r="D87" i="5012"/>
  <c r="E87" i="5012" s="1" a="1"/>
  <c r="E87" i="5012" s="1"/>
  <c r="C91" i="5013" l="1"/>
  <c r="D88" i="5012"/>
  <c r="E88" i="5012" s="1" a="1"/>
  <c r="E88" i="5012" s="1"/>
  <c r="C89" i="5012"/>
  <c r="C92" i="5013" l="1"/>
  <c r="C90" i="5012"/>
  <c r="D89" i="5012"/>
  <c r="E89" i="5012" s="1" a="1"/>
  <c r="E89" i="5012" s="1"/>
  <c r="C93" i="5013" l="1"/>
  <c r="C91" i="5012"/>
  <c r="D90" i="5012"/>
  <c r="E90" i="5012" s="1" a="1"/>
  <c r="E90" i="5012" s="1"/>
  <c r="C94" i="5013" l="1"/>
  <c r="C92" i="5012"/>
  <c r="D91" i="5012"/>
  <c r="E91" i="5012" s="1" a="1"/>
  <c r="E91" i="5012" s="1"/>
  <c r="C95" i="5013" l="1"/>
  <c r="C93" i="5012"/>
  <c r="D92" i="5012"/>
  <c r="E92" i="5012" s="1" a="1"/>
  <c r="E92" i="5012" s="1"/>
  <c r="C96" i="5013" l="1"/>
  <c r="C94" i="5012"/>
  <c r="D93" i="5012"/>
  <c r="E93" i="5012" s="1" a="1"/>
  <c r="E93" i="5012" s="1"/>
  <c r="C97" i="5013" l="1"/>
  <c r="C95" i="5012"/>
  <c r="D94" i="5012"/>
  <c r="E94" i="5012" s="1" a="1"/>
  <c r="E94" i="5012" s="1"/>
  <c r="C98" i="5013" l="1"/>
  <c r="C96" i="5012"/>
  <c r="D95" i="5012"/>
  <c r="E95" i="5012" s="1" a="1"/>
  <c r="E95" i="5012" s="1"/>
  <c r="C99" i="5013" l="1"/>
  <c r="D96" i="5012"/>
  <c r="E96" i="5012" s="1" a="1"/>
  <c r="E96" i="5012" s="1"/>
  <c r="C97" i="5012"/>
  <c r="C100" i="5013" l="1"/>
  <c r="C98" i="5012"/>
  <c r="D97" i="5012"/>
  <c r="E97" i="5012" s="1" a="1"/>
  <c r="E97" i="5012" s="1"/>
  <c r="C101" i="5013" l="1"/>
  <c r="C99" i="5012"/>
  <c r="D98" i="5012"/>
  <c r="E98" i="5012" s="1" a="1"/>
  <c r="E98" i="5012" s="1"/>
  <c r="C102" i="5013" l="1"/>
  <c r="D99" i="5012"/>
  <c r="E99" i="5012" s="1" a="1"/>
  <c r="E99" i="5012" s="1"/>
  <c r="C100" i="5012"/>
  <c r="C103" i="5013" l="1"/>
  <c r="C101" i="5012"/>
  <c r="D100" i="5012"/>
  <c r="E100" i="5012" s="1" a="1"/>
  <c r="E100" i="5012" s="1"/>
  <c r="C104" i="5013" l="1"/>
  <c r="D101" i="5012"/>
  <c r="E101" i="5012" s="1" a="1"/>
  <c r="E101" i="5012" s="1"/>
  <c r="C102" i="5012"/>
  <c r="C105" i="5013" l="1"/>
  <c r="C103" i="5012"/>
  <c r="D102" i="5012"/>
  <c r="E102" i="5012" s="1" a="1"/>
  <c r="E102" i="5012" s="1"/>
  <c r="C106" i="5013" l="1"/>
  <c r="C104" i="5012"/>
  <c r="D103" i="5012"/>
  <c r="E103" i="5012" s="1" a="1"/>
  <c r="E103" i="5012" s="1"/>
  <c r="C107" i="5013" l="1"/>
  <c r="D104" i="5012"/>
  <c r="E104" i="5012" s="1" a="1"/>
  <c r="E104" i="5012" s="1"/>
  <c r="C105" i="5012"/>
  <c r="C108" i="5013" l="1"/>
  <c r="C106" i="5012"/>
  <c r="D105" i="5012"/>
  <c r="E105" i="5012" s="1" a="1"/>
  <c r="E105" i="5012" s="1"/>
  <c r="C109" i="5013" l="1"/>
  <c r="C107" i="5012"/>
  <c r="D106" i="5012"/>
  <c r="E106" i="5012" s="1" a="1"/>
  <c r="E106" i="5012" s="1"/>
  <c r="C110" i="5013" l="1"/>
  <c r="C108" i="5012"/>
  <c r="D107" i="5012"/>
  <c r="E107" i="5012" s="1" a="1"/>
  <c r="E107" i="5012" s="1"/>
  <c r="C111" i="5013" l="1"/>
  <c r="C109" i="5012"/>
  <c r="D108" i="5012"/>
  <c r="E108" i="5012" s="1" a="1"/>
  <c r="E108" i="5012" s="1"/>
  <c r="C112" i="5013" l="1"/>
  <c r="D109" i="5012"/>
  <c r="E109" i="5012" s="1" a="1"/>
  <c r="E109" i="5012" s="1"/>
  <c r="C110" i="5012"/>
  <c r="C113" i="5013" l="1"/>
  <c r="D110" i="5012"/>
  <c r="E110" i="5012" s="1" a="1"/>
  <c r="E110" i="5012" s="1"/>
  <c r="C111" i="5012"/>
  <c r="C114" i="5013" l="1"/>
  <c r="C112" i="5012"/>
  <c r="D111" i="5012"/>
  <c r="E111" i="5012" s="1" a="1"/>
  <c r="E111" i="5012" s="1"/>
  <c r="C115" i="5013" l="1"/>
  <c r="D112" i="5012"/>
  <c r="E112" i="5012" s="1" a="1"/>
  <c r="E112" i="5012" s="1"/>
  <c r="C113" i="5012"/>
  <c r="C116" i="5013" l="1"/>
  <c r="D113" i="5012"/>
  <c r="E113" i="5012" s="1" a="1"/>
  <c r="E113" i="5012" s="1"/>
  <c r="C114" i="5012"/>
  <c r="C117" i="5013" l="1"/>
  <c r="D114" i="5012"/>
  <c r="E114" i="5012" s="1" a="1"/>
  <c r="E114" i="5012" s="1"/>
  <c r="C115" i="5012"/>
  <c r="C118" i="5013" l="1"/>
  <c r="D115" i="5012"/>
  <c r="E115" i="5012" s="1" a="1"/>
  <c r="E115" i="5012" s="1"/>
  <c r="C116" i="5012"/>
  <c r="C119" i="5013" l="1"/>
  <c r="C117" i="5012"/>
  <c r="D116" i="5012"/>
  <c r="E116" i="5012" s="1" a="1"/>
  <c r="E116" i="5012" s="1"/>
  <c r="C120" i="5013" l="1"/>
  <c r="D117" i="5012"/>
  <c r="E117" i="5012" s="1" a="1"/>
  <c r="E117" i="5012" s="1"/>
  <c r="C118" i="5012"/>
  <c r="C121" i="5013" l="1"/>
  <c r="D118" i="5012"/>
  <c r="E118" i="5012" s="1" a="1"/>
  <c r="E118" i="5012" s="1"/>
  <c r="C119" i="5012"/>
  <c r="C122" i="5013" l="1"/>
  <c r="D119" i="5012"/>
  <c r="E119" i="5012" s="1" a="1"/>
  <c r="E119" i="5012" s="1"/>
  <c r="C120" i="5012"/>
  <c r="C123" i="5013" l="1"/>
  <c r="D120" i="5012"/>
  <c r="E120" i="5012" s="1" a="1"/>
  <c r="E120" i="5012" s="1"/>
  <c r="C121" i="5012"/>
  <c r="C124" i="5013" l="1"/>
  <c r="D121" i="5012"/>
  <c r="E121" i="5012" s="1" a="1"/>
  <c r="E121" i="5012" s="1"/>
  <c r="C122" i="5012"/>
  <c r="C125" i="5013" l="1"/>
  <c r="C123" i="5012"/>
  <c r="D122" i="5012"/>
  <c r="E122" i="5012" s="1" a="1"/>
  <c r="E122" i="5012" s="1"/>
  <c r="C126" i="5013" l="1"/>
  <c r="D123" i="5012"/>
  <c r="E123" i="5012" s="1" a="1"/>
  <c r="E123" i="5012" s="1"/>
  <c r="C124" i="5012"/>
  <c r="C127" i="5013" l="1"/>
  <c r="C125" i="5012"/>
  <c r="D124" i="5012"/>
  <c r="E124" i="5012" s="1" a="1"/>
  <c r="E124" i="5012" s="1"/>
  <c r="C128" i="5013" l="1"/>
  <c r="D125" i="5012"/>
  <c r="E125" i="5012" s="1" a="1"/>
  <c r="E125" i="5012" s="1"/>
  <c r="C126" i="5012"/>
  <c r="C129" i="5013" l="1"/>
  <c r="C127" i="5012"/>
  <c r="D126" i="5012"/>
  <c r="E126" i="5012" s="1" a="1"/>
  <c r="E126" i="5012" s="1"/>
  <c r="C130" i="5013" l="1"/>
  <c r="C128" i="5012"/>
  <c r="D127" i="5012"/>
  <c r="E127" i="5012" s="1" a="1"/>
  <c r="E127" i="5012" s="1"/>
  <c r="C131" i="5013" l="1"/>
  <c r="D128" i="5012"/>
  <c r="E128" i="5012" s="1" a="1"/>
  <c r="E128" i="5012" s="1"/>
  <c r="C129" i="5012"/>
  <c r="C132" i="5013" l="1"/>
  <c r="C130" i="5012"/>
  <c r="D129" i="5012"/>
  <c r="E129" i="5012" s="1" a="1"/>
  <c r="E129" i="5012" s="1"/>
  <c r="C133" i="5013" l="1"/>
  <c r="D130" i="5012"/>
  <c r="E130" i="5012" s="1" a="1"/>
  <c r="E130" i="5012" s="1"/>
  <c r="C131" i="5012"/>
  <c r="C134" i="5013" l="1"/>
  <c r="D131" i="5012"/>
  <c r="E131" i="5012" s="1" a="1"/>
  <c r="E131" i="5012" s="1"/>
  <c r="C132" i="5012"/>
  <c r="C135" i="5013" l="1"/>
  <c r="C133" i="5012"/>
  <c r="D132" i="5012"/>
  <c r="E132" i="5012" s="1" a="1"/>
  <c r="E132" i="5012" s="1"/>
  <c r="C136" i="5013" l="1"/>
  <c r="D133" i="5012"/>
  <c r="E133" i="5012" s="1" a="1"/>
  <c r="E133" i="5012" s="1"/>
  <c r="C134" i="5012"/>
  <c r="C137" i="5013" l="1"/>
  <c r="D134" i="5012"/>
  <c r="E134" i="5012" s="1" a="1"/>
  <c r="E134" i="5012" s="1"/>
  <c r="C135" i="5012"/>
  <c r="C138" i="5013" l="1"/>
  <c r="D135" i="5012"/>
  <c r="E135" i="5012" s="1" a="1"/>
  <c r="E135" i="5012" s="1"/>
  <c r="C136" i="5012"/>
  <c r="C139" i="5013" l="1"/>
  <c r="C137" i="5012"/>
  <c r="D136" i="5012"/>
  <c r="E136" i="5012" s="1" a="1"/>
  <c r="E136" i="5012" s="1"/>
  <c r="C140" i="5013" l="1"/>
  <c r="C138" i="5012"/>
  <c r="D137" i="5012"/>
  <c r="E137" i="5012" s="1" a="1"/>
  <c r="E137" i="5012" s="1"/>
  <c r="C141" i="5013" l="1"/>
  <c r="C139" i="5012"/>
  <c r="D138" i="5012"/>
  <c r="E138" i="5012" s="1" a="1"/>
  <c r="E138" i="5012" s="1"/>
  <c r="C142" i="5013" l="1"/>
  <c r="C140" i="5012"/>
  <c r="D139" i="5012"/>
  <c r="E139" i="5012" s="1" a="1"/>
  <c r="E139" i="5012" s="1"/>
  <c r="C143" i="5013" l="1"/>
  <c r="D140" i="5012"/>
  <c r="E140" i="5012" s="1" a="1"/>
  <c r="E140" i="5012" s="1"/>
  <c r="C141" i="5012"/>
  <c r="C144" i="5013" l="1"/>
  <c r="D141" i="5012"/>
  <c r="E141" i="5012" s="1" a="1"/>
  <c r="E141" i="5012" s="1"/>
  <c r="C142" i="5012"/>
  <c r="C145" i="5013" l="1"/>
  <c r="D142" i="5012"/>
  <c r="E142" i="5012" s="1" a="1"/>
  <c r="E142" i="5012" s="1"/>
  <c r="C143" i="5012"/>
  <c r="C146" i="5013" l="1"/>
  <c r="C144" i="5012"/>
  <c r="D143" i="5012"/>
  <c r="E143" i="5012" s="1" a="1"/>
  <c r="E143" i="5012" s="1"/>
  <c r="C147" i="5013" l="1"/>
  <c r="D144" i="5012"/>
  <c r="E144" i="5012" s="1" a="1"/>
  <c r="E144" i="5012" s="1"/>
  <c r="C145" i="5012"/>
  <c r="C148" i="5013" l="1"/>
  <c r="C146" i="5012"/>
  <c r="D145" i="5012"/>
  <c r="E145" i="5012" s="1" a="1"/>
  <c r="E145" i="5012" s="1"/>
  <c r="C149" i="5013" l="1"/>
  <c r="C147" i="5012"/>
  <c r="D146" i="5012"/>
  <c r="E146" i="5012" s="1" a="1"/>
  <c r="E146" i="5012" s="1"/>
  <c r="C150" i="5013" l="1"/>
  <c r="C148" i="5012"/>
  <c r="D147" i="5012"/>
  <c r="E147" i="5012" s="1" a="1"/>
  <c r="E147" i="5012" s="1"/>
  <c r="C151" i="5013" l="1"/>
  <c r="C149" i="5012"/>
  <c r="D148" i="5012"/>
  <c r="E148" i="5012" s="1" a="1"/>
  <c r="E148" i="5012" s="1"/>
  <c r="C152" i="5013" l="1"/>
  <c r="D149" i="5012"/>
  <c r="E149" i="5012" s="1" a="1"/>
  <c r="E149" i="5012" s="1"/>
  <c r="C150" i="5012"/>
  <c r="C153" i="5013" l="1"/>
  <c r="C151" i="5012"/>
  <c r="D150" i="5012"/>
  <c r="E150" i="5012" s="1" a="1"/>
  <c r="E150" i="5012" s="1"/>
  <c r="C154" i="5013" l="1"/>
  <c r="C152" i="5012"/>
  <c r="D151" i="5012"/>
  <c r="E151" i="5012" s="1" a="1"/>
  <c r="E151" i="5012" s="1"/>
  <c r="C155" i="5013" l="1"/>
  <c r="C153" i="5012"/>
  <c r="D152" i="5012"/>
  <c r="E152" i="5012" s="1" a="1"/>
  <c r="E152" i="5012" s="1"/>
  <c r="C156" i="5013" l="1"/>
  <c r="D153" i="5012"/>
  <c r="E153" i="5012" s="1" a="1"/>
  <c r="E153" i="5012" s="1"/>
  <c r="C154" i="5012"/>
  <c r="C157" i="5013" l="1"/>
  <c r="D154" i="5012"/>
  <c r="E154" i="5012" s="1" a="1"/>
  <c r="E154" i="5012" s="1"/>
  <c r="C155" i="5012"/>
  <c r="C158" i="5013" l="1"/>
  <c r="D155" i="5012"/>
  <c r="E155" i="5012" s="1" a="1"/>
  <c r="E155" i="5012" s="1"/>
  <c r="C156" i="5012"/>
  <c r="C159" i="5013" l="1"/>
  <c r="D156" i="5012"/>
  <c r="E156" i="5012" s="1" a="1"/>
  <c r="E156" i="5012" s="1"/>
  <c r="C157" i="5012"/>
  <c r="C160" i="5013" l="1"/>
  <c r="D157" i="5012"/>
  <c r="E157" i="5012" s="1" a="1"/>
  <c r="E157" i="5012" s="1"/>
  <c r="C158" i="5012"/>
  <c r="C161" i="5013" l="1"/>
  <c r="C159" i="5012"/>
  <c r="D158" i="5012"/>
  <c r="E158" i="5012" s="1" a="1"/>
  <c r="E158" i="5012" s="1"/>
  <c r="C162" i="5013" l="1"/>
  <c r="D159" i="5012"/>
  <c r="E159" i="5012" s="1" a="1"/>
  <c r="E159" i="5012" s="1"/>
  <c r="C160" i="5012"/>
  <c r="C163" i="5013" l="1"/>
  <c r="C161" i="5012"/>
  <c r="D160" i="5012"/>
  <c r="E160" i="5012" s="1" a="1"/>
  <c r="E160" i="5012" s="1"/>
  <c r="C164" i="5013" l="1"/>
  <c r="C162" i="5012"/>
  <c r="D161" i="5012"/>
  <c r="E161" i="5012" s="1" a="1"/>
  <c r="E161" i="5012" s="1"/>
  <c r="C165" i="5013" l="1"/>
  <c r="D162" i="5012"/>
  <c r="E162" i="5012" s="1" a="1"/>
  <c r="E162" i="5012" s="1"/>
  <c r="C163" i="5012"/>
  <c r="C166" i="5013" l="1"/>
  <c r="D163" i="5012"/>
  <c r="E163" i="5012" s="1" a="1"/>
  <c r="E163" i="5012" s="1"/>
  <c r="C164" i="5012"/>
  <c r="C167" i="5013" l="1"/>
  <c r="D164" i="5012"/>
  <c r="E164" i="5012" s="1" a="1"/>
  <c r="E164" i="5012" s="1"/>
  <c r="C165" i="5012"/>
  <c r="C168" i="5013" l="1"/>
  <c r="C166" i="5012"/>
  <c r="D165" i="5012"/>
  <c r="E165" i="5012" s="1" a="1"/>
  <c r="E165" i="5012" s="1"/>
  <c r="C169" i="5013" l="1"/>
  <c r="D166" i="5012"/>
  <c r="E166" i="5012" s="1" a="1"/>
  <c r="E166" i="5012" s="1"/>
  <c r="C167" i="5012"/>
  <c r="C170" i="5013" l="1"/>
  <c r="D167" i="5012"/>
  <c r="E167" i="5012" s="1" a="1"/>
  <c r="E167" i="5012" s="1"/>
  <c r="C168" i="5012"/>
  <c r="C171" i="5013" l="1"/>
  <c r="D168" i="5012"/>
  <c r="E168" i="5012" s="1" a="1"/>
  <c r="E168" i="5012" s="1"/>
  <c r="C169" i="5012"/>
  <c r="C172" i="5013" l="1"/>
  <c r="C170" i="5012"/>
  <c r="D169" i="5012"/>
  <c r="E169" i="5012" s="1" a="1"/>
  <c r="E169" i="5012" s="1"/>
  <c r="C173" i="5013" l="1"/>
  <c r="D170" i="5012"/>
  <c r="E170" i="5012" s="1" a="1"/>
  <c r="E170" i="5012" s="1"/>
  <c r="C171" i="5012"/>
  <c r="C174" i="5013" l="1"/>
  <c r="D171" i="5012"/>
  <c r="E171" i="5012" s="1" a="1"/>
  <c r="E171" i="5012" s="1"/>
  <c r="C172" i="5012"/>
  <c r="C175" i="5013" l="1"/>
  <c r="C173" i="5012"/>
  <c r="D172" i="5012"/>
  <c r="E172" i="5012" s="1" a="1"/>
  <c r="E172" i="5012" s="1"/>
  <c r="C176" i="5013" l="1"/>
  <c r="D173" i="5012"/>
  <c r="E173" i="5012" s="1" a="1"/>
  <c r="E173" i="5012" s="1"/>
  <c r="C174" i="5012"/>
  <c r="C177" i="5013" l="1"/>
  <c r="D174" i="5012"/>
  <c r="E174" i="5012" s="1" a="1"/>
  <c r="E174" i="5012" s="1"/>
  <c r="C175" i="5012"/>
  <c r="C178" i="5013" l="1"/>
  <c r="D175" i="5012"/>
  <c r="E175" i="5012" s="1" a="1"/>
  <c r="E175" i="5012" s="1"/>
  <c r="C176" i="5012"/>
  <c r="C179" i="5013" l="1"/>
  <c r="D176" i="5012"/>
  <c r="E176" i="5012" s="1" a="1"/>
  <c r="E176" i="5012" s="1"/>
  <c r="C177" i="5012"/>
  <c r="C180" i="5013" l="1"/>
  <c r="C178" i="5012"/>
  <c r="D177" i="5012"/>
  <c r="E177" i="5012" s="1" a="1"/>
  <c r="E177" i="5012" s="1"/>
  <c r="C181" i="5013" l="1"/>
  <c r="D178" i="5012"/>
  <c r="E178" i="5012" s="1" a="1"/>
  <c r="E178" i="5012" s="1"/>
  <c r="C179" i="5012"/>
  <c r="C182" i="5013" l="1"/>
  <c r="C180" i="5012"/>
  <c r="D179" i="5012"/>
  <c r="E179" i="5012" s="1" a="1"/>
  <c r="E179" i="5012" s="1"/>
  <c r="C183" i="5013" l="1"/>
  <c r="D180" i="5012"/>
  <c r="E180" i="5012" s="1" a="1"/>
  <c r="E180" i="5012" s="1"/>
  <c r="C181" i="5012"/>
  <c r="C184" i="5013" l="1"/>
  <c r="C182" i="5012"/>
  <c r="D181" i="5012"/>
  <c r="E181" i="5012" s="1" a="1"/>
  <c r="E181" i="5012" s="1"/>
  <c r="C185" i="5013" l="1"/>
  <c r="C183" i="5012"/>
  <c r="D182" i="5012"/>
  <c r="E182" i="5012" s="1" a="1"/>
  <c r="E182" i="5012" s="1"/>
  <c r="C186" i="5013" l="1"/>
  <c r="D183" i="5012"/>
  <c r="E183" i="5012" s="1" a="1"/>
  <c r="E183" i="5012" s="1"/>
  <c r="C184" i="5012"/>
  <c r="C187" i="5013" l="1"/>
  <c r="D184" i="5012"/>
  <c r="E184" i="5012" s="1" a="1"/>
  <c r="E184" i="5012" s="1"/>
  <c r="C185" i="5012"/>
  <c r="C188" i="5013" l="1"/>
  <c r="C186" i="5012"/>
  <c r="D185" i="5012"/>
  <c r="E185" i="5012" s="1" a="1"/>
  <c r="E185" i="5012" s="1"/>
  <c r="C189" i="5013" l="1"/>
  <c r="C187" i="5012"/>
  <c r="D186" i="5012"/>
  <c r="E186" i="5012" s="1" a="1"/>
  <c r="E186" i="5012" s="1"/>
  <c r="C190" i="5013" l="1"/>
  <c r="D187" i="5012"/>
  <c r="E187" i="5012" s="1" a="1"/>
  <c r="E187" i="5012" s="1"/>
  <c r="C188" i="5012"/>
  <c r="C191" i="5013" l="1"/>
  <c r="C189" i="5012"/>
  <c r="D188" i="5012"/>
  <c r="E188" i="5012" s="1" a="1"/>
  <c r="E188" i="5012" s="1"/>
  <c r="C192" i="5013" l="1"/>
  <c r="D189" i="5012"/>
  <c r="E189" i="5012" s="1" a="1"/>
  <c r="E189" i="5012" s="1"/>
  <c r="C190" i="5012"/>
  <c r="C193" i="5013" l="1"/>
  <c r="D190" i="5012"/>
  <c r="E190" i="5012" s="1" a="1"/>
  <c r="E190" i="5012" s="1"/>
  <c r="C191" i="5012"/>
  <c r="C194" i="5013" l="1"/>
  <c r="D191" i="5012"/>
  <c r="E191" i="5012" s="1" a="1"/>
  <c r="E191" i="5012" s="1"/>
  <c r="C192" i="5012"/>
  <c r="C195" i="5013" l="1"/>
  <c r="C193" i="5012"/>
  <c r="D192" i="5012"/>
  <c r="E192" i="5012" s="1" a="1"/>
  <c r="E192" i="5012" s="1"/>
  <c r="C196" i="5013" l="1"/>
  <c r="C194" i="5012"/>
  <c r="D193" i="5012"/>
  <c r="E193" i="5012" s="1" a="1"/>
  <c r="E193" i="5012" s="1"/>
  <c r="C197" i="5013" l="1"/>
  <c r="C195" i="5012"/>
  <c r="D194" i="5012"/>
  <c r="E194" i="5012" s="1" a="1"/>
  <c r="E194" i="5012" s="1"/>
  <c r="C198" i="5013" l="1"/>
  <c r="C196" i="5012"/>
  <c r="D195" i="5012"/>
  <c r="E195" i="5012" s="1" a="1"/>
  <c r="E195" i="5012" s="1"/>
  <c r="C199" i="5013" l="1"/>
  <c r="C197" i="5012"/>
  <c r="D196" i="5012"/>
  <c r="E196" i="5012" s="1" a="1"/>
  <c r="E196" i="5012" s="1"/>
  <c r="C200" i="5013" l="1"/>
  <c r="C198" i="5012"/>
  <c r="D197" i="5012"/>
  <c r="E197" i="5012" s="1" a="1"/>
  <c r="E197" i="5012" s="1"/>
  <c r="C201" i="5013" l="1"/>
  <c r="D198" i="5012"/>
  <c r="E198" i="5012" s="1" a="1"/>
  <c r="E198" i="5012" s="1"/>
  <c r="C199" i="5012"/>
  <c r="C202" i="5013" l="1"/>
  <c r="D199" i="5012"/>
  <c r="E199" i="5012" s="1" a="1"/>
  <c r="E199" i="5012" s="1"/>
  <c r="C200" i="5012"/>
  <c r="C203" i="5013" l="1"/>
  <c r="D200" i="5012"/>
  <c r="E200" i="5012" s="1" a="1"/>
  <c r="E200" i="5012" s="1"/>
  <c r="C201" i="5012"/>
  <c r="C204" i="5013" l="1"/>
  <c r="C202" i="5012"/>
  <c r="D201" i="5012"/>
  <c r="E201" i="5012" s="1" a="1"/>
  <c r="E201" i="5012" s="1"/>
  <c r="C205" i="5013" l="1"/>
  <c r="D202" i="5012"/>
  <c r="E202" i="5012" s="1" a="1"/>
  <c r="E202" i="5012" s="1"/>
  <c r="C203" i="5012"/>
  <c r="C206" i="5013" l="1"/>
  <c r="C204" i="5012"/>
  <c r="D203" i="5012"/>
  <c r="E203" i="5012" s="1" a="1"/>
  <c r="E203" i="5012" s="1"/>
  <c r="C207" i="5013" l="1"/>
  <c r="D204" i="5012"/>
  <c r="E204" i="5012" s="1" a="1"/>
  <c r="E204" i="5012" s="1"/>
  <c r="C205" i="5012"/>
  <c r="C208" i="5013" l="1"/>
  <c r="D205" i="5012"/>
  <c r="E205" i="5012" s="1" a="1"/>
  <c r="E205" i="5012" s="1"/>
  <c r="C206" i="5012"/>
  <c r="C209" i="5013" l="1"/>
  <c r="D206" i="5012"/>
  <c r="E206" i="5012" s="1" a="1"/>
  <c r="E206" i="5012" s="1"/>
  <c r="C207" i="5012"/>
  <c r="C210" i="5013" l="1"/>
  <c r="C208" i="5012"/>
  <c r="D207" i="5012"/>
  <c r="E207" i="5012" s="1" a="1"/>
  <c r="E207" i="5012" s="1"/>
  <c r="C211" i="5013" l="1"/>
  <c r="D208" i="5012"/>
  <c r="E208" i="5012" s="1" a="1"/>
  <c r="E208" i="5012" s="1"/>
  <c r="C209" i="5012"/>
  <c r="C212" i="5013" l="1"/>
  <c r="D209" i="5012"/>
  <c r="E209" i="5012" s="1" a="1"/>
  <c r="E209" i="5012" s="1"/>
  <c r="C210" i="5012"/>
  <c r="C213" i="5013" l="1"/>
  <c r="D210" i="5012"/>
  <c r="E210" i="5012" s="1" a="1"/>
  <c r="E210" i="5012" s="1"/>
  <c r="C211" i="5012"/>
  <c r="C214" i="5013" l="1"/>
  <c r="C212" i="5012"/>
  <c r="D211" i="5012"/>
  <c r="E211" i="5012" s="1" a="1"/>
  <c r="E211" i="5012" s="1"/>
  <c r="C215" i="5013" l="1"/>
  <c r="C213" i="5012"/>
  <c r="D212" i="5012"/>
  <c r="E212" i="5012" s="1" a="1"/>
  <c r="E212" i="5012" s="1"/>
  <c r="C216" i="5013" l="1"/>
  <c r="D213" i="5012"/>
  <c r="E213" i="5012" s="1" a="1"/>
  <c r="E213" i="5012" s="1"/>
  <c r="C214" i="5012"/>
  <c r="C217" i="5013" l="1"/>
  <c r="C215" i="5012"/>
  <c r="D214" i="5012"/>
  <c r="E214" i="5012" s="1" a="1"/>
  <c r="E214" i="5012" s="1"/>
  <c r="C218" i="5013" l="1"/>
  <c r="C216" i="5012"/>
  <c r="D215" i="5012"/>
  <c r="E215" i="5012" s="1" a="1"/>
  <c r="E215" i="5012" s="1"/>
  <c r="C219" i="5013" l="1"/>
  <c r="C217" i="5012"/>
  <c r="D216" i="5012"/>
  <c r="E216" i="5012" s="1" a="1"/>
  <c r="E216" i="5012" s="1"/>
  <c r="C220" i="5013" l="1"/>
  <c r="D217" i="5012"/>
  <c r="E217" i="5012" s="1" a="1"/>
  <c r="E217" i="5012" s="1"/>
  <c r="C218" i="5012"/>
  <c r="C221" i="5013" l="1"/>
  <c r="D218" i="5012"/>
  <c r="E218" i="5012" s="1" a="1"/>
  <c r="E218" i="5012" s="1"/>
  <c r="C219" i="5012"/>
  <c r="C222" i="5013" l="1"/>
  <c r="C220" i="5012"/>
  <c r="D219" i="5012"/>
  <c r="E219" i="5012" s="1" a="1"/>
  <c r="E219" i="5012" s="1"/>
  <c r="C223" i="5013" l="1"/>
  <c r="C221" i="5012"/>
  <c r="D220" i="5012"/>
  <c r="E220" i="5012" s="1" a="1"/>
  <c r="E220" i="5012" s="1"/>
  <c r="C224" i="5013" l="1"/>
  <c r="D221" i="5012"/>
  <c r="E221" i="5012" s="1" a="1"/>
  <c r="E221" i="5012" s="1"/>
  <c r="C222" i="5012"/>
  <c r="C225" i="5013" l="1"/>
  <c r="C223" i="5012"/>
  <c r="D222" i="5012"/>
  <c r="E222" i="5012" s="1" a="1"/>
  <c r="E222" i="5012" s="1"/>
  <c r="C226" i="5013" l="1"/>
  <c r="D223" i="5012"/>
  <c r="E223" i="5012" s="1" a="1"/>
  <c r="E223" i="5012" s="1"/>
  <c r="C224" i="5012"/>
  <c r="C227" i="5013" l="1"/>
  <c r="D224" i="5012"/>
  <c r="E224" i="5012" s="1" a="1"/>
  <c r="E224" i="5012" s="1"/>
  <c r="C225" i="5012"/>
  <c r="C228" i="5013" l="1"/>
  <c r="C226" i="5012"/>
  <c r="D225" i="5012"/>
  <c r="E225" i="5012" s="1" a="1"/>
  <c r="E225" i="5012" s="1"/>
  <c r="C229" i="5013" l="1"/>
  <c r="C227" i="5012"/>
  <c r="D226" i="5012"/>
  <c r="E226" i="5012" s="1" a="1"/>
  <c r="E226" i="5012" s="1"/>
  <c r="C230" i="5013" l="1"/>
  <c r="C228" i="5012"/>
  <c r="D227" i="5012"/>
  <c r="E227" i="5012" s="1" a="1"/>
  <c r="E227" i="5012" s="1"/>
  <c r="C231" i="5013" l="1"/>
  <c r="D228" i="5012"/>
  <c r="E228" i="5012" s="1" a="1"/>
  <c r="E228" i="5012" s="1"/>
  <c r="C229" i="5012"/>
  <c r="C232" i="5013" l="1"/>
  <c r="C230" i="5012"/>
  <c r="D229" i="5012"/>
  <c r="E229" i="5012" s="1" a="1"/>
  <c r="E229" i="5012" s="1"/>
  <c r="C233" i="5013" l="1"/>
  <c r="C231" i="5012"/>
  <c r="D230" i="5012"/>
  <c r="E230" i="5012" s="1" a="1"/>
  <c r="E230" i="5012" s="1"/>
  <c r="C234" i="5013" l="1"/>
  <c r="D231" i="5012"/>
  <c r="E231" i="5012" s="1" a="1"/>
  <c r="E231" i="5012" s="1"/>
  <c r="C232" i="5012"/>
  <c r="C235" i="5013" l="1"/>
  <c r="C233" i="5012"/>
  <c r="D232" i="5012"/>
  <c r="E232" i="5012" s="1" a="1"/>
  <c r="E232" i="5012" s="1"/>
  <c r="C236" i="5013" l="1"/>
  <c r="D233" i="5012"/>
  <c r="E233" i="5012" s="1" a="1"/>
  <c r="E233" i="5012" s="1"/>
  <c r="C234" i="5012"/>
  <c r="C237" i="5013" l="1"/>
  <c r="C235" i="5012"/>
  <c r="D234" i="5012"/>
  <c r="E234" i="5012" s="1" a="1"/>
  <c r="E234" i="5012" s="1"/>
  <c r="C238" i="5013" l="1"/>
  <c r="D235" i="5012"/>
  <c r="E235" i="5012" s="1" a="1"/>
  <c r="E235" i="5012" s="1"/>
  <c r="C236" i="5012"/>
  <c r="C239" i="5013" l="1"/>
  <c r="C237" i="5012"/>
  <c r="D236" i="5012"/>
  <c r="E236" i="5012" s="1" a="1"/>
  <c r="E236" i="5012" s="1"/>
  <c r="C240" i="5013" l="1"/>
  <c r="C238" i="5012"/>
  <c r="D237" i="5012"/>
  <c r="E237" i="5012" s="1" a="1"/>
  <c r="E237" i="5012" s="1"/>
  <c r="C241" i="5013" l="1"/>
  <c r="C239" i="5012"/>
  <c r="D238" i="5012"/>
  <c r="E238" i="5012" s="1" a="1"/>
  <c r="E238" i="5012" s="1"/>
  <c r="C242" i="5013" l="1"/>
  <c r="C240" i="5012"/>
  <c r="D239" i="5012"/>
  <c r="E239" i="5012" s="1" a="1"/>
  <c r="E239" i="5012" s="1"/>
  <c r="C243" i="5013" l="1"/>
  <c r="C241" i="5012"/>
  <c r="D240" i="5012"/>
  <c r="E240" i="5012" s="1" a="1"/>
  <c r="E240" i="5012" s="1"/>
  <c r="C244" i="5013" l="1"/>
  <c r="D241" i="5012"/>
  <c r="E241" i="5012" s="1" a="1"/>
  <c r="E241" i="5012" s="1"/>
  <c r="C242" i="5012"/>
  <c r="C245" i="5013" l="1"/>
  <c r="D242" i="5012"/>
  <c r="E242" i="5012" s="1" a="1"/>
  <c r="E242" i="5012" s="1"/>
  <c r="C243" i="5012"/>
  <c r="C246" i="5013" l="1"/>
  <c r="C244" i="5012"/>
  <c r="D243" i="5012"/>
  <c r="E243" i="5012" s="1" a="1"/>
  <c r="E243" i="5012" s="1"/>
  <c r="C247" i="5013" l="1"/>
  <c r="D244" i="5012"/>
  <c r="E244" i="5012" s="1" a="1"/>
  <c r="E244" i="5012" s="1"/>
  <c r="C245" i="5012"/>
  <c r="C248" i="5013" l="1"/>
  <c r="D245" i="5012"/>
  <c r="E245" i="5012" s="1" a="1"/>
  <c r="E245" i="5012" s="1"/>
  <c r="C246" i="5012"/>
  <c r="C249" i="5013" l="1"/>
  <c r="D246" i="5012"/>
  <c r="E246" i="5012" s="1" a="1"/>
  <c r="E246" i="5012" s="1"/>
  <c r="C247" i="5012"/>
  <c r="C250" i="5013" l="1"/>
  <c r="C248" i="5012"/>
  <c r="D247" i="5012"/>
  <c r="E247" i="5012" s="1" a="1"/>
  <c r="E247" i="5012" s="1"/>
  <c r="C251" i="5013" l="1"/>
  <c r="D248" i="5012"/>
  <c r="E248" i="5012" s="1" a="1"/>
  <c r="E248" i="5012" s="1"/>
  <c r="C249" i="5012"/>
  <c r="C252" i="5013" l="1"/>
  <c r="D249" i="5012"/>
  <c r="E249" i="5012" s="1" a="1"/>
  <c r="E249" i="5012" s="1"/>
  <c r="C250" i="5012"/>
  <c r="C253" i="5013" l="1"/>
  <c r="C251" i="5012"/>
  <c r="D250" i="5012"/>
  <c r="E250" i="5012" s="1" a="1"/>
  <c r="E250" i="5012" s="1"/>
  <c r="C254" i="5013" l="1"/>
  <c r="C252" i="5012"/>
  <c r="D251" i="5012"/>
  <c r="E251" i="5012" s="1" a="1"/>
  <c r="E251" i="5012" s="1"/>
  <c r="C255" i="5013" l="1"/>
  <c r="C253" i="5012"/>
  <c r="D252" i="5012"/>
  <c r="E252" i="5012" s="1" a="1"/>
  <c r="E252" i="5012" s="1"/>
  <c r="C256" i="5013" l="1"/>
  <c r="C254" i="5012"/>
  <c r="D253" i="5012"/>
  <c r="E253" i="5012" s="1" a="1"/>
  <c r="E253" i="5012" s="1"/>
  <c r="C257" i="5013" l="1"/>
  <c r="C255" i="5012"/>
  <c r="D254" i="5012"/>
  <c r="E254" i="5012" s="1" a="1"/>
  <c r="E254" i="5012" s="1"/>
  <c r="C258" i="5013" l="1"/>
  <c r="C256" i="5012"/>
  <c r="D255" i="5012"/>
  <c r="E255" i="5012" s="1" a="1"/>
  <c r="E255" i="5012" s="1"/>
  <c r="C259" i="5013" l="1"/>
  <c r="C257" i="5012"/>
  <c r="D256" i="5012"/>
  <c r="E256" i="5012" s="1" a="1"/>
  <c r="E256" i="5012" s="1"/>
  <c r="C260" i="5013" l="1"/>
  <c r="C258" i="5012"/>
  <c r="D257" i="5012"/>
  <c r="E257" i="5012" s="1" a="1"/>
  <c r="E257" i="5012" s="1"/>
  <c r="C261" i="5013" l="1"/>
  <c r="C259" i="5012"/>
  <c r="D258" i="5012"/>
  <c r="E258" i="5012" s="1" a="1"/>
  <c r="E258" i="5012" s="1"/>
  <c r="C262" i="5013" l="1"/>
  <c r="C260" i="5012"/>
  <c r="D259" i="5012"/>
  <c r="E259" i="5012" s="1" a="1"/>
  <c r="E259" i="5012" s="1"/>
  <c r="C263" i="5013" l="1"/>
  <c r="C261" i="5012"/>
  <c r="D260" i="5012"/>
  <c r="E260" i="5012" s="1" a="1"/>
  <c r="E260" i="5012" s="1"/>
  <c r="D261" i="5012" l="1"/>
  <c r="E261" i="5012" s="1" a="1"/>
  <c r="E261" i="5012" s="1"/>
  <c r="C262" i="5012"/>
  <c r="C263" i="5012" l="1"/>
  <c r="D262" i="5012"/>
  <c r="E262" i="5012" s="1" a="1"/>
  <c r="E262" i="5012" s="1"/>
  <c r="D263" i="5012" l="1"/>
  <c r="E263" i="5012" s="1" a="1"/>
  <c r="E263" i="5012" s="1"/>
  <c r="C264" i="5012"/>
  <c r="C265" i="5012" l="1"/>
  <c r="D264" i="5012"/>
  <c r="E264" i="5012" s="1" a="1"/>
  <c r="E264" i="5012" s="1"/>
  <c r="D265" i="5012" l="1"/>
  <c r="E265" i="5012" s="1" a="1"/>
  <c r="E265" i="5012" s="1"/>
  <c r="C266" i="5012"/>
  <c r="D266" i="5012" l="1"/>
  <c r="E266" i="5012" s="1" a="1"/>
  <c r="E266" i="5012" s="1"/>
  <c r="C267" i="5012"/>
  <c r="D267" i="5012" l="1"/>
  <c r="E267" i="5012" s="1" a="1"/>
  <c r="E267" i="5012" s="1"/>
  <c r="C268" i="5012"/>
  <c r="C269" i="5012" l="1"/>
  <c r="D268" i="5012"/>
  <c r="E268" i="5012" s="1" a="1"/>
  <c r="E268" i="5012" s="1"/>
  <c r="D269" i="5012" l="1"/>
  <c r="E269" i="5012" s="1" a="1"/>
  <c r="E269" i="5012" s="1"/>
  <c r="C270" i="5012"/>
  <c r="D270" i="5012" l="1"/>
  <c r="E270" i="5012" s="1" a="1"/>
  <c r="E270" i="5012" s="1"/>
  <c r="C271" i="5012"/>
  <c r="C272" i="5012" l="1"/>
  <c r="D271" i="5012"/>
  <c r="E271" i="5012" s="1" a="1"/>
  <c r="E271" i="5012" s="1"/>
  <c r="C273" i="5012" l="1"/>
  <c r="D272" i="5012"/>
  <c r="E272" i="5012" s="1" a="1"/>
  <c r="E272" i="5012" s="1"/>
  <c r="D273" i="5012" l="1"/>
  <c r="E273" i="5012" s="1" a="1"/>
  <c r="E273" i="5012" s="1"/>
  <c r="C274" i="5012"/>
  <c r="C275" i="5012" l="1"/>
  <c r="D274" i="5012"/>
  <c r="E274" i="5012" s="1" a="1"/>
  <c r="E274" i="5012" s="1"/>
  <c r="D275" i="5012" l="1"/>
  <c r="E275" i="5012" s="1" a="1"/>
  <c r="E275" i="5012" s="1"/>
  <c r="C276" i="5012"/>
  <c r="D276" i="5012" l="1"/>
  <c r="E276" i="5012" s="1" a="1"/>
  <c r="E276" i="5012" s="1"/>
  <c r="C277" i="5012"/>
  <c r="D277" i="5012" l="1"/>
  <c r="E277" i="5012" s="1" a="1"/>
  <c r="E277" i="5012" s="1"/>
  <c r="C278" i="5012"/>
  <c r="D278" i="5012" l="1"/>
  <c r="E278" i="5012" s="1" a="1"/>
  <c r="E278" i="5012" s="1"/>
  <c r="C279" i="5012"/>
  <c r="C280" i="5012" l="1"/>
  <c r="D279" i="5012"/>
  <c r="E279" i="5012" s="1" a="1"/>
  <c r="E279" i="5012" s="1"/>
  <c r="D280" i="5012" l="1"/>
  <c r="E280" i="5012" s="1" a="1"/>
  <c r="E280" i="5012" s="1"/>
  <c r="C281" i="5012"/>
  <c r="D281" i="5012" l="1"/>
  <c r="E281" i="5012" s="1" a="1"/>
  <c r="E281" i="5012" s="1"/>
  <c r="C282" i="5012"/>
  <c r="D282" i="5012" l="1"/>
  <c r="E282" i="5012" s="1" a="1"/>
  <c r="E282" i="5012" s="1"/>
  <c r="C283" i="5012"/>
  <c r="C284" i="5012" l="1"/>
  <c r="D283" i="5012"/>
  <c r="E283" i="5012" s="1" a="1"/>
  <c r="E283" i="5012" s="1"/>
  <c r="D284" i="5012" l="1"/>
  <c r="E284" i="5012" s="1" a="1"/>
  <c r="E284" i="5012" s="1"/>
  <c r="C285" i="5012"/>
  <c r="D285" i="5012" l="1"/>
  <c r="E285" i="5012" s="1" a="1"/>
  <c r="E285" i="5012" s="1"/>
  <c r="C286" i="5012"/>
  <c r="C287" i="5012" l="1"/>
  <c r="D286" i="5012"/>
  <c r="E286" i="5012" s="1" a="1"/>
  <c r="E286" i="5012" s="1"/>
  <c r="C288" i="5012" l="1"/>
  <c r="D287" i="5012"/>
  <c r="E287" i="5012" s="1" a="1"/>
  <c r="E287" i="5012" s="1"/>
  <c r="C289" i="5012" l="1"/>
  <c r="D288" i="5012"/>
  <c r="E288" i="5012" s="1" a="1"/>
  <c r="E288" i="5012" s="1"/>
  <c r="D289" i="5012" l="1"/>
  <c r="E289" i="5012" s="1" a="1"/>
  <c r="E289" i="5012" s="1"/>
  <c r="C290" i="5012"/>
  <c r="C291" i="5012" l="1"/>
  <c r="D290" i="5012"/>
  <c r="E290" i="5012" s="1" a="1"/>
  <c r="E290" i="5012" s="1"/>
  <c r="D291" i="5012" l="1"/>
  <c r="E291" i="5012" s="1" a="1"/>
  <c r="E291" i="5012" s="1"/>
  <c r="C292" i="5012"/>
  <c r="D292" i="5012" l="1"/>
  <c r="E292" i="5012" s="1" a="1"/>
  <c r="E292" i="5012" s="1"/>
  <c r="C293" i="5012"/>
  <c r="C294" i="5012" l="1"/>
  <c r="D293" i="5012"/>
  <c r="E293" i="5012" s="1" a="1"/>
  <c r="E293" i="5012" s="1"/>
  <c r="C295" i="5012" l="1"/>
  <c r="D294" i="5012"/>
  <c r="E294" i="5012" s="1" a="1"/>
  <c r="E294" i="5012" s="1"/>
  <c r="C296" i="5012" l="1"/>
  <c r="D295" i="5012"/>
  <c r="E295" i="5012" s="1" a="1"/>
  <c r="E295" i="5012" s="1"/>
  <c r="C297" i="5012" l="1"/>
  <c r="D296" i="5012"/>
  <c r="E296" i="5012" s="1" a="1"/>
  <c r="E296" i="5012" s="1"/>
  <c r="D297" i="5012" l="1"/>
  <c r="E297" i="5012" s="1" a="1"/>
  <c r="E297" i="5012" s="1"/>
  <c r="C298" i="5012"/>
  <c r="C299" i="5012" l="1"/>
  <c r="D298" i="5012"/>
  <c r="E298" i="5012" s="1" a="1"/>
  <c r="E298" i="5012" s="1"/>
  <c r="C300" i="5012" l="1"/>
  <c r="D299" i="5012"/>
  <c r="E299" i="5012" s="1" a="1"/>
  <c r="E299" i="5012" s="1"/>
  <c r="D300" i="5012" l="1"/>
  <c r="E300" i="5012" s="1" a="1"/>
  <c r="E300" i="5012" s="1"/>
  <c r="C301" i="5012"/>
  <c r="D301" i="5012" l="1"/>
  <c r="E301" i="5012" s="1" a="1"/>
  <c r="E301" i="5012" s="1"/>
  <c r="C302" i="5012"/>
  <c r="C303" i="5012" l="1"/>
  <c r="D302" i="5012"/>
  <c r="E302" i="5012" s="1" a="1"/>
  <c r="E302" i="5012" s="1"/>
  <c r="C304" i="5012" l="1"/>
  <c r="D303" i="5012"/>
  <c r="E303" i="5012" s="1" a="1"/>
  <c r="E303" i="5012" s="1"/>
  <c r="D304" i="5012" l="1"/>
  <c r="E304" i="5012" s="1" a="1"/>
  <c r="E304" i="5012" s="1"/>
  <c r="C305" i="5012"/>
  <c r="D305" i="5012" l="1"/>
  <c r="E305" i="5012" s="1" a="1"/>
  <c r="E305" i="5012" s="1"/>
  <c r="C306" i="5012"/>
  <c r="C307" i="5012" l="1"/>
  <c r="D306" i="5012"/>
  <c r="E306" i="5012" s="1" a="1"/>
  <c r="E306" i="5012" s="1"/>
  <c r="D307" i="5012" l="1"/>
  <c r="E307" i="5012" s="1" a="1"/>
  <c r="E307" i="5012" s="1"/>
  <c r="C308" i="5012"/>
  <c r="D308" i="5012" l="1"/>
  <c r="E308" i="5012" s="1" a="1"/>
  <c r="E308" i="5012" s="1"/>
  <c r="C309" i="5012"/>
  <c r="C310" i="5012" l="1"/>
  <c r="D309" i="5012"/>
  <c r="E309" i="5012" s="1" a="1"/>
  <c r="E309" i="5012" s="1"/>
  <c r="C311" i="5012" l="1"/>
  <c r="D310" i="5012"/>
  <c r="E310" i="5012" s="1" a="1"/>
  <c r="E310" i="5012" s="1"/>
  <c r="C312" i="5012" l="1"/>
  <c r="D311" i="5012"/>
  <c r="E311" i="5012" s="1" a="1"/>
  <c r="E311" i="5012" s="1"/>
  <c r="C313" i="5012" l="1"/>
  <c r="D312" i="5012"/>
  <c r="E312" i="5012" s="1" a="1"/>
  <c r="E312" i="5012" s="1"/>
  <c r="D313" i="5012" l="1"/>
  <c r="E313" i="5012" s="1" a="1"/>
  <c r="E313" i="5012" s="1"/>
  <c r="C314" i="5012"/>
  <c r="C315" i="5012" l="1"/>
  <c r="D314" i="5012"/>
  <c r="E314" i="5012" s="1" a="1"/>
  <c r="E314" i="5012" s="1"/>
  <c r="D315" i="5012" l="1"/>
  <c r="E315" i="5012" s="1" a="1"/>
  <c r="E315" i="5012" s="1"/>
  <c r="C316" i="5012"/>
  <c r="D316" i="5012" l="1"/>
  <c r="E316" i="5012" s="1" a="1"/>
  <c r="E316" i="5012" s="1"/>
  <c r="C317" i="5012"/>
  <c r="D317" i="5012" l="1"/>
  <c r="E317" i="5012" s="1" a="1"/>
  <c r="E317" i="5012" s="1"/>
  <c r="C318" i="5012"/>
  <c r="D318" i="5012" l="1"/>
  <c r="E318" i="5012" s="1" a="1"/>
  <c r="E318" i="5012" s="1"/>
  <c r="C319" i="5012"/>
  <c r="D319" i="5012" l="1"/>
  <c r="E319" i="5012" s="1" a="1"/>
  <c r="E319" i="5012" s="1"/>
  <c r="C320" i="5012"/>
  <c r="D320" i="5012" l="1"/>
  <c r="E320" i="5012" s="1" a="1"/>
  <c r="E320" i="5012" s="1"/>
  <c r="C321" i="5012"/>
  <c r="C322" i="5012" l="1"/>
  <c r="D321" i="5012"/>
  <c r="E321" i="5012" s="1" a="1"/>
  <c r="E321" i="5012" s="1"/>
  <c r="D322" i="5012" l="1"/>
  <c r="E322" i="5012" s="1" a="1"/>
  <c r="E322" i="5012" s="1"/>
  <c r="C323" i="5012"/>
  <c r="D323" i="5012" l="1"/>
  <c r="E323" i="5012" s="1" a="1"/>
  <c r="E323" i="5012" s="1"/>
  <c r="C324" i="5012"/>
  <c r="C325" i="5012" l="1"/>
  <c r="D324" i="5012"/>
  <c r="E324" i="5012" s="1" a="1"/>
  <c r="E324" i="5012" s="1"/>
  <c r="D325" i="5012" l="1"/>
  <c r="E325" i="5012" s="1" a="1"/>
  <c r="E325" i="5012" s="1"/>
  <c r="C326" i="5012"/>
  <c r="C327" i="5012" l="1"/>
  <c r="D326" i="5012"/>
  <c r="E326" i="5012" s="1" a="1"/>
  <c r="E326" i="5012" s="1"/>
  <c r="C328" i="5012" l="1"/>
  <c r="D327" i="5012"/>
  <c r="E327" i="5012" s="1" a="1"/>
  <c r="E327" i="5012" s="1"/>
  <c r="C329" i="5012" l="1"/>
  <c r="D328" i="5012"/>
  <c r="E328" i="5012" s="1" a="1"/>
  <c r="E328" i="5012" s="1"/>
  <c r="D329" i="5012" l="1"/>
  <c r="E329" i="5012" s="1" a="1"/>
  <c r="E329" i="5012" s="1"/>
  <c r="C330" i="5012"/>
  <c r="C331" i="5012" l="1"/>
  <c r="D330" i="5012"/>
  <c r="E330" i="5012" s="1" a="1"/>
  <c r="E330" i="5012" s="1"/>
  <c r="C332" i="5012" l="1"/>
  <c r="D331" i="5012"/>
  <c r="E331" i="5012" s="1" a="1"/>
  <c r="E331" i="5012" s="1"/>
  <c r="C333" i="5012" l="1"/>
  <c r="D332" i="5012"/>
  <c r="E332" i="5012" s="1" a="1"/>
  <c r="E332" i="5012" s="1"/>
  <c r="C334" i="5012" l="1"/>
  <c r="D333" i="5012"/>
  <c r="E333" i="5012" s="1" a="1"/>
  <c r="E333" i="5012" s="1"/>
  <c r="D334" i="5012" l="1"/>
  <c r="E334" i="5012" s="1" a="1"/>
  <c r="E334" i="5012" s="1"/>
  <c r="C335" i="5012"/>
  <c r="D335" i="5012" l="1"/>
  <c r="E335" i="5012" s="1" a="1"/>
  <c r="E335" i="5012" s="1"/>
  <c r="C336" i="5012"/>
  <c r="D336" i="5012" l="1"/>
  <c r="E336" i="5012" s="1" a="1"/>
  <c r="E336" i="5012" s="1"/>
  <c r="C337" i="5012"/>
  <c r="D337" i="5012" l="1"/>
  <c r="E337" i="5012" s="1" a="1"/>
  <c r="E337" i="5012" s="1"/>
  <c r="C338" i="5012"/>
  <c r="C339" i="5012" l="1"/>
  <c r="D338" i="5012"/>
  <c r="E338" i="5012" s="1" a="1"/>
  <c r="E338" i="5012" s="1"/>
  <c r="C340" i="5012" l="1"/>
  <c r="D339" i="5012"/>
  <c r="E339" i="5012" s="1" a="1"/>
  <c r="E339" i="5012" s="1"/>
  <c r="C341" i="5012" l="1"/>
  <c r="D340" i="5012"/>
  <c r="E340" i="5012" s="1" a="1"/>
  <c r="E340" i="5012" s="1"/>
  <c r="C342" i="5012" l="1"/>
  <c r="D341" i="5012"/>
  <c r="E341" i="5012" s="1" a="1"/>
  <c r="E341" i="5012" s="1"/>
  <c r="C343" i="5012" l="1"/>
  <c r="D342" i="5012"/>
  <c r="E342" i="5012" s="1" a="1"/>
  <c r="E342" i="5012" s="1"/>
  <c r="D343" i="5012" l="1"/>
  <c r="E343" i="5012" s="1" a="1"/>
  <c r="E343" i="5012" s="1"/>
  <c r="C344" i="5012"/>
  <c r="D344" i="5012" l="1"/>
  <c r="E344" i="5012" s="1" a="1"/>
  <c r="E344" i="5012" s="1"/>
  <c r="C345" i="5012"/>
  <c r="D345" i="5012" l="1"/>
  <c r="E345" i="5012" s="1" a="1"/>
  <c r="E345" i="5012" s="1"/>
  <c r="C346" i="5012"/>
  <c r="C347" i="5012" l="1"/>
  <c r="D346" i="5012"/>
  <c r="E346" i="5012" s="1" a="1"/>
  <c r="E346" i="5012" s="1"/>
  <c r="D347" i="5012" l="1"/>
  <c r="E347" i="5012" s="1" a="1"/>
  <c r="E347" i="5012" s="1"/>
  <c r="C348" i="5012"/>
  <c r="C349" i="5012" l="1"/>
  <c r="D348" i="5012"/>
  <c r="E348" i="5012" s="1" a="1"/>
  <c r="E348" i="5012" s="1"/>
  <c r="C350" i="5012" l="1"/>
  <c r="D349" i="5012"/>
  <c r="E349" i="5012" s="1" a="1"/>
  <c r="E349" i="5012" s="1"/>
  <c r="D350" i="5012" l="1"/>
  <c r="E350" i="5012" s="1" a="1"/>
  <c r="E350" i="5012" s="1"/>
  <c r="C351" i="5012"/>
  <c r="C352" i="5012" l="1"/>
  <c r="D351" i="5012"/>
  <c r="E351" i="5012" s="1" a="1"/>
  <c r="E351" i="5012" s="1"/>
  <c r="D352" i="5012" l="1"/>
  <c r="E352" i="5012" s="1" a="1"/>
  <c r="E352" i="5012" s="1"/>
  <c r="C353" i="5012"/>
  <c r="D353" i="5012" l="1"/>
  <c r="E353" i="5012" s="1" a="1"/>
  <c r="E353" i="5012" s="1"/>
  <c r="C354" i="5012"/>
  <c r="D354" i="5012" l="1"/>
  <c r="E354" i="5012" s="1" a="1"/>
  <c r="E354" i="5012" s="1"/>
  <c r="C355" i="5012"/>
  <c r="D355" i="5012" l="1"/>
  <c r="E355" i="5012" s="1" a="1"/>
  <c r="E355" i="5012" s="1"/>
  <c r="C356" i="5012"/>
  <c r="C357" i="5012" l="1"/>
  <c r="D356" i="5012"/>
  <c r="E356" i="5012" s="1" a="1"/>
  <c r="E356" i="5012" s="1"/>
  <c r="C264" i="5013" l="1"/>
  <c r="C265" i="5013" s="1"/>
  <c r="C358" i="5012"/>
  <c r="D357" i="5012"/>
  <c r="E357" i="5012" s="1" a="1"/>
  <c r="E357" i="5012" s="1"/>
  <c r="C266" i="5013" l="1"/>
  <c r="C267" i="5013" s="1"/>
  <c r="D358" i="5012"/>
  <c r="E358" i="5012" s="1" a="1"/>
  <c r="E358" i="5012" s="1"/>
  <c r="C359" i="5012"/>
  <c r="C268" i="5013" l="1"/>
  <c r="C269" i="5013" s="1"/>
  <c r="C270" i="5013" s="1"/>
  <c r="C360" i="5012"/>
  <c r="D359" i="5012"/>
  <c r="E359" i="5012" s="1" a="1"/>
  <c r="E359" i="5012" s="1"/>
  <c r="C271" i="5013" l="1"/>
  <c r="D360" i="5012"/>
  <c r="E360" i="5012" s="1" a="1"/>
  <c r="E360" i="5012" s="1"/>
  <c r="C361" i="5012"/>
  <c r="C272" i="5013" l="1"/>
  <c r="D361" i="5012"/>
  <c r="E361" i="5012" s="1" a="1"/>
  <c r="E361" i="5012" s="1"/>
  <c r="C362" i="5012"/>
  <c r="C273" i="5013" l="1"/>
  <c r="C274" i="5013" s="1"/>
  <c r="D362" i="5012"/>
  <c r="E362" i="5012" s="1" a="1"/>
  <c r="E362" i="5012" s="1"/>
  <c r="C363" i="5012"/>
  <c r="C275" i="5013" l="1"/>
  <c r="D363" i="5012"/>
  <c r="E363" i="5012" s="1" a="1"/>
  <c r="E363" i="5012" s="1"/>
  <c r="C364" i="5012"/>
  <c r="C276" i="5013" l="1"/>
  <c r="C277" i="5013" s="1"/>
  <c r="C278" i="5013" s="1"/>
  <c r="C365" i="5012"/>
  <c r="D364" i="5012"/>
  <c r="E364" i="5012" s="1" a="1"/>
  <c r="E364" i="5012" s="1"/>
  <c r="C279" i="5013" l="1"/>
  <c r="D365" i="5012"/>
  <c r="E365" i="5012" s="1" a="1"/>
  <c r="E365" i="5012" s="1"/>
  <c r="C366" i="5012"/>
  <c r="C280" i="5013" l="1"/>
  <c r="D366" i="5012"/>
  <c r="E366" i="5012" s="1" a="1"/>
  <c r="E366" i="5012" s="1"/>
  <c r="C367" i="5012"/>
  <c r="C281" i="5013" l="1"/>
  <c r="C282" i="5013" s="1"/>
  <c r="C283" i="5013" s="1"/>
  <c r="D367" i="5012"/>
  <c r="E367" i="5012" s="1" a="1"/>
  <c r="E367" i="5012" s="1"/>
  <c r="C368" i="5012"/>
  <c r="C284" i="5013" l="1"/>
  <c r="C285" i="5013" s="1"/>
  <c r="D368" i="5012"/>
  <c r="E368" i="5012" s="1" a="1"/>
  <c r="E368" i="5012" s="1"/>
  <c r="C369" i="5012"/>
  <c r="C286" i="5013" l="1"/>
  <c r="C287" i="5013" s="1"/>
  <c r="D369" i="5012"/>
  <c r="E369" i="5012" s="1" a="1"/>
  <c r="E369" i="5012" s="1"/>
  <c r="C370" i="5012"/>
  <c r="C288" i="5013" l="1"/>
  <c r="D370" i="5012"/>
  <c r="E370" i="5012" s="1" a="1"/>
  <c r="E370" i="5012" s="1"/>
  <c r="C371" i="5012"/>
  <c r="C289" i="5013" l="1"/>
  <c r="C290" i="5013" s="1"/>
  <c r="C372" i="5012"/>
  <c r="D371" i="5012"/>
  <c r="E371" i="5012" s="1" a="1"/>
  <c r="E371" i="5012" s="1"/>
  <c r="C291" i="5013" l="1"/>
  <c r="C373" i="5012"/>
  <c r="D372" i="5012"/>
  <c r="E372" i="5012" s="1" a="1"/>
  <c r="E372" i="5012" s="1"/>
  <c r="C292" i="5013" l="1"/>
  <c r="D373" i="5012"/>
  <c r="E373" i="5012" s="1" a="1"/>
  <c r="E373" i="5012" s="1"/>
  <c r="C374" i="5012"/>
  <c r="C293" i="5013" l="1"/>
  <c r="C294" i="5013" s="1"/>
  <c r="C295" i="5013" s="1"/>
  <c r="C375" i="5012"/>
  <c r="D374" i="5012"/>
  <c r="E374" i="5012" s="1" a="1"/>
  <c r="E374" i="5012" s="1"/>
  <c r="C296" i="5013" l="1"/>
  <c r="C297" i="5013" s="1"/>
  <c r="C376" i="5012"/>
  <c r="D375" i="5012"/>
  <c r="E375" i="5012" s="1" a="1"/>
  <c r="E375" i="5012" s="1"/>
  <c r="C298" i="5013" l="1"/>
  <c r="C299" i="5013" s="1"/>
  <c r="C300" i="5013" s="1"/>
  <c r="D376" i="5012"/>
  <c r="E376" i="5012" s="1" a="1"/>
  <c r="E376" i="5012" s="1"/>
  <c r="C377" i="5012"/>
  <c r="C301" i="5013" l="1"/>
  <c r="D377" i="5012"/>
  <c r="E377" i="5012" s="1" a="1"/>
  <c r="E377" i="5012" s="1"/>
  <c r="C378" i="5012"/>
  <c r="C302" i="5013" l="1"/>
  <c r="C303" i="5013" s="1"/>
  <c r="C304" i="5013" s="1"/>
  <c r="C305" i="5013" s="1"/>
  <c r="C306" i="5013" s="1"/>
  <c r="C379" i="5012"/>
  <c r="D378" i="5012"/>
  <c r="E378" i="5012" s="1" a="1"/>
  <c r="E378" i="5012" s="1"/>
  <c r="C307" i="5013" l="1"/>
  <c r="C308" i="5013" s="1"/>
  <c r="C380" i="5012"/>
  <c r="D379" i="5012"/>
  <c r="E379" i="5012" s="1" a="1"/>
  <c r="E379" i="5012" s="1"/>
  <c r="C309" i="5013" l="1"/>
  <c r="C310" i="5013" s="1"/>
  <c r="D380" i="5012"/>
  <c r="E380" i="5012" s="1" a="1"/>
  <c r="E380" i="5012" s="1"/>
  <c r="C381" i="5012"/>
  <c r="C311" i="5013" l="1"/>
  <c r="C312" i="5013" s="1"/>
  <c r="C382" i="5012"/>
  <c r="D381" i="5012"/>
  <c r="E381" i="5012" s="1" a="1"/>
  <c r="E381" i="5012" s="1"/>
  <c r="C313" i="5013" l="1"/>
  <c r="D382" i="5012"/>
  <c r="E382" i="5012" s="1" a="1"/>
  <c r="E382" i="5012" s="1"/>
  <c r="C383" i="5012"/>
  <c r="C314" i="5013" l="1"/>
  <c r="C384" i="5012"/>
  <c r="D383" i="5012"/>
  <c r="E383" i="5012" s="1" a="1"/>
  <c r="E383" i="5012" s="1"/>
  <c r="C315" i="5013" l="1"/>
  <c r="D384" i="5012"/>
  <c r="E384" i="5012" s="1" a="1"/>
  <c r="E384" i="5012" s="1"/>
  <c r="C385" i="5012"/>
  <c r="C316" i="5013" l="1"/>
  <c r="D385" i="5012"/>
  <c r="E385" i="5012" s="1" a="1"/>
  <c r="E385" i="5012" s="1"/>
  <c r="C386" i="5012"/>
  <c r="C317" i="5013" l="1"/>
  <c r="C318" i="5013" s="1"/>
  <c r="D386" i="5012"/>
  <c r="E386" i="5012" s="1" a="1"/>
  <c r="E386" i="5012" s="1"/>
  <c r="C387" i="5012"/>
  <c r="C319" i="5013" l="1"/>
  <c r="D387" i="5012"/>
  <c r="E387" i="5012" s="1" a="1"/>
  <c r="E387" i="5012" s="1"/>
  <c r="C388" i="5012"/>
  <c r="C320" i="5013" l="1"/>
  <c r="D388" i="5012"/>
  <c r="E388" i="5012" s="1" a="1"/>
  <c r="E388" i="5012" s="1"/>
  <c r="C389" i="5012"/>
  <c r="C321" i="5013" l="1"/>
  <c r="C322" i="5013" s="1"/>
  <c r="C323" i="5013" s="1"/>
  <c r="D389" i="5012"/>
  <c r="E389" i="5012" s="1" a="1"/>
  <c r="E389" i="5012" s="1"/>
  <c r="C390" i="5012"/>
  <c r="C324" i="5013" l="1"/>
  <c r="C325" i="5013" s="1"/>
  <c r="D390" i="5012"/>
  <c r="E390" i="5012" s="1" a="1"/>
  <c r="E390" i="5012" s="1"/>
  <c r="C391" i="5012"/>
  <c r="C326" i="5013" l="1"/>
  <c r="D391" i="5012"/>
  <c r="E391" i="5012" s="1" a="1"/>
  <c r="E391" i="5012" s="1"/>
  <c r="C392" i="5012"/>
  <c r="C327" i="5013" l="1"/>
  <c r="C328" i="5013" s="1"/>
  <c r="D392" i="5012"/>
  <c r="E392" i="5012" s="1" a="1"/>
  <c r="E392" i="5012" s="1"/>
  <c r="C393" i="5012"/>
  <c r="C329" i="5013" l="1"/>
  <c r="C394" i="5012"/>
  <c r="D393" i="5012"/>
  <c r="E393" i="5012" s="1" a="1"/>
  <c r="E393" i="5012" s="1"/>
  <c r="C330" i="5013" l="1"/>
  <c r="C331" i="5013" s="1"/>
  <c r="D394" i="5012"/>
  <c r="E394" i="5012" s="1" a="1"/>
  <c r="E394" i="5012" s="1"/>
  <c r="C395" i="5012"/>
  <c r="C332" i="5013" l="1"/>
  <c r="C333" i="5013" s="1"/>
  <c r="C334" i="5013" s="1"/>
  <c r="D395" i="5012"/>
  <c r="E395" i="5012" s="1" a="1"/>
  <c r="E395" i="5012" s="1"/>
  <c r="C396" i="5012"/>
  <c r="C335" i="5013" l="1"/>
  <c r="C397" i="5012"/>
  <c r="D396" i="5012"/>
  <c r="E396" i="5012" s="1" a="1"/>
  <c r="E396" i="5012" s="1"/>
  <c r="C336" i="5013" l="1"/>
  <c r="D397" i="5012"/>
  <c r="E397" i="5012" s="1" a="1"/>
  <c r="E397" i="5012" s="1"/>
  <c r="C398" i="5012"/>
  <c r="C337" i="5013" l="1"/>
  <c r="D398" i="5012"/>
  <c r="E398" i="5012" s="1" a="1"/>
  <c r="E398" i="5012" s="1"/>
  <c r="C399" i="5012"/>
  <c r="C338" i="5013" l="1"/>
  <c r="D399" i="5012"/>
  <c r="E399" i="5012" s="1" a="1"/>
  <c r="E399" i="5012" s="1"/>
  <c r="C400" i="5012"/>
  <c r="C339" i="5013" l="1"/>
  <c r="C340" i="5013" s="1"/>
  <c r="C341" i="5013" s="1"/>
  <c r="C342" i="5013" s="1"/>
  <c r="D400" i="5012"/>
  <c r="E400" i="5012" s="1" a="1"/>
  <c r="E400" i="5012" s="1"/>
  <c r="C401" i="5012"/>
  <c r="C343" i="5013" l="1"/>
  <c r="C344" i="5013" s="1"/>
  <c r="C402" i="5012"/>
  <c r="D401" i="5012"/>
  <c r="E401" i="5012" s="1" a="1"/>
  <c r="E401" i="5012" s="1"/>
  <c r="C345" i="5013" l="1"/>
  <c r="C403" i="5012"/>
  <c r="D402" i="5012"/>
  <c r="E402" i="5012" s="1" a="1"/>
  <c r="E402" i="5012" s="1"/>
  <c r="C346" i="5013" l="1"/>
  <c r="C347" i="5013" s="1"/>
  <c r="C348" i="5013" s="1"/>
  <c r="D403" i="5012"/>
  <c r="E403" i="5012" s="1" a="1"/>
  <c r="E403" i="5012" s="1"/>
  <c r="C404" i="5012"/>
  <c r="C349" i="5013" l="1"/>
  <c r="D404" i="5012"/>
  <c r="E404" i="5012" s="1" a="1"/>
  <c r="E404" i="5012" s="1"/>
  <c r="C405" i="5012"/>
  <c r="C350" i="5013" l="1"/>
  <c r="C351" i="5013" s="1"/>
  <c r="D405" i="5012"/>
  <c r="E405" i="5012" s="1" a="1"/>
  <c r="E405" i="5012" s="1"/>
  <c r="C406" i="5012"/>
  <c r="C352" i="5013" l="1"/>
  <c r="C353" i="5013" s="1"/>
  <c r="D406" i="5012"/>
  <c r="E406" i="5012" s="1" a="1"/>
  <c r="E406" i="5012" s="1"/>
  <c r="C407" i="5012"/>
  <c r="C354" i="5013" l="1"/>
  <c r="C408" i="5012"/>
  <c r="D407" i="5012"/>
  <c r="E407" i="5012" s="1" a="1"/>
  <c r="E407" i="5012" s="1"/>
  <c r="C355" i="5013" l="1"/>
  <c r="C356" i="5013" s="1"/>
  <c r="D408" i="5012"/>
  <c r="E408" i="5012" s="1" a="1"/>
  <c r="E408" i="5012" s="1"/>
  <c r="C409" i="5012"/>
  <c r="C357" i="5013" l="1"/>
  <c r="C358" i="5013" s="1"/>
  <c r="D409" i="5012"/>
  <c r="E409" i="5012" s="1" a="1"/>
  <c r="E409" i="5012" s="1"/>
  <c r="C410" i="5012"/>
  <c r="C359" i="5013" l="1"/>
  <c r="C360" i="5013" s="1"/>
  <c r="D410" i="5012"/>
  <c r="E410" i="5012" s="1" a="1"/>
  <c r="E410" i="5012" s="1"/>
  <c r="C411" i="5012"/>
  <c r="C361" i="5013" l="1"/>
  <c r="C362" i="5013" s="1"/>
  <c r="C363" i="5013" s="1"/>
  <c r="C364" i="5013" s="1"/>
  <c r="D411" i="5012"/>
  <c r="E411" i="5012" s="1" a="1"/>
  <c r="E411" i="5012" s="1"/>
  <c r="C412" i="5012"/>
  <c r="C365" i="5013" l="1"/>
  <c r="C366" i="5013" s="1"/>
  <c r="C413" i="5012"/>
  <c r="D412" i="5012"/>
  <c r="E412" i="5012" s="1" a="1"/>
  <c r="E412" i="5012" s="1"/>
  <c r="C367" i="5013" l="1"/>
  <c r="C414" i="5012"/>
  <c r="D413" i="5012"/>
  <c r="E413" i="5012" s="1" a="1"/>
  <c r="E413" i="5012" s="1"/>
  <c r="C368" i="5013" l="1"/>
  <c r="C415" i="5012"/>
  <c r="D414" i="5012"/>
  <c r="E414" i="5012" s="1" a="1"/>
  <c r="E414" i="5012" s="1"/>
  <c r="C369" i="5013" l="1"/>
  <c r="C416" i="5012"/>
  <c r="D415" i="5012"/>
  <c r="E415" i="5012" s="1" a="1"/>
  <c r="E415" i="5012" s="1"/>
  <c r="C370" i="5013" l="1"/>
  <c r="C417" i="5012"/>
  <c r="D416" i="5012"/>
  <c r="E416" i="5012" s="1" a="1"/>
  <c r="E416" i="5012" s="1"/>
  <c r="C371" i="5013" l="1"/>
  <c r="D417" i="5012"/>
  <c r="E417" i="5012" s="1" a="1"/>
  <c r="E417" i="5012" s="1"/>
  <c r="C418" i="5012"/>
  <c r="C372" i="5013" l="1"/>
  <c r="D418" i="5012"/>
  <c r="E418" i="5012" s="1" a="1"/>
  <c r="E418" i="5012" s="1"/>
  <c r="C419" i="5012"/>
  <c r="C373" i="5013" l="1"/>
  <c r="C374" i="5013" s="1"/>
  <c r="C375" i="5013" s="1"/>
  <c r="C420" i="5012"/>
  <c r="D419" i="5012"/>
  <c r="E419" i="5012" s="1" a="1"/>
  <c r="E419" i="5012" s="1"/>
  <c r="C376" i="5013" l="1"/>
  <c r="C377" i="5013" s="1"/>
  <c r="C378" i="5013" s="1"/>
  <c r="D420" i="5012"/>
  <c r="E420" i="5012" s="1" a="1"/>
  <c r="E420" i="5012" s="1"/>
  <c r="C421" i="5012"/>
  <c r="C379" i="5013" l="1"/>
  <c r="D421" i="5012"/>
  <c r="E421" i="5012" s="1" a="1"/>
  <c r="E421" i="5012" s="1"/>
  <c r="C422" i="5012"/>
  <c r="C380" i="5013" l="1"/>
  <c r="C381" i="5013" s="1"/>
  <c r="C382" i="5013" s="1"/>
  <c r="D422" i="5012"/>
  <c r="E422" i="5012" s="1" a="1"/>
  <c r="E422" i="5012" s="1"/>
  <c r="C423" i="5012"/>
  <c r="C383" i="5013" l="1"/>
  <c r="C424" i="5012"/>
  <c r="D423" i="5012"/>
  <c r="E423" i="5012" s="1" a="1"/>
  <c r="E423" i="5012" s="1"/>
  <c r="C384" i="5013" l="1"/>
  <c r="D424" i="5012"/>
  <c r="E424" i="5012" s="1" a="1"/>
  <c r="E424" i="5012" s="1"/>
  <c r="C425" i="5012"/>
  <c r="C385" i="5013" l="1"/>
  <c r="C426" i="5012"/>
  <c r="D425" i="5012"/>
  <c r="E425" i="5012" s="1" a="1"/>
  <c r="E425" i="5012" s="1"/>
  <c r="C386" i="5013" l="1"/>
  <c r="C427" i="5012"/>
  <c r="D426" i="5012"/>
  <c r="E426" i="5012" s="1" a="1"/>
  <c r="E426" i="5012" s="1"/>
  <c r="C387" i="5013" l="1"/>
  <c r="C388" i="5013" s="1"/>
  <c r="C428" i="5012"/>
  <c r="D427" i="5012"/>
  <c r="E427" i="5012" s="1" a="1"/>
  <c r="E427" i="5012" s="1"/>
  <c r="C389" i="5013" l="1"/>
  <c r="D428" i="5012"/>
  <c r="E428" i="5012" s="1" a="1"/>
  <c r="E428" i="5012" s="1"/>
  <c r="C429" i="5012"/>
  <c r="C390" i="5013" l="1"/>
  <c r="D429" i="5012"/>
  <c r="E429" i="5012" s="1" a="1"/>
  <c r="E429" i="5012" s="1"/>
  <c r="C430" i="5012"/>
  <c r="C391" i="5013" l="1"/>
  <c r="D430" i="5012"/>
  <c r="E430" i="5012" s="1" a="1"/>
  <c r="E430" i="5012" s="1"/>
  <c r="C431" i="5012"/>
  <c r="C392" i="5013" l="1"/>
  <c r="C432" i="5012"/>
  <c r="D431" i="5012"/>
  <c r="E431" i="5012" s="1" a="1"/>
  <c r="E431" i="5012" s="1"/>
  <c r="C393" i="5013" l="1"/>
  <c r="C394" i="5013" s="1"/>
  <c r="C395" i="5013" s="1"/>
  <c r="C433" i="5012"/>
  <c r="D432" i="5012"/>
  <c r="E432" i="5012" s="1" a="1"/>
  <c r="E432" i="5012" s="1"/>
  <c r="C396" i="5013" l="1"/>
  <c r="C397" i="5013" s="1"/>
  <c r="C434" i="5012"/>
  <c r="D433" i="5012"/>
  <c r="E433" i="5012" s="1" a="1"/>
  <c r="E433" i="5012" s="1"/>
  <c r="C398" i="5013" l="1"/>
  <c r="D434" i="5012"/>
  <c r="E434" i="5012" s="1" a="1"/>
  <c r="E434" i="5012" s="1"/>
  <c r="C435" i="5012"/>
  <c r="C399" i="5013" l="1"/>
  <c r="C436" i="5012"/>
  <c r="D435" i="5012"/>
  <c r="E435" i="5012" s="1" a="1"/>
  <c r="E435" i="5012" s="1"/>
  <c r="C400" i="5013" l="1"/>
  <c r="C401" i="5013" s="1"/>
  <c r="C402" i="5013" s="1"/>
  <c r="C403" i="5013" s="1"/>
  <c r="C404" i="5013" s="1"/>
  <c r="C405" i="5013" s="1"/>
  <c r="C437" i="5012"/>
  <c r="D436" i="5012"/>
  <c r="E436" i="5012" s="1" a="1"/>
  <c r="E436" i="5012" s="1"/>
  <c r="C406" i="5013" l="1"/>
  <c r="C407" i="5013" s="1"/>
  <c r="D437" i="5012"/>
  <c r="E437" i="5012" s="1" a="1"/>
  <c r="E437" i="5012" s="1"/>
  <c r="C438" i="5012"/>
  <c r="C408" i="5013" l="1"/>
  <c r="C409" i="5013" s="1"/>
  <c r="C410" i="5013" s="1"/>
  <c r="C439" i="5012"/>
  <c r="D438" i="5012"/>
  <c r="E438" i="5012" s="1" a="1"/>
  <c r="E438" i="5012" s="1"/>
  <c r="C411" i="5013" l="1"/>
  <c r="C440" i="5012"/>
  <c r="D439" i="5012"/>
  <c r="E439" i="5012" s="1" a="1"/>
  <c r="E439" i="5012" s="1"/>
  <c r="C412" i="5013" l="1"/>
  <c r="C441" i="5012"/>
  <c r="D440" i="5012"/>
  <c r="E440" i="5012" s="1" a="1"/>
  <c r="E440" i="5012" s="1"/>
  <c r="C413" i="5013" l="1"/>
  <c r="C414" i="5013" s="1"/>
  <c r="C415" i="5013" s="1"/>
  <c r="C442" i="5012"/>
  <c r="D441" i="5012"/>
  <c r="E441" i="5012" s="1" a="1"/>
  <c r="E441" i="5012" s="1"/>
  <c r="C416" i="5013" l="1"/>
  <c r="C417" i="5013" s="1"/>
  <c r="C418" i="5013" s="1"/>
  <c r="C419" i="5013" s="1"/>
  <c r="D442" i="5012"/>
  <c r="E442" i="5012" s="1" a="1"/>
  <c r="E442" i="5012" s="1"/>
  <c r="C443" i="5012"/>
  <c r="C420" i="5013" l="1"/>
  <c r="C421" i="5013" s="1"/>
  <c r="C444" i="5012"/>
  <c r="D443" i="5012"/>
  <c r="E443" i="5012" s="1" a="1"/>
  <c r="E443" i="5012" s="1"/>
  <c r="C422" i="5013" l="1"/>
  <c r="D444" i="5012"/>
  <c r="E444" i="5012" s="1" a="1"/>
  <c r="E444" i="5012" s="1"/>
  <c r="C445" i="5012"/>
  <c r="C423" i="5013" l="1"/>
  <c r="C424" i="5013" s="1"/>
  <c r="C425" i="5013" s="1"/>
  <c r="D445" i="5012"/>
  <c r="E445" i="5012" s="1" a="1"/>
  <c r="E445" i="5012" s="1"/>
  <c r="C446" i="5012"/>
  <c r="C426" i="5013" l="1"/>
  <c r="C427" i="5013" s="1"/>
  <c r="C447" i="5012"/>
  <c r="D446" i="5012"/>
  <c r="E446" i="5012" s="1" a="1"/>
  <c r="E446" i="5012" s="1"/>
  <c r="C428" i="5013" l="1"/>
  <c r="C429" i="5013" s="1"/>
  <c r="C448" i="5012"/>
  <c r="D447" i="5012"/>
  <c r="E447" i="5012" s="1" a="1"/>
  <c r="E447" i="5012" s="1"/>
  <c r="C430" i="5013" l="1"/>
  <c r="C431" i="5013" s="1"/>
  <c r="C449" i="5012"/>
  <c r="D448" i="5012"/>
  <c r="E448" i="5012" s="1" a="1"/>
  <c r="E448" i="5012" s="1"/>
  <c r="C432" i="5013" l="1"/>
  <c r="D449" i="5012"/>
  <c r="E449" i="5012" s="1" a="1"/>
  <c r="E449" i="5012" s="1"/>
  <c r="C450" i="5012"/>
  <c r="C433" i="5013" l="1"/>
  <c r="C434" i="5013" s="1"/>
  <c r="C451" i="5012"/>
  <c r="D450" i="5012"/>
  <c r="E450" i="5012" s="1" a="1"/>
  <c r="E450" i="5012" s="1"/>
  <c r="C435" i="5013" l="1"/>
  <c r="C436" i="5013" s="1"/>
  <c r="C437" i="5013" s="1"/>
  <c r="C438" i="5013" s="1"/>
  <c r="C439" i="5013" s="1"/>
  <c r="C452" i="5012"/>
  <c r="D451" i="5012"/>
  <c r="E451" i="5012" s="1" a="1"/>
  <c r="E451" i="5012" s="1"/>
  <c r="C440" i="5013" l="1"/>
  <c r="D452" i="5012"/>
  <c r="E452" i="5012" s="1" a="1"/>
  <c r="E452" i="5012" s="1"/>
  <c r="C453" i="5012"/>
  <c r="C441" i="5013" l="1"/>
  <c r="C442" i="5013" s="1"/>
  <c r="C454" i="5012"/>
  <c r="D453" i="5012"/>
  <c r="E453" i="5012" s="1" a="1"/>
  <c r="E453" i="5012" s="1"/>
  <c r="C443" i="5013" l="1"/>
  <c r="C455" i="5012"/>
  <c r="D454" i="5012"/>
  <c r="E454" i="5012" s="1" a="1"/>
  <c r="E454" i="5012" s="1"/>
  <c r="C444" i="5013" l="1"/>
  <c r="D455" i="5012"/>
  <c r="E455" i="5012" s="1" a="1"/>
  <c r="E455" i="5012" s="1"/>
  <c r="C456" i="5012"/>
  <c r="C445" i="5013" l="1"/>
  <c r="C457" i="5012"/>
  <c r="D456" i="5012"/>
  <c r="E456" i="5012" s="1" a="1"/>
  <c r="E456" i="5012" s="1"/>
  <c r="C446" i="5013" l="1"/>
  <c r="C447" i="5013" s="1"/>
  <c r="C458" i="5012"/>
  <c r="D457" i="5012"/>
  <c r="E457" i="5012" s="1" a="1"/>
  <c r="E457" i="5012" s="1"/>
  <c r="C448" i="5013" l="1"/>
  <c r="C459" i="5012"/>
  <c r="D458" i="5012"/>
  <c r="E458" i="5012" s="1" a="1"/>
  <c r="E458" i="5012" s="1"/>
  <c r="C449" i="5013" l="1"/>
  <c r="C450" i="5013" s="1"/>
  <c r="C460" i="5012"/>
  <c r="D459" i="5012"/>
  <c r="E459" i="5012" s="1" a="1"/>
  <c r="E459" i="5012" s="1"/>
  <c r="C451" i="5013" l="1"/>
  <c r="C452" i="5013" s="1"/>
  <c r="C453" i="5013" s="1"/>
  <c r="D460" i="5012"/>
  <c r="E460" i="5012" s="1" a="1"/>
  <c r="E460" i="5012" s="1"/>
  <c r="C461" i="5012"/>
  <c r="C454" i="5013" l="1"/>
  <c r="D461" i="5012"/>
  <c r="E461" i="5012" s="1" a="1"/>
  <c r="E461" i="5012" s="1"/>
  <c r="C462" i="5012"/>
  <c r="C455" i="5013" l="1"/>
  <c r="D462" i="5012"/>
  <c r="E462" i="5012" s="1" a="1"/>
  <c r="E462" i="5012" s="1"/>
  <c r="C463" i="5012"/>
  <c r="C456" i="5013" l="1"/>
  <c r="C464" i="5012"/>
  <c r="D463" i="5012"/>
  <c r="E463" i="5012" s="1" a="1"/>
  <c r="E463" i="5012" s="1"/>
  <c r="C457" i="5013" l="1"/>
  <c r="C465" i="5012"/>
  <c r="D464" i="5012"/>
  <c r="E464" i="5012" s="1" a="1"/>
  <c r="E464" i="5012" s="1"/>
  <c r="C458" i="5013" l="1"/>
  <c r="D465" i="5012"/>
  <c r="E465" i="5012" s="1" a="1"/>
  <c r="E465" i="5012" s="1"/>
  <c r="C466" i="5012"/>
  <c r="C459" i="5013" l="1"/>
  <c r="C467" i="5012"/>
  <c r="D466" i="5012"/>
  <c r="E466" i="5012" s="1" a="1"/>
  <c r="E466" i="5012" s="1"/>
  <c r="C460" i="5013" l="1"/>
  <c r="C468" i="5012"/>
  <c r="D467" i="5012"/>
  <c r="E467" i="5012" s="1" a="1"/>
  <c r="E467" i="5012" s="1"/>
  <c r="C461" i="5013" l="1"/>
  <c r="D468" i="5012"/>
  <c r="E468" i="5012" s="1" a="1"/>
  <c r="E468" i="5012" s="1"/>
  <c r="C469" i="5012"/>
  <c r="C462" i="5013" l="1"/>
  <c r="D469" i="5012"/>
  <c r="E469" i="5012" s="1" a="1"/>
  <c r="E469" i="5012" s="1"/>
  <c r="C470" i="5012"/>
  <c r="C463" i="5013" l="1"/>
  <c r="D470" i="5012"/>
  <c r="E470" i="5012" s="1" a="1"/>
  <c r="E470" i="5012" s="1"/>
  <c r="C471" i="5012"/>
  <c r="C464" i="5013" l="1"/>
  <c r="C472" i="5012"/>
  <c r="D471" i="5012"/>
  <c r="E471" i="5012" s="1" a="1"/>
  <c r="E471" i="5012" s="1"/>
  <c r="C465" i="5013" l="1"/>
  <c r="C473" i="5012"/>
  <c r="D472" i="5012"/>
  <c r="E472" i="5012" s="1" a="1"/>
  <c r="E472" i="5012" s="1"/>
  <c r="C466" i="5013" l="1"/>
  <c r="C474" i="5012"/>
  <c r="D473" i="5012"/>
  <c r="E473" i="5012" s="1" a="1"/>
  <c r="E473" i="5012" s="1"/>
  <c r="C467" i="5013" l="1"/>
  <c r="D474" i="5012"/>
  <c r="E474" i="5012" s="1" a="1"/>
  <c r="E474" i="5012" s="1"/>
  <c r="C475" i="5012"/>
  <c r="C468" i="5013" l="1"/>
  <c r="D475" i="5012"/>
  <c r="E475" i="5012" s="1" a="1"/>
  <c r="E475" i="5012" s="1"/>
  <c r="C476" i="5012"/>
  <c r="C469" i="5013" l="1"/>
  <c r="D476" i="5012"/>
  <c r="E476" i="5012" s="1" a="1"/>
  <c r="E476" i="5012" s="1"/>
  <c r="C477" i="5012"/>
  <c r="C470" i="5013" l="1"/>
  <c r="D477" i="5012"/>
  <c r="E477" i="5012" s="1" a="1"/>
  <c r="E477" i="5012" s="1"/>
  <c r="C478" i="5012"/>
  <c r="C471" i="5013" l="1"/>
  <c r="C479" i="5012"/>
  <c r="D478" i="5012"/>
  <c r="E478" i="5012" s="1" a="1"/>
  <c r="E478" i="5012" s="1"/>
  <c r="C472" i="5013" l="1"/>
  <c r="C480" i="5012"/>
  <c r="D479" i="5012"/>
  <c r="E479" i="5012" s="1" a="1"/>
  <c r="E479" i="5012" s="1"/>
  <c r="C473" i="5013" l="1"/>
  <c r="C481" i="5012"/>
  <c r="D480" i="5012"/>
  <c r="E480" i="5012" s="1" a="1"/>
  <c r="E480" i="5012" s="1"/>
  <c r="C474" i="5013" l="1"/>
  <c r="D481" i="5012"/>
  <c r="E481" i="5012" s="1" a="1"/>
  <c r="E481" i="5012" s="1"/>
  <c r="C482" i="5012"/>
  <c r="C475" i="5013" l="1"/>
  <c r="D482" i="5012"/>
  <c r="E482" i="5012" s="1" a="1"/>
  <c r="E482" i="5012" s="1"/>
  <c r="C483" i="5012"/>
  <c r="C476" i="5013" l="1"/>
  <c r="C484" i="5012"/>
  <c r="D483" i="5012"/>
  <c r="E483" i="5012" s="1" a="1"/>
  <c r="E483" i="5012" s="1"/>
  <c r="C477" i="5013" l="1"/>
  <c r="D484" i="5012"/>
  <c r="E484" i="5012" s="1" a="1"/>
  <c r="E484" i="5012" s="1"/>
  <c r="C485" i="5012"/>
  <c r="C478" i="5013" l="1"/>
  <c r="D485" i="5012"/>
  <c r="E485" i="5012" s="1" a="1"/>
  <c r="E485" i="5012" s="1"/>
  <c r="C486" i="5012"/>
  <c r="C479" i="5013" l="1"/>
  <c r="C487" i="5012"/>
  <c r="D486" i="5012"/>
  <c r="E486" i="5012" s="1" a="1"/>
  <c r="E486" i="5012" s="1"/>
  <c r="C480" i="5013" l="1"/>
  <c r="C488" i="5012"/>
  <c r="D487" i="5012"/>
  <c r="E487" i="5012" s="1" a="1"/>
  <c r="E487" i="5012" s="1"/>
  <c r="C481" i="5013" l="1"/>
  <c r="D488" i="5012"/>
  <c r="E488" i="5012" s="1" a="1"/>
  <c r="E488" i="5012" s="1"/>
  <c r="C489" i="5012"/>
  <c r="C482" i="5013" l="1"/>
  <c r="C490" i="5012"/>
  <c r="D489" i="5012"/>
  <c r="E489" i="5012" s="1" a="1"/>
  <c r="E489" i="5012" s="1"/>
  <c r="C483" i="5013" l="1"/>
  <c r="D490" i="5012"/>
  <c r="E490" i="5012" s="1" a="1"/>
  <c r="E490" i="5012" s="1"/>
  <c r="C491" i="5012"/>
  <c r="C484" i="5013" l="1"/>
  <c r="C492" i="5012"/>
  <c r="D491" i="5012"/>
  <c r="E491" i="5012" s="1" a="1"/>
  <c r="E491" i="5012" s="1"/>
  <c r="C485" i="5013" l="1"/>
  <c r="C493" i="5012"/>
  <c r="D492" i="5012"/>
  <c r="E492" i="5012" s="1" a="1"/>
  <c r="E492" i="5012" s="1"/>
  <c r="C486" i="5013" l="1"/>
  <c r="D493" i="5012"/>
  <c r="E493" i="5012" s="1" a="1"/>
  <c r="E493" i="5012" s="1"/>
  <c r="C494" i="5012"/>
  <c r="C487" i="5013" l="1"/>
  <c r="D494" i="5012"/>
  <c r="E494" i="5012" s="1" a="1"/>
  <c r="E494" i="5012" s="1"/>
  <c r="C495" i="5012"/>
  <c r="C488" i="5013" l="1"/>
  <c r="C496" i="5012"/>
  <c r="D495" i="5012"/>
  <c r="E495" i="5012" s="1" a="1"/>
  <c r="E495" i="5012" s="1"/>
  <c r="C489" i="5013" l="1"/>
  <c r="D496" i="5012"/>
  <c r="E496" i="5012" s="1" a="1"/>
  <c r="E496" i="5012" s="1"/>
  <c r="C497" i="5012"/>
  <c r="C490" i="5013" l="1"/>
  <c r="C498" i="5012"/>
  <c r="D497" i="5012"/>
  <c r="E497" i="5012" s="1" a="1"/>
  <c r="E497" i="5012" s="1"/>
  <c r="C491" i="5013" l="1"/>
  <c r="D498" i="5012"/>
  <c r="E498" i="5012" s="1" a="1"/>
  <c r="E498" i="5012" s="1"/>
  <c r="C499" i="5012"/>
  <c r="C492" i="5013" l="1"/>
  <c r="C500" i="5012"/>
  <c r="D499" i="5012"/>
  <c r="E499" i="5012" s="1" a="1"/>
  <c r="E499" i="5012" s="1"/>
  <c r="C493" i="5013" l="1"/>
  <c r="D500" i="5012"/>
  <c r="E500" i="5012" s="1" a="1"/>
  <c r="E500" i="5012" s="1"/>
  <c r="C501" i="5012"/>
  <c r="C494" i="5013" l="1"/>
  <c r="D501" i="5012"/>
  <c r="E501" i="5012" s="1" a="1"/>
  <c r="E501" i="5012" s="1"/>
  <c r="C502" i="5012"/>
  <c r="C495" i="5013" l="1"/>
  <c r="D502" i="5012"/>
  <c r="E502" i="5012" s="1" a="1"/>
  <c r="E502" i="5012" s="1"/>
  <c r="C503" i="5012"/>
  <c r="C496" i="5013" l="1"/>
  <c r="C504" i="5012"/>
  <c r="D503" i="5012"/>
  <c r="E503" i="5012" s="1" a="1"/>
  <c r="E503" i="5012" s="1"/>
  <c r="C497" i="5013" l="1"/>
  <c r="D504" i="5012"/>
  <c r="E504" i="5012" s="1" a="1"/>
  <c r="E504" i="5012" s="1"/>
  <c r="C505" i="5012"/>
  <c r="C498" i="5013" l="1"/>
  <c r="D505" i="5012"/>
  <c r="E505" i="5012" s="1" a="1"/>
  <c r="E505" i="5012" s="1"/>
  <c r="C506" i="5012"/>
  <c r="C499" i="5013" l="1"/>
  <c r="D506" i="5012"/>
  <c r="E506" i="5012" s="1" a="1"/>
  <c r="E506" i="5012" s="1"/>
  <c r="C507" i="5012"/>
  <c r="C500" i="5013" l="1"/>
  <c r="D507" i="5012"/>
  <c r="E507" i="5012" s="1" a="1"/>
  <c r="E507" i="5012" s="1"/>
  <c r="C508" i="5012"/>
  <c r="C501" i="5013" l="1"/>
  <c r="D508" i="5012"/>
  <c r="E508" i="5012" s="1" a="1"/>
  <c r="E508" i="5012" s="1"/>
  <c r="C509" i="5012"/>
  <c r="C502" i="5013" l="1"/>
  <c r="C510" i="5012"/>
  <c r="D509" i="5012"/>
  <c r="E509" i="5012" s="1" a="1"/>
  <c r="E509" i="5012" s="1"/>
  <c r="C503" i="5013" l="1"/>
  <c r="D510" i="5012"/>
  <c r="E510" i="5012" s="1" a="1"/>
  <c r="E510" i="5012" s="1"/>
  <c r="C511" i="5012"/>
  <c r="C504" i="5013" l="1"/>
  <c r="C512" i="5012"/>
  <c r="D511" i="5012"/>
  <c r="E511" i="5012" s="1" a="1"/>
  <c r="E511" i="5012" s="1"/>
  <c r="C505" i="5013" l="1"/>
  <c r="C513" i="5012"/>
  <c r="D512" i="5012"/>
  <c r="E512" i="5012" s="1" a="1"/>
  <c r="E512" i="5012" s="1"/>
  <c r="C506" i="5013" l="1"/>
  <c r="C514" i="5012"/>
  <c r="D513" i="5012"/>
  <c r="E513" i="5012" s="1" a="1"/>
  <c r="E513" i="5012" s="1"/>
  <c r="C507" i="5013" l="1"/>
  <c r="C515" i="5012"/>
  <c r="D514" i="5012"/>
  <c r="E514" i="5012" s="1" a="1"/>
  <c r="E514" i="5012" s="1"/>
  <c r="C508" i="5013" l="1"/>
  <c r="C516" i="5012"/>
  <c r="D515" i="5012"/>
  <c r="E515" i="5012" s="1" a="1"/>
  <c r="E515" i="5012" s="1"/>
  <c r="C509" i="5013" l="1"/>
  <c r="D516" i="5012"/>
  <c r="E516" i="5012" s="1" a="1"/>
  <c r="E516" i="5012" s="1"/>
  <c r="C517" i="5012"/>
  <c r="C510" i="5013" l="1"/>
  <c r="D517" i="5012"/>
  <c r="E517" i="5012" s="1" a="1"/>
  <c r="E517" i="5012" s="1"/>
  <c r="C518" i="5012"/>
  <c r="C511" i="5013" l="1"/>
  <c r="D518" i="5012"/>
  <c r="E518" i="5012" s="1" a="1"/>
  <c r="E518" i="5012" s="1"/>
  <c r="C519" i="5012"/>
  <c r="C512" i="5013" l="1"/>
  <c r="C520" i="5012"/>
  <c r="D519" i="5012"/>
  <c r="E519" i="5012" s="1" a="1"/>
  <c r="E519" i="5012" s="1"/>
  <c r="C513" i="5013" l="1"/>
  <c r="D520" i="5012"/>
  <c r="E520" i="5012" s="1" a="1"/>
  <c r="E520" i="5012" s="1"/>
  <c r="C521" i="5012"/>
  <c r="C514" i="5013" l="1"/>
  <c r="C522" i="5012"/>
  <c r="D521" i="5012"/>
  <c r="E521" i="5012" s="1" a="1"/>
  <c r="E521" i="5012" s="1"/>
  <c r="C515" i="5013" l="1"/>
  <c r="C523" i="5012"/>
  <c r="D522" i="5012"/>
  <c r="E522" i="5012" s="1" a="1"/>
  <c r="E522" i="5012" s="1"/>
  <c r="C516" i="5013" l="1"/>
  <c r="C524" i="5012"/>
  <c r="D523" i="5012"/>
  <c r="E523" i="5012" s="1" a="1"/>
  <c r="E523" i="5012" s="1"/>
  <c r="C517" i="5013" l="1"/>
  <c r="C525" i="5012"/>
  <c r="D524" i="5012"/>
  <c r="E524" i="5012" s="1" a="1"/>
  <c r="E524" i="5012" s="1"/>
  <c r="C518" i="5013" l="1"/>
  <c r="D525" i="5012"/>
  <c r="E525" i="5012" s="1" a="1"/>
  <c r="E525" i="5012" s="1"/>
  <c r="C526" i="5012"/>
  <c r="C519" i="5013" l="1"/>
  <c r="C527" i="5012"/>
  <c r="D526" i="5012"/>
  <c r="E526" i="5012" s="1" a="1"/>
  <c r="E526" i="5012" s="1"/>
  <c r="C520" i="5013" l="1"/>
  <c r="C528" i="5012"/>
  <c r="D527" i="5012"/>
  <c r="E527" i="5012" s="1" a="1"/>
  <c r="E527" i="5012" s="1"/>
  <c r="C521" i="5013" l="1"/>
  <c r="C529" i="5012"/>
  <c r="D528" i="5012"/>
  <c r="E528" i="5012" s="1" a="1"/>
  <c r="E528" i="5012" s="1"/>
  <c r="C522" i="5013" l="1"/>
  <c r="C530" i="5012"/>
  <c r="D529" i="5012"/>
  <c r="E529" i="5012" s="1" a="1"/>
  <c r="E529" i="5012" s="1"/>
  <c r="C523" i="5013" l="1"/>
  <c r="D530" i="5012"/>
  <c r="E530" i="5012" s="1" a="1"/>
  <c r="E530" i="5012" s="1"/>
  <c r="C531" i="5012"/>
  <c r="C524" i="5013" l="1"/>
  <c r="C532" i="5012"/>
  <c r="D531" i="5012"/>
  <c r="E531" i="5012" s="1" a="1"/>
  <c r="E531" i="5012" s="1"/>
  <c r="C525" i="5013" l="1"/>
  <c r="C533" i="5012"/>
  <c r="D532" i="5012"/>
  <c r="E532" i="5012" s="1" a="1"/>
  <c r="E532" i="5012" s="1"/>
  <c r="C526" i="5013" l="1"/>
  <c r="C534" i="5012"/>
  <c r="D533" i="5012"/>
  <c r="E533" i="5012" s="1" a="1"/>
  <c r="E533" i="5012" s="1"/>
  <c r="C527" i="5013" l="1"/>
  <c r="D534" i="5012"/>
  <c r="E534" i="5012" s="1" a="1"/>
  <c r="E534" i="5012" s="1"/>
  <c r="C535" i="5012"/>
  <c r="C528" i="5013" l="1"/>
  <c r="C536" i="5012"/>
  <c r="D535" i="5012"/>
  <c r="E535" i="5012" s="1" a="1"/>
  <c r="E535" i="5012" s="1"/>
  <c r="C529" i="5013" l="1"/>
  <c r="C537" i="5012"/>
  <c r="D536" i="5012"/>
  <c r="E536" i="5012" s="1" a="1"/>
  <c r="E536" i="5012" s="1"/>
  <c r="C530" i="5013" l="1"/>
  <c r="D537" i="5012"/>
  <c r="E537" i="5012" s="1" a="1"/>
  <c r="E537" i="5012" s="1"/>
  <c r="C538" i="5012"/>
  <c r="C531" i="5013" l="1"/>
  <c r="D538" i="5012"/>
  <c r="E538" i="5012" s="1" a="1"/>
  <c r="E538" i="5012" s="1"/>
  <c r="C539" i="5012"/>
  <c r="C532" i="5013" l="1"/>
  <c r="C540" i="5012"/>
  <c r="D539" i="5012"/>
  <c r="E539" i="5012" s="1" a="1"/>
  <c r="E539" i="5012" s="1"/>
  <c r="C533" i="5013" l="1"/>
  <c r="C541" i="5012"/>
  <c r="D540" i="5012"/>
  <c r="E540" i="5012" s="1" a="1"/>
  <c r="E540" i="5012" s="1"/>
  <c r="C534" i="5013" l="1"/>
  <c r="C542" i="5012"/>
  <c r="D541" i="5012"/>
  <c r="E541" i="5012" s="1" a="1"/>
  <c r="E541" i="5012" s="1"/>
  <c r="C535" i="5013" l="1"/>
  <c r="D542" i="5012"/>
  <c r="E542" i="5012" s="1" a="1"/>
  <c r="E542" i="5012" s="1"/>
  <c r="C543" i="5012"/>
  <c r="C536" i="5013" l="1"/>
  <c r="C544" i="5012"/>
  <c r="D543" i="5012"/>
  <c r="E543" i="5012" s="1" a="1"/>
  <c r="E543" i="5012" s="1"/>
  <c r="C537" i="5013" l="1"/>
  <c r="C545" i="5012"/>
  <c r="D544" i="5012"/>
  <c r="E544" i="5012" s="1" a="1"/>
  <c r="E544" i="5012" s="1"/>
  <c r="C538" i="5013" l="1"/>
  <c r="D545" i="5012"/>
  <c r="E545" i="5012" s="1" a="1"/>
  <c r="E545" i="5012" s="1"/>
  <c r="C546" i="5012"/>
  <c r="C539" i="5013" l="1"/>
  <c r="D546" i="5012"/>
  <c r="E546" i="5012" s="1" a="1"/>
  <c r="E546" i="5012" s="1"/>
  <c r="C547" i="5012"/>
  <c r="C540" i="5013" l="1"/>
  <c r="D547" i="5012"/>
  <c r="E547" i="5012" s="1" a="1"/>
  <c r="E547" i="5012" s="1"/>
  <c r="C548" i="5012"/>
  <c r="C541" i="5013" l="1"/>
  <c r="C549" i="5012"/>
  <c r="D548" i="5012"/>
  <c r="E548" i="5012" s="1" a="1"/>
  <c r="E548" i="5012" s="1"/>
  <c r="C542" i="5013" l="1"/>
  <c r="C550" i="5012"/>
  <c r="D549" i="5012"/>
  <c r="E549" i="5012" s="1" a="1"/>
  <c r="E549" i="5012" s="1"/>
  <c r="C543" i="5013" l="1"/>
  <c r="D550" i="5012"/>
  <c r="E550" i="5012" s="1" a="1"/>
  <c r="E550" i="5012" s="1"/>
  <c r="C551" i="5012"/>
  <c r="C544" i="5013" l="1"/>
  <c r="D551" i="5012"/>
  <c r="E551" i="5012" s="1" a="1"/>
  <c r="E551" i="5012" s="1"/>
  <c r="C552" i="5012"/>
  <c r="C545" i="5013" l="1"/>
  <c r="C553" i="5012"/>
  <c r="D552" i="5012"/>
  <c r="E552" i="5012" s="1" a="1"/>
  <c r="E552" i="5012" s="1"/>
  <c r="C546" i="5013" l="1"/>
  <c r="D553" i="5012"/>
  <c r="E553" i="5012" s="1" a="1"/>
  <c r="E553" i="5012" s="1"/>
  <c r="C554" i="5012"/>
  <c r="C547" i="5013" l="1"/>
  <c r="D554" i="5012"/>
  <c r="E554" i="5012" s="1" a="1"/>
  <c r="E554" i="5012" s="1"/>
  <c r="C555" i="5012"/>
  <c r="C548" i="5013" l="1"/>
  <c r="C549" i="5013" s="1"/>
  <c r="C550" i="5013" s="1"/>
  <c r="C551" i="5013" s="1"/>
  <c r="C556" i="5012"/>
  <c r="D555" i="5012"/>
  <c r="E555" i="5012" s="1" a="1"/>
  <c r="E555" i="5012" s="1"/>
  <c r="C552" i="5013" l="1"/>
  <c r="C553" i="5013" s="1"/>
  <c r="C554" i="5013" s="1"/>
  <c r="C555" i="5013" s="1"/>
  <c r="D556" i="5012"/>
  <c r="E556" i="5012" s="1" a="1"/>
  <c r="E556" i="5012" s="1"/>
  <c r="C557" i="5012"/>
  <c r="C556" i="5013" l="1"/>
  <c r="D557" i="5012"/>
  <c r="E557" i="5012" s="1" a="1"/>
  <c r="E557" i="5012" s="1"/>
  <c r="C558" i="5012"/>
  <c r="C557" i="5013" l="1"/>
  <c r="D558" i="5012"/>
  <c r="E558" i="5012" s="1" a="1"/>
  <c r="E558" i="5012" s="1"/>
  <c r="C559" i="5012"/>
  <c r="C558" i="5013" l="1"/>
  <c r="C560" i="5012"/>
  <c r="D559" i="5012"/>
  <c r="E559" i="5012" s="1" a="1"/>
  <c r="E559" i="5012" s="1"/>
  <c r="C559" i="5013" l="1"/>
  <c r="D560" i="5012"/>
  <c r="E560" i="5012" s="1" a="1"/>
  <c r="E560" i="5012" s="1"/>
  <c r="C561" i="5012"/>
  <c r="C560" i="5013" l="1"/>
  <c r="C561" i="5013" s="1"/>
  <c r="C562" i="5012"/>
  <c r="D561" i="5012"/>
  <c r="E561" i="5012" s="1" a="1"/>
  <c r="E561" i="5012" s="1"/>
  <c r="C562" i="5013" l="1"/>
  <c r="D562" i="5012"/>
  <c r="E562" i="5012" s="1" a="1"/>
  <c r="E562" i="5012" s="1"/>
  <c r="C563" i="5012"/>
  <c r="C563" i="5013" l="1"/>
  <c r="C564" i="5013" s="1"/>
  <c r="C565" i="5013" s="1"/>
  <c r="C566" i="5013" s="1"/>
  <c r="D563" i="5012"/>
  <c r="E563" i="5012" s="1" a="1"/>
  <c r="E563" i="5012" s="1"/>
  <c r="C564" i="5012"/>
  <c r="C567" i="5013" l="1"/>
  <c r="C565" i="5012"/>
  <c r="D564" i="5012"/>
  <c r="E564" i="5012" s="1" a="1"/>
  <c r="E564" i="5012" s="1"/>
  <c r="C568" i="5013" l="1"/>
  <c r="C566" i="5012"/>
  <c r="D565" i="5012"/>
  <c r="E565" i="5012" s="1" a="1"/>
  <c r="E565" i="5012" s="1"/>
  <c r="C569" i="5013" l="1"/>
  <c r="D566" i="5012"/>
  <c r="E566" i="5012" s="1" a="1"/>
  <c r="E566" i="5012" s="1"/>
  <c r="C567" i="5012"/>
  <c r="C570" i="5013" l="1"/>
  <c r="D567" i="5012"/>
  <c r="E567" i="5012" s="1" a="1"/>
  <c r="E567" i="5012" s="1"/>
  <c r="C568" i="5012"/>
  <c r="C571" i="5013" l="1"/>
  <c r="C569" i="5012"/>
  <c r="D568" i="5012"/>
  <c r="E568" i="5012" s="1" a="1"/>
  <c r="E568" i="5012" s="1"/>
  <c r="C572" i="5013" l="1"/>
  <c r="D569" i="5012"/>
  <c r="E569" i="5012" s="1" a="1"/>
  <c r="E569" i="5012" s="1"/>
  <c r="C570" i="5012"/>
  <c r="C573" i="5013" l="1"/>
  <c r="D570" i="5012"/>
  <c r="E570" i="5012" s="1" a="1"/>
  <c r="E570" i="5012" s="1"/>
  <c r="C571" i="5012"/>
  <c r="C574" i="5013" l="1"/>
  <c r="D571" i="5012"/>
  <c r="E571" i="5012" s="1" a="1"/>
  <c r="E571" i="5012" s="1"/>
  <c r="C572" i="5012"/>
  <c r="C575" i="5013" l="1"/>
  <c r="D572" i="5012"/>
  <c r="E572" i="5012" s="1" a="1"/>
  <c r="E572" i="5012" s="1"/>
  <c r="C573" i="5012"/>
  <c r="C576" i="5013" l="1"/>
  <c r="C574" i="5012"/>
  <c r="D573" i="5012"/>
  <c r="E573" i="5012" s="1" a="1"/>
  <c r="E573" i="5012" s="1"/>
  <c r="C577" i="5013" l="1"/>
  <c r="C575" i="5012"/>
  <c r="D574" i="5012"/>
  <c r="E574" i="5012" s="1" a="1"/>
  <c r="E574" i="5012" s="1"/>
  <c r="C578" i="5013" l="1"/>
  <c r="D575" i="5012"/>
  <c r="E575" i="5012" s="1" a="1"/>
  <c r="E575" i="5012" s="1"/>
  <c r="C576" i="5012"/>
  <c r="C579" i="5013" l="1"/>
  <c r="C577" i="5012"/>
  <c r="D576" i="5012"/>
  <c r="E576" i="5012" s="1" a="1"/>
  <c r="E576" i="5012" s="1"/>
  <c r="C580" i="5013" l="1"/>
  <c r="C578" i="5012"/>
  <c r="D577" i="5012"/>
  <c r="E577" i="5012" s="1" a="1"/>
  <c r="E577" i="5012" s="1"/>
  <c r="C581" i="5013" l="1"/>
  <c r="C579" i="5012"/>
  <c r="D578" i="5012"/>
  <c r="E578" i="5012" s="1" a="1"/>
  <c r="E578" i="5012" s="1"/>
  <c r="C582" i="5013" l="1"/>
  <c r="C580" i="5012"/>
  <c r="D579" i="5012"/>
  <c r="E579" i="5012" s="1" a="1"/>
  <c r="E579" i="5012" s="1"/>
  <c r="C583" i="5013" l="1"/>
  <c r="D580" i="5012"/>
  <c r="E580" i="5012" s="1" a="1"/>
  <c r="E580" i="5012" s="1"/>
  <c r="C581" i="5012"/>
  <c r="C584" i="5013" l="1"/>
  <c r="C582" i="5012"/>
  <c r="D581" i="5012"/>
  <c r="E581" i="5012" s="1" a="1"/>
  <c r="E581" i="5012" s="1"/>
  <c r="C585" i="5013" l="1"/>
  <c r="D582" i="5012"/>
  <c r="E582" i="5012" s="1" a="1"/>
  <c r="E582" i="5012" s="1"/>
  <c r="C583" i="5012"/>
  <c r="C586" i="5013" l="1"/>
  <c r="C584" i="5012"/>
  <c r="D583" i="5012"/>
  <c r="E583" i="5012" s="1" a="1"/>
  <c r="E583" i="5012" s="1"/>
  <c r="C587" i="5013" l="1"/>
  <c r="D584" i="5012"/>
  <c r="E584" i="5012" s="1" a="1"/>
  <c r="E584" i="5012" s="1"/>
  <c r="C585" i="5012"/>
  <c r="C588" i="5013" l="1"/>
  <c r="D585" i="5012"/>
  <c r="E585" i="5012" s="1" a="1"/>
  <c r="E585" i="5012" s="1"/>
  <c r="C586" i="5012"/>
  <c r="C589" i="5013" l="1"/>
  <c r="D586" i="5012"/>
  <c r="E586" i="5012" s="1" a="1"/>
  <c r="E586" i="5012" s="1"/>
  <c r="C587" i="5012"/>
  <c r="C590" i="5013" l="1"/>
  <c r="C588" i="5012"/>
  <c r="D587" i="5012"/>
  <c r="E587" i="5012" s="1" a="1"/>
  <c r="E587" i="5012" s="1"/>
  <c r="C591" i="5013" l="1"/>
  <c r="C589" i="5012"/>
  <c r="D588" i="5012"/>
  <c r="E588" i="5012" s="1" a="1"/>
  <c r="E588" i="5012" s="1"/>
  <c r="C592" i="5013" l="1"/>
  <c r="C590" i="5012"/>
  <c r="D589" i="5012"/>
  <c r="E589" i="5012" s="1" a="1"/>
  <c r="E589" i="5012" s="1"/>
  <c r="C593" i="5013" l="1"/>
  <c r="D590" i="5012"/>
  <c r="E590" i="5012" s="1" a="1"/>
  <c r="E590" i="5012" s="1"/>
  <c r="C591" i="5012"/>
  <c r="C594" i="5013" l="1"/>
  <c r="D591" i="5012"/>
  <c r="E591" i="5012" s="1" a="1"/>
  <c r="E591" i="5012" s="1"/>
  <c r="C592" i="5012"/>
  <c r="C595" i="5013" l="1"/>
  <c r="D592" i="5012"/>
  <c r="E592" i="5012" s="1" a="1"/>
  <c r="E592" i="5012" s="1"/>
  <c r="C593" i="5012"/>
  <c r="C596" i="5013" l="1"/>
  <c r="C594" i="5012"/>
  <c r="D593" i="5012"/>
  <c r="E593" i="5012" s="1" a="1"/>
  <c r="E593" i="5012" s="1"/>
  <c r="C597" i="5013" l="1"/>
  <c r="C595" i="5012"/>
  <c r="D594" i="5012"/>
  <c r="E594" i="5012" s="1" a="1"/>
  <c r="E594" i="5012" s="1"/>
  <c r="C598" i="5013" l="1"/>
  <c r="D595" i="5012"/>
  <c r="E595" i="5012" s="1" a="1"/>
  <c r="E595" i="5012" s="1"/>
  <c r="C596" i="5012"/>
  <c r="C599" i="5013" l="1"/>
  <c r="D596" i="5012"/>
  <c r="E596" i="5012" s="1" a="1"/>
  <c r="E596" i="5012" s="1"/>
  <c r="C597" i="5012"/>
  <c r="C600" i="5013" l="1"/>
  <c r="D597" i="5012"/>
  <c r="E597" i="5012" s="1" a="1"/>
  <c r="E597" i="5012" s="1"/>
  <c r="C598" i="5012"/>
  <c r="C601" i="5013" l="1"/>
  <c r="D598" i="5012"/>
  <c r="E598" i="5012" s="1" a="1"/>
  <c r="E598" i="5012" s="1"/>
  <c r="C599" i="5012"/>
  <c r="C602" i="5013" l="1"/>
  <c r="C600" i="5012"/>
  <c r="D599" i="5012"/>
  <c r="E599" i="5012" s="1" a="1"/>
  <c r="E599" i="5012" s="1"/>
  <c r="C603" i="5013" l="1"/>
  <c r="D600" i="5012"/>
  <c r="E600" i="5012" s="1" a="1"/>
  <c r="E600" i="5012" s="1"/>
  <c r="C601" i="5012"/>
  <c r="C604" i="5013" l="1"/>
  <c r="C602" i="5012"/>
  <c r="D601" i="5012"/>
  <c r="E601" i="5012" s="1" a="1"/>
  <c r="E601" i="5012" s="1"/>
  <c r="C605" i="5013" l="1"/>
  <c r="D602" i="5012"/>
  <c r="E602" i="5012" s="1" a="1"/>
  <c r="E602" i="5012" s="1"/>
  <c r="C603" i="5012"/>
  <c r="C606" i="5013" l="1"/>
  <c r="D603" i="5012"/>
  <c r="E603" i="5012" s="1" a="1"/>
  <c r="E603" i="5012" s="1"/>
  <c r="C604" i="5012"/>
  <c r="C607" i="5013" l="1"/>
  <c r="C605" i="5012"/>
  <c r="D604" i="5012"/>
  <c r="E604" i="5012" s="1" a="1"/>
  <c r="E604" i="5012" s="1"/>
  <c r="C608" i="5013" l="1"/>
  <c r="C606" i="5012"/>
  <c r="D605" i="5012"/>
  <c r="E605" i="5012" s="1" a="1"/>
  <c r="E605" i="5012" s="1"/>
  <c r="C609" i="5013" l="1"/>
  <c r="C607" i="5012"/>
  <c r="D606" i="5012"/>
  <c r="E606" i="5012" s="1" a="1"/>
  <c r="E606" i="5012" s="1"/>
  <c r="C610" i="5013" l="1"/>
  <c r="D607" i="5012"/>
  <c r="E607" i="5012" s="1" a="1"/>
  <c r="E607" i="5012" s="1"/>
  <c r="C608" i="5012"/>
  <c r="C611" i="5013" l="1"/>
  <c r="C609" i="5012"/>
  <c r="D608" i="5012"/>
  <c r="E608" i="5012" s="1" a="1"/>
  <c r="E608" i="5012" s="1"/>
  <c r="C612" i="5013" l="1"/>
  <c r="C610" i="5012"/>
  <c r="D609" i="5012"/>
  <c r="E609" i="5012" s="1" a="1"/>
  <c r="E609" i="5012" s="1"/>
  <c r="C613" i="5013" l="1"/>
  <c r="D610" i="5012"/>
  <c r="E610" i="5012" s="1" a="1"/>
  <c r="E610" i="5012" s="1"/>
  <c r="C611" i="5012"/>
  <c r="C614" i="5013" l="1"/>
  <c r="C612" i="5012"/>
  <c r="D611" i="5012"/>
  <c r="E611" i="5012" s="1" a="1"/>
  <c r="E611" i="5012" s="1"/>
  <c r="C615" i="5013" l="1"/>
  <c r="C613" i="5012"/>
  <c r="D612" i="5012"/>
  <c r="E612" i="5012" s="1" a="1"/>
  <c r="E612" i="5012" s="1"/>
  <c r="C616" i="5013" l="1"/>
  <c r="C614" i="5012"/>
  <c r="D613" i="5012"/>
  <c r="E613" i="5012" s="1" a="1"/>
  <c r="E613" i="5012" s="1"/>
  <c r="C617" i="5013" l="1"/>
  <c r="C615" i="5012"/>
  <c r="D614" i="5012"/>
  <c r="E614" i="5012" s="1" a="1"/>
  <c r="E614" i="5012" s="1"/>
  <c r="C618" i="5013" l="1"/>
  <c r="C616" i="5012"/>
  <c r="D615" i="5012"/>
  <c r="E615" i="5012" s="1" a="1"/>
  <c r="E615" i="5012" s="1"/>
  <c r="C619" i="5013" l="1"/>
  <c r="D616" i="5012"/>
  <c r="E616" i="5012" s="1" a="1"/>
  <c r="E616" i="5012" s="1"/>
  <c r="C617" i="5012"/>
  <c r="C620" i="5013" l="1"/>
  <c r="C618" i="5012"/>
  <c r="D617" i="5012"/>
  <c r="E617" i="5012" s="1" a="1"/>
  <c r="E617" i="5012" s="1"/>
  <c r="C621" i="5013" l="1"/>
  <c r="D618" i="5012"/>
  <c r="E618" i="5012" s="1" a="1"/>
  <c r="E618" i="5012" s="1"/>
  <c r="C619" i="5012"/>
  <c r="C622" i="5013" l="1"/>
  <c r="D619" i="5012"/>
  <c r="E619" i="5012" s="1" a="1"/>
  <c r="E619" i="5012" s="1"/>
  <c r="C620" i="5012"/>
  <c r="C623" i="5013" l="1"/>
  <c r="D620" i="5012"/>
  <c r="E620" i="5012" s="1" a="1"/>
  <c r="E620" i="5012" s="1"/>
  <c r="C621" i="5012"/>
  <c r="C624" i="5013" l="1"/>
  <c r="D621" i="5012"/>
  <c r="E621" i="5012" s="1" a="1"/>
  <c r="E621" i="5012" s="1"/>
  <c r="C622" i="5012"/>
  <c r="C625" i="5013" l="1"/>
  <c r="D622" i="5012"/>
  <c r="E622" i="5012" s="1" a="1"/>
  <c r="E622" i="5012" s="1"/>
  <c r="C623" i="5012"/>
  <c r="C626" i="5013" l="1"/>
  <c r="D623" i="5012"/>
  <c r="E623" i="5012" s="1" a="1"/>
  <c r="E623" i="5012" s="1"/>
  <c r="C624" i="5012"/>
  <c r="C627" i="5013" l="1"/>
  <c r="C625" i="5012"/>
  <c r="D624" i="5012"/>
  <c r="E624" i="5012" s="1" a="1"/>
  <c r="E624" i="5012" s="1"/>
  <c r="C628" i="5013" l="1"/>
  <c r="C626" i="5012"/>
  <c r="D625" i="5012"/>
  <c r="E625" i="5012" s="1" a="1"/>
  <c r="E625" i="5012" s="1"/>
  <c r="C629" i="5013" l="1"/>
  <c r="C627" i="5012"/>
  <c r="D626" i="5012"/>
  <c r="E626" i="5012" s="1" a="1"/>
  <c r="E626" i="5012" s="1"/>
  <c r="C630" i="5013" l="1"/>
  <c r="C628" i="5012"/>
  <c r="D627" i="5012"/>
  <c r="E627" i="5012" s="1" a="1"/>
  <c r="E627" i="5012" s="1"/>
  <c r="C631" i="5013" l="1"/>
  <c r="D628" i="5012"/>
  <c r="E628" i="5012" s="1" a="1"/>
  <c r="E628" i="5012" s="1"/>
  <c r="C629" i="5012"/>
  <c r="C632" i="5013" l="1"/>
  <c r="C630" i="5012"/>
  <c r="D629" i="5012"/>
  <c r="E629" i="5012" s="1" a="1"/>
  <c r="E629" i="5012" s="1"/>
  <c r="C633" i="5013" l="1"/>
  <c r="C631" i="5012"/>
  <c r="D630" i="5012"/>
  <c r="E630" i="5012" s="1" a="1"/>
  <c r="E630" i="5012" s="1"/>
  <c r="C634" i="5013" l="1"/>
  <c r="D631" i="5012"/>
  <c r="E631" i="5012" s="1" a="1"/>
  <c r="E631" i="5012" s="1"/>
  <c r="C632" i="5012"/>
  <c r="C635" i="5013" l="1"/>
  <c r="D632" i="5012"/>
  <c r="E632" i="5012" s="1" a="1"/>
  <c r="E632" i="5012" s="1"/>
  <c r="C633" i="5012"/>
  <c r="C636" i="5013" l="1"/>
  <c r="C634" i="5012"/>
  <c r="D633" i="5012"/>
  <c r="E633" i="5012" s="1" a="1"/>
  <c r="E633" i="5012" s="1"/>
  <c r="C637" i="5013" l="1"/>
  <c r="D634" i="5012"/>
  <c r="E634" i="5012" s="1" a="1"/>
  <c r="E634" i="5012" s="1"/>
  <c r="C635" i="5012"/>
  <c r="C638" i="5013" l="1"/>
  <c r="C636" i="5012"/>
  <c r="D635" i="5012"/>
  <c r="E635" i="5012" s="1" a="1"/>
  <c r="E635" i="5012" s="1"/>
  <c r="C639" i="5013" l="1"/>
  <c r="D636" i="5012"/>
  <c r="E636" i="5012" s="1" a="1"/>
  <c r="E636" i="5012" s="1"/>
  <c r="C637" i="5012"/>
  <c r="C640" i="5013" l="1"/>
  <c r="D637" i="5012"/>
  <c r="E637" i="5012" s="1" a="1"/>
  <c r="E637" i="5012" s="1"/>
  <c r="C638" i="5012"/>
  <c r="C641" i="5013" l="1"/>
  <c r="D638" i="5012"/>
  <c r="E638" i="5012" s="1" a="1"/>
  <c r="E638" i="5012" s="1"/>
  <c r="C639" i="5012"/>
  <c r="C642" i="5013" l="1"/>
  <c r="D639" i="5012"/>
  <c r="E639" i="5012" s="1" a="1"/>
  <c r="E639" i="5012" s="1"/>
  <c r="C640" i="5012"/>
  <c r="C643" i="5013" l="1"/>
  <c r="C641" i="5012"/>
  <c r="D640" i="5012"/>
  <c r="E640" i="5012" s="1" a="1"/>
  <c r="E640" i="5012" s="1"/>
  <c r="C644" i="5013" l="1"/>
  <c r="C642" i="5012"/>
  <c r="D641" i="5012"/>
  <c r="E641" i="5012" s="1" a="1"/>
  <c r="E641" i="5012" s="1"/>
  <c r="C645" i="5013" l="1"/>
  <c r="D642" i="5012"/>
  <c r="E642" i="5012" s="1" a="1"/>
  <c r="E642" i="5012" s="1"/>
  <c r="C643" i="5012"/>
  <c r="C646" i="5013" l="1"/>
  <c r="C644" i="5012"/>
  <c r="D643" i="5012"/>
  <c r="E643" i="5012" s="1" a="1"/>
  <c r="E643" i="5012" s="1"/>
  <c r="C647" i="5013" l="1"/>
  <c r="C645" i="5012"/>
  <c r="D644" i="5012"/>
  <c r="E644" i="5012" s="1" a="1"/>
  <c r="E644" i="5012" s="1"/>
  <c r="C648" i="5013" l="1"/>
  <c r="D645" i="5012"/>
  <c r="E645" i="5012" s="1" a="1"/>
  <c r="E645" i="5012" s="1"/>
  <c r="C646" i="5012"/>
  <c r="C649" i="5013" l="1"/>
  <c r="C647" i="5012"/>
  <c r="D646" i="5012"/>
  <c r="E646" i="5012" s="1" a="1"/>
  <c r="E646" i="5012" s="1"/>
  <c r="C650" i="5013" l="1"/>
  <c r="C648" i="5012"/>
  <c r="D647" i="5012"/>
  <c r="E647" i="5012" s="1" a="1"/>
  <c r="E647" i="5012" s="1"/>
  <c r="C651" i="5013" l="1"/>
  <c r="D648" i="5012"/>
  <c r="E648" i="5012" s="1" a="1"/>
  <c r="E648" i="5012" s="1"/>
  <c r="C649" i="5012"/>
  <c r="C652" i="5013" l="1"/>
  <c r="C650" i="5012"/>
  <c r="D649" i="5012"/>
  <c r="E649" i="5012" s="1" a="1"/>
  <c r="E649" i="5012" s="1"/>
  <c r="C653" i="5013" l="1"/>
  <c r="D650" i="5012"/>
  <c r="E650" i="5012" s="1" a="1"/>
  <c r="E650" i="5012" s="1"/>
  <c r="C651" i="5012"/>
  <c r="C654" i="5013" l="1"/>
  <c r="C652" i="5012"/>
  <c r="D651" i="5012"/>
  <c r="E651" i="5012" s="1" a="1"/>
  <c r="E651" i="5012" s="1"/>
  <c r="C655" i="5013" l="1"/>
  <c r="D652" i="5012"/>
  <c r="E652" i="5012" s="1" a="1"/>
  <c r="E652" i="5012" s="1"/>
  <c r="C653" i="5012"/>
  <c r="C656" i="5013" l="1"/>
  <c r="C654" i="5012"/>
  <c r="D653" i="5012"/>
  <c r="E653" i="5012" s="1" a="1"/>
  <c r="E653" i="5012" s="1"/>
  <c r="C657" i="5013" l="1"/>
  <c r="C655" i="5012"/>
  <c r="D654" i="5012"/>
  <c r="E654" i="5012" s="1" a="1"/>
  <c r="E654" i="5012" s="1"/>
  <c r="C658" i="5013" l="1"/>
  <c r="C656" i="5012"/>
  <c r="D655" i="5012"/>
  <c r="E655" i="5012" s="1" a="1"/>
  <c r="E655" i="5012" s="1"/>
  <c r="C659" i="5013" l="1"/>
  <c r="D656" i="5012"/>
  <c r="E656" i="5012" s="1" a="1"/>
  <c r="E656" i="5012" s="1"/>
  <c r="C657" i="5012"/>
  <c r="C660" i="5013" l="1"/>
  <c r="D657" i="5012"/>
  <c r="E657" i="5012" s="1" a="1"/>
  <c r="E657" i="5012" s="1"/>
  <c r="C658" i="5012"/>
  <c r="C661" i="5013" l="1"/>
  <c r="D658" i="5012"/>
  <c r="E658" i="5012" s="1" a="1"/>
  <c r="E658" i="5012" s="1"/>
  <c r="C659" i="5012"/>
  <c r="C662" i="5013" l="1"/>
  <c r="D659" i="5012"/>
  <c r="E659" i="5012" s="1" a="1"/>
  <c r="E659" i="5012" s="1"/>
  <c r="C660" i="5012"/>
  <c r="C663" i="5013" l="1"/>
  <c r="D660" i="5012"/>
  <c r="E660" i="5012" s="1" a="1"/>
  <c r="E660" i="5012" s="1"/>
  <c r="C661" i="5012"/>
  <c r="C664" i="5013" l="1"/>
  <c r="C662" i="5012"/>
  <c r="D661" i="5012"/>
  <c r="E661" i="5012" s="1" a="1"/>
  <c r="E661" i="5012" s="1"/>
  <c r="C665" i="5013" l="1"/>
  <c r="D662" i="5012"/>
  <c r="E662" i="5012" s="1" a="1"/>
  <c r="E662" i="5012" s="1"/>
  <c r="C663" i="5012"/>
  <c r="C666" i="5013" l="1"/>
  <c r="C664" i="5012"/>
  <c r="D663" i="5012"/>
  <c r="E663" i="5012" s="1" a="1"/>
  <c r="E663" i="5012" s="1"/>
  <c r="C667" i="5013" l="1"/>
  <c r="C665" i="5012"/>
  <c r="D664" i="5012"/>
  <c r="E664" i="5012" s="1" a="1"/>
  <c r="E664" i="5012" s="1"/>
  <c r="C668" i="5013" l="1"/>
  <c r="C666" i="5012"/>
  <c r="D665" i="5012"/>
  <c r="E665" i="5012" s="1" a="1"/>
  <c r="E665" i="5012" s="1"/>
  <c r="C669" i="5013" l="1"/>
  <c r="D666" i="5012"/>
  <c r="E666" i="5012" s="1" a="1"/>
  <c r="E666" i="5012" s="1"/>
  <c r="C667" i="5012"/>
  <c r="C670" i="5013" l="1"/>
  <c r="C668" i="5012"/>
  <c r="D667" i="5012"/>
  <c r="E667" i="5012" s="1" a="1"/>
  <c r="E667" i="5012" s="1"/>
  <c r="C671" i="5013" l="1"/>
  <c r="D668" i="5012"/>
  <c r="E668" i="5012" s="1" a="1"/>
  <c r="E668" i="5012" s="1"/>
  <c r="C669" i="5012"/>
  <c r="C672" i="5013" l="1"/>
  <c r="D669" i="5012"/>
  <c r="E669" i="5012" s="1" a="1"/>
  <c r="E669" i="5012" s="1"/>
  <c r="C670" i="5012"/>
  <c r="C673" i="5013" l="1"/>
  <c r="D670" i="5012"/>
  <c r="E670" i="5012" s="1" a="1"/>
  <c r="E670" i="5012" s="1"/>
  <c r="C671" i="5012"/>
  <c r="C674" i="5013" l="1"/>
  <c r="D671" i="5012"/>
  <c r="E671" i="5012" s="1" a="1"/>
  <c r="E671" i="5012" s="1"/>
  <c r="C672" i="5012"/>
  <c r="C675" i="5013" l="1"/>
  <c r="D672" i="5012"/>
  <c r="E672" i="5012" s="1" a="1"/>
  <c r="E672" i="5012" s="1"/>
  <c r="C673" i="5012"/>
  <c r="C676" i="5013" l="1"/>
  <c r="C674" i="5012"/>
  <c r="D673" i="5012"/>
  <c r="E673" i="5012" s="1" a="1"/>
  <c r="E673" i="5012" s="1"/>
  <c r="C677" i="5013" l="1"/>
  <c r="C675" i="5012"/>
  <c r="D674" i="5012"/>
  <c r="E674" i="5012" s="1" a="1"/>
  <c r="E674" i="5012" s="1"/>
  <c r="C678" i="5013" l="1"/>
  <c r="D675" i="5012"/>
  <c r="E675" i="5012" s="1" a="1"/>
  <c r="E675" i="5012" s="1"/>
  <c r="C676" i="5012"/>
  <c r="C679" i="5013" l="1"/>
  <c r="C677" i="5012"/>
  <c r="D676" i="5012"/>
  <c r="E676" i="5012" s="1" a="1"/>
  <c r="E676" i="5012" s="1"/>
  <c r="C680" i="5013" l="1"/>
  <c r="D677" i="5012"/>
  <c r="E677" i="5012" s="1" a="1"/>
  <c r="E677" i="5012" s="1"/>
  <c r="C678" i="5012"/>
  <c r="C681" i="5013" l="1"/>
  <c r="D678" i="5012"/>
  <c r="E678" i="5012" s="1" a="1"/>
  <c r="E678" i="5012" s="1"/>
  <c r="C679" i="5012"/>
  <c r="C682" i="5013" l="1"/>
  <c r="C680" i="5012"/>
  <c r="D679" i="5012"/>
  <c r="E679" i="5012" s="1" a="1"/>
  <c r="E679" i="5012" s="1"/>
  <c r="C683" i="5013" l="1"/>
  <c r="C681" i="5012"/>
  <c r="D680" i="5012"/>
  <c r="E680" i="5012" s="1" a="1"/>
  <c r="E680" i="5012" s="1"/>
  <c r="C684" i="5013" l="1"/>
  <c r="C682" i="5012"/>
  <c r="D681" i="5012"/>
  <c r="E681" i="5012" s="1" a="1"/>
  <c r="E681" i="5012" s="1"/>
  <c r="C685" i="5013" l="1"/>
  <c r="D682" i="5012"/>
  <c r="E682" i="5012" s="1" a="1"/>
  <c r="E682" i="5012" s="1"/>
  <c r="C683" i="5012"/>
  <c r="C686" i="5013" l="1"/>
  <c r="D683" i="5012"/>
  <c r="E683" i="5012" s="1" a="1"/>
  <c r="E683" i="5012" s="1"/>
  <c r="C684" i="5012"/>
  <c r="C687" i="5013" l="1"/>
  <c r="D684" i="5012"/>
  <c r="E684" i="5012" s="1" a="1"/>
  <c r="E684" i="5012" s="1"/>
  <c r="C685" i="5012"/>
  <c r="C688" i="5013" l="1"/>
  <c r="D685" i="5012"/>
  <c r="E685" i="5012" s="1" a="1"/>
  <c r="E685" i="5012" s="1"/>
  <c r="C686" i="5012"/>
  <c r="C689" i="5013" l="1"/>
  <c r="C687" i="5012"/>
  <c r="D686" i="5012"/>
  <c r="E686" i="5012" s="1" a="1"/>
  <c r="E686" i="5012" s="1"/>
  <c r="C690" i="5013" l="1"/>
  <c r="D687" i="5012"/>
  <c r="E687" i="5012" s="1" a="1"/>
  <c r="E687" i="5012" s="1"/>
  <c r="C688" i="5012"/>
  <c r="C691" i="5013" l="1"/>
  <c r="C689" i="5012"/>
  <c r="D688" i="5012"/>
  <c r="E688" i="5012" s="1" a="1"/>
  <c r="E688" i="5012" s="1"/>
  <c r="C692" i="5013" l="1"/>
  <c r="C690" i="5012"/>
  <c r="D689" i="5012"/>
  <c r="E689" i="5012" s="1" a="1"/>
  <c r="E689" i="5012" s="1"/>
  <c r="C693" i="5013" l="1"/>
  <c r="D690" i="5012"/>
  <c r="E690" i="5012" s="1" a="1"/>
  <c r="E690" i="5012" s="1"/>
  <c r="C691" i="5012"/>
  <c r="C694" i="5013" l="1"/>
  <c r="D691" i="5012"/>
  <c r="E691" i="5012" s="1" a="1"/>
  <c r="E691" i="5012" s="1"/>
  <c r="C692" i="5012"/>
  <c r="C695" i="5013" l="1"/>
  <c r="C693" i="5012"/>
  <c r="D692" i="5012"/>
  <c r="E692" i="5012" s="1" a="1"/>
  <c r="E692" i="5012" s="1"/>
  <c r="C696" i="5013" l="1"/>
  <c r="C694" i="5012"/>
  <c r="D693" i="5012"/>
  <c r="E693" i="5012" s="1" a="1"/>
  <c r="E693" i="5012" s="1"/>
  <c r="C697" i="5013" l="1"/>
  <c r="C695" i="5012"/>
  <c r="D694" i="5012"/>
  <c r="E694" i="5012" s="1" a="1"/>
  <c r="E694" i="5012" s="1"/>
  <c r="C698" i="5013" l="1"/>
  <c r="C696" i="5012"/>
  <c r="D695" i="5012"/>
  <c r="E695" i="5012" s="1" a="1"/>
  <c r="E695" i="5012" s="1"/>
  <c r="C699" i="5013" l="1"/>
  <c r="C697" i="5012"/>
  <c r="D696" i="5012"/>
  <c r="E696" i="5012" s="1" a="1"/>
  <c r="E696" i="5012" s="1"/>
  <c r="C700" i="5013" l="1"/>
  <c r="C698" i="5012"/>
  <c r="D697" i="5012"/>
  <c r="E697" i="5012" s="1" a="1"/>
  <c r="E697" i="5012" s="1"/>
  <c r="C701" i="5013" l="1"/>
  <c r="D698" i="5012"/>
  <c r="E698" i="5012" s="1" a="1"/>
  <c r="E698" i="5012" s="1"/>
  <c r="C699" i="5012"/>
  <c r="C702" i="5013" l="1"/>
  <c r="D699" i="5012"/>
  <c r="E699" i="5012" s="1" a="1"/>
  <c r="E699" i="5012" s="1"/>
  <c r="C700" i="5012"/>
  <c r="C703" i="5013" l="1"/>
  <c r="D700" i="5012"/>
  <c r="E700" i="5012" s="1" a="1"/>
  <c r="E700" i="5012" s="1"/>
  <c r="C701" i="5012"/>
  <c r="C704" i="5013" l="1"/>
  <c r="C702" i="5012"/>
  <c r="D701" i="5012"/>
  <c r="E701" i="5012" s="1" a="1"/>
  <c r="E701" i="5012" s="1"/>
  <c r="C705" i="5013" l="1"/>
  <c r="D702" i="5012"/>
  <c r="E702" i="5012" s="1" a="1"/>
  <c r="E702" i="5012" s="1"/>
  <c r="C703" i="5012"/>
  <c r="C706" i="5013" l="1"/>
  <c r="D703" i="5012"/>
  <c r="E703" i="5012" s="1" a="1"/>
  <c r="E703" i="5012" s="1"/>
  <c r="C704" i="5012"/>
  <c r="C707" i="5013" l="1"/>
  <c r="C705" i="5012"/>
  <c r="D704" i="5012"/>
  <c r="E704" i="5012" s="1" a="1"/>
  <c r="E704" i="5012" s="1"/>
  <c r="C708" i="5013" l="1"/>
  <c r="C706" i="5012"/>
  <c r="D705" i="5012"/>
  <c r="E705" i="5012" s="1" a="1"/>
  <c r="E705" i="5012" s="1"/>
  <c r="C709" i="5013" l="1"/>
  <c r="D706" i="5012"/>
  <c r="E706" i="5012" s="1" a="1"/>
  <c r="E706" i="5012" s="1"/>
  <c r="C707" i="5012"/>
  <c r="C710" i="5013" l="1"/>
  <c r="D707" i="5012"/>
  <c r="E707" i="5012" s="1" a="1"/>
  <c r="E707" i="5012" s="1"/>
  <c r="C708" i="5012"/>
  <c r="C711" i="5013" l="1"/>
  <c r="C709" i="5012"/>
  <c r="D708" i="5012"/>
  <c r="E708" i="5012" s="1" a="1"/>
  <c r="E708" i="5012" s="1"/>
  <c r="C712" i="5013" l="1"/>
  <c r="C710" i="5012"/>
  <c r="D709" i="5012"/>
  <c r="E709" i="5012" s="1" a="1"/>
  <c r="E709" i="5012" s="1"/>
  <c r="C713" i="5013" l="1"/>
  <c r="D710" i="5012"/>
  <c r="E710" i="5012" s="1" a="1"/>
  <c r="E710" i="5012" s="1"/>
  <c r="C711" i="5012"/>
  <c r="C714" i="5013" l="1"/>
  <c r="C712" i="5012"/>
  <c r="D711" i="5012"/>
  <c r="E711" i="5012" s="1" a="1"/>
  <c r="E711" i="5012" s="1"/>
  <c r="C715" i="5013" l="1"/>
  <c r="D712" i="5012"/>
  <c r="E712" i="5012" s="1" a="1"/>
  <c r="E712" i="5012" s="1"/>
  <c r="C713" i="5012"/>
  <c r="C716" i="5013" l="1"/>
  <c r="D713" i="5012"/>
  <c r="E713" i="5012" s="1" a="1"/>
  <c r="E713" i="5012" s="1"/>
  <c r="C714" i="5012"/>
  <c r="C717" i="5013" l="1"/>
  <c r="C715" i="5012"/>
  <c r="D714" i="5012"/>
  <c r="E714" i="5012" s="1" a="1"/>
  <c r="E714" i="5012" s="1"/>
  <c r="C718" i="5013" l="1"/>
  <c r="C716" i="5012"/>
  <c r="D715" i="5012"/>
  <c r="E715" i="5012" s="1" a="1"/>
  <c r="E715" i="5012" s="1"/>
  <c r="C719" i="5013" l="1"/>
  <c r="D716" i="5012"/>
  <c r="E716" i="5012" s="1" a="1"/>
  <c r="E716" i="5012" s="1"/>
  <c r="C717" i="5012"/>
  <c r="C720" i="5013" l="1"/>
  <c r="C718" i="5012"/>
  <c r="D717" i="5012"/>
  <c r="E717" i="5012" s="1" a="1"/>
  <c r="E717" i="5012" s="1"/>
  <c r="C721" i="5013" l="1"/>
  <c r="D718" i="5012"/>
  <c r="E718" i="5012" s="1" a="1"/>
  <c r="E718" i="5012" s="1"/>
  <c r="C719" i="5012"/>
  <c r="C722" i="5013" l="1"/>
  <c r="C720" i="5012"/>
  <c r="D719" i="5012"/>
  <c r="E719" i="5012" s="1" a="1"/>
  <c r="E719" i="5012" s="1"/>
  <c r="C723" i="5013" l="1"/>
  <c r="D720" i="5012"/>
  <c r="E720" i="5012" s="1" a="1"/>
  <c r="E720" i="5012" s="1"/>
  <c r="C721" i="5012"/>
  <c r="C724" i="5013" l="1"/>
  <c r="C722" i="5012"/>
  <c r="D721" i="5012"/>
  <c r="E721" i="5012" s="1" a="1"/>
  <c r="E721" i="5012" s="1"/>
  <c r="C725" i="5013" l="1"/>
  <c r="C723" i="5012"/>
  <c r="D722" i="5012"/>
  <c r="E722" i="5012" s="1" a="1"/>
  <c r="E722" i="5012" s="1"/>
  <c r="C726" i="5013" l="1"/>
  <c r="D723" i="5012"/>
  <c r="E723" i="5012" s="1" a="1"/>
  <c r="E723" i="5012" s="1"/>
  <c r="C724" i="5012"/>
  <c r="C727" i="5013" l="1"/>
  <c r="C725" i="5012"/>
  <c r="D724" i="5012"/>
  <c r="E724" i="5012" s="1" a="1"/>
  <c r="E724" i="5012" s="1"/>
  <c r="C728" i="5013" l="1"/>
  <c r="C726" i="5012"/>
  <c r="D725" i="5012"/>
  <c r="E725" i="5012" s="1" a="1"/>
  <c r="E725" i="5012" s="1"/>
  <c r="C729" i="5013" l="1"/>
  <c r="C727" i="5012"/>
  <c r="D726" i="5012"/>
  <c r="E726" i="5012" s="1" a="1"/>
  <c r="E726" i="5012" s="1"/>
  <c r="C730" i="5013" l="1"/>
  <c r="D727" i="5012"/>
  <c r="E727" i="5012" s="1" a="1"/>
  <c r="E727" i="5012" s="1"/>
  <c r="C728" i="5012"/>
  <c r="C731" i="5013" l="1"/>
  <c r="D728" i="5012"/>
  <c r="E728" i="5012" s="1" a="1"/>
  <c r="E728" i="5012" s="1"/>
  <c r="C729" i="5012"/>
  <c r="C732" i="5013" l="1"/>
  <c r="D729" i="5012"/>
  <c r="E729" i="5012" s="1" a="1"/>
  <c r="E729" i="5012" s="1"/>
  <c r="C730" i="5012"/>
  <c r="C733" i="5013" l="1"/>
  <c r="C731" i="5012"/>
  <c r="D730" i="5012"/>
  <c r="E730" i="5012" s="1" a="1"/>
  <c r="E730" i="5012" s="1"/>
  <c r="C734" i="5013" l="1"/>
  <c r="C732" i="5012"/>
  <c r="D731" i="5012"/>
  <c r="E731" i="5012" s="1" a="1"/>
  <c r="E731" i="5012" s="1"/>
  <c r="C735" i="5013" l="1"/>
  <c r="C733" i="5012"/>
  <c r="D732" i="5012"/>
  <c r="E732" i="5012" s="1" a="1"/>
  <c r="E732" i="5012" s="1"/>
  <c r="C736" i="5013" l="1"/>
  <c r="C734" i="5012"/>
  <c r="D733" i="5012"/>
  <c r="E733" i="5012" s="1" a="1"/>
  <c r="E733" i="5012" s="1"/>
  <c r="C737" i="5013" l="1"/>
  <c r="C735" i="5012"/>
  <c r="D734" i="5012"/>
  <c r="E734" i="5012" s="1" a="1"/>
  <c r="E734" i="5012" s="1"/>
  <c r="C738" i="5013" l="1"/>
  <c r="C736" i="5012"/>
  <c r="D735" i="5012"/>
  <c r="E735" i="5012" s="1" a="1"/>
  <c r="E735" i="5012" s="1"/>
  <c r="C739" i="5013" l="1"/>
  <c r="C737" i="5012"/>
  <c r="D736" i="5012"/>
  <c r="E736" i="5012" s="1" a="1"/>
  <c r="E736" i="5012" s="1"/>
  <c r="C740" i="5013" l="1"/>
  <c r="C738" i="5012"/>
  <c r="D737" i="5012"/>
  <c r="E737" i="5012" s="1" a="1"/>
  <c r="E737" i="5012" s="1"/>
  <c r="C741" i="5013" l="1"/>
  <c r="D738" i="5012"/>
  <c r="E738" i="5012" s="1" a="1"/>
  <c r="E738" i="5012" s="1"/>
  <c r="C739" i="5012"/>
  <c r="C742" i="5013" l="1"/>
  <c r="D739" i="5012"/>
  <c r="E739" i="5012" s="1" a="1"/>
  <c r="E739" i="5012" s="1"/>
  <c r="C740" i="5012"/>
  <c r="C743" i="5013" l="1"/>
  <c r="C741" i="5012"/>
  <c r="D740" i="5012"/>
  <c r="E740" i="5012" s="1" a="1"/>
  <c r="E740" i="5012" s="1"/>
  <c r="C744" i="5013" l="1"/>
  <c r="C742" i="5012"/>
  <c r="D741" i="5012"/>
  <c r="E741" i="5012" s="1" a="1"/>
  <c r="E741" i="5012" s="1"/>
  <c r="C745" i="5013" l="1"/>
  <c r="C743" i="5012"/>
  <c r="D742" i="5012"/>
  <c r="E742" i="5012" s="1" a="1"/>
  <c r="E742" i="5012" s="1"/>
  <c r="C746" i="5013" l="1"/>
  <c r="D743" i="5012"/>
  <c r="E743" i="5012" s="1" a="1"/>
  <c r="E743" i="5012" s="1"/>
  <c r="C744" i="5012"/>
  <c r="C747" i="5013" l="1"/>
  <c r="C745" i="5012"/>
  <c r="D744" i="5012"/>
  <c r="E744" i="5012" s="1" a="1"/>
  <c r="E744" i="5012" s="1"/>
  <c r="C748" i="5013" l="1"/>
  <c r="C746" i="5012"/>
  <c r="D745" i="5012"/>
  <c r="E745" i="5012" s="1" a="1"/>
  <c r="E745" i="5012" s="1"/>
  <c r="C749" i="5013" l="1"/>
  <c r="C747" i="5012"/>
  <c r="D746" i="5012"/>
  <c r="E746" i="5012" s="1" a="1"/>
  <c r="E746" i="5012" s="1"/>
  <c r="C750" i="5013" l="1"/>
  <c r="C748" i="5012"/>
  <c r="D747" i="5012"/>
  <c r="E747" i="5012" s="1" a="1"/>
  <c r="E747" i="5012" s="1"/>
  <c r="C751" i="5013" l="1"/>
  <c r="D748" i="5012"/>
  <c r="E748" i="5012" s="1" a="1"/>
  <c r="E748" i="5012" s="1"/>
  <c r="C749" i="5012"/>
  <c r="C752" i="5013" l="1"/>
  <c r="C750" i="5012"/>
  <c r="D749" i="5012"/>
  <c r="E749" i="5012" s="1" a="1"/>
  <c r="E749" i="5012" s="1"/>
  <c r="C753" i="5013" l="1"/>
  <c r="C751" i="5012"/>
  <c r="D750" i="5012"/>
  <c r="E750" i="5012" s="1" a="1"/>
  <c r="E750" i="5012" s="1"/>
  <c r="C754" i="5013" l="1"/>
  <c r="D751" i="5012"/>
  <c r="E751" i="5012" s="1" a="1"/>
  <c r="E751" i="5012" s="1"/>
  <c r="C752" i="5012"/>
  <c r="C755" i="5013" l="1"/>
  <c r="D752" i="5012"/>
  <c r="E752" i="5012" s="1" a="1"/>
  <c r="E752" i="5012" s="1"/>
  <c r="C753" i="5012"/>
  <c r="C756" i="5013" l="1"/>
  <c r="C754" i="5012"/>
  <c r="D753" i="5012"/>
  <c r="E753" i="5012" s="1" a="1"/>
  <c r="E753" i="5012" s="1"/>
  <c r="C757" i="5013" l="1"/>
  <c r="C755" i="5012"/>
  <c r="D754" i="5012"/>
  <c r="E754" i="5012" s="1" a="1"/>
  <c r="E754" i="5012" s="1"/>
  <c r="C758" i="5013" l="1"/>
  <c r="C756" i="5012"/>
  <c r="D755" i="5012"/>
  <c r="E755" i="5012" s="1" a="1"/>
  <c r="E755" i="5012" s="1"/>
  <c r="C759" i="5013" l="1"/>
  <c r="C757" i="5012"/>
  <c r="D756" i="5012"/>
  <c r="E756" i="5012" s="1" a="1"/>
  <c r="E756" i="5012" s="1"/>
  <c r="C760" i="5013" l="1"/>
  <c r="D757" i="5012"/>
  <c r="E757" i="5012" s="1" a="1"/>
  <c r="E757" i="5012" s="1"/>
  <c r="C758" i="5012"/>
  <c r="C761" i="5013" l="1"/>
  <c r="C759" i="5012"/>
  <c r="D758" i="5012"/>
  <c r="E758" i="5012" s="1" a="1"/>
  <c r="E758" i="5012" s="1"/>
  <c r="C762" i="5013" l="1"/>
  <c r="D759" i="5012"/>
  <c r="E759" i="5012" s="1" a="1"/>
  <c r="E759" i="5012" s="1"/>
  <c r="C760" i="5012"/>
  <c r="C763" i="5013" l="1"/>
  <c r="C761" i="5012"/>
  <c r="D760" i="5012"/>
  <c r="E760" i="5012" s="1" a="1"/>
  <c r="E760" i="5012" s="1"/>
  <c r="C764" i="5013" l="1"/>
  <c r="D761" i="5012"/>
  <c r="E761" i="5012" s="1" a="1"/>
  <c r="E761" i="5012" s="1"/>
  <c r="C762" i="5012"/>
  <c r="C765" i="5013" l="1"/>
  <c r="D762" i="5012"/>
  <c r="E762" i="5012" s="1" a="1"/>
  <c r="E762" i="5012" s="1"/>
  <c r="C763" i="5012"/>
  <c r="C766" i="5013" l="1"/>
  <c r="C764" i="5012"/>
  <c r="D763" i="5012"/>
  <c r="E763" i="5012" s="1" a="1"/>
  <c r="E763" i="5012" s="1"/>
  <c r="C767" i="5013" l="1"/>
  <c r="C765" i="5012"/>
  <c r="D764" i="5012"/>
  <c r="E764" i="5012" s="1" a="1"/>
  <c r="E764" i="5012" s="1"/>
  <c r="C768" i="5013" l="1"/>
  <c r="D765" i="5012"/>
  <c r="E765" i="5012" s="1" a="1"/>
  <c r="E765" i="5012" s="1"/>
  <c r="C766" i="5012"/>
  <c r="C769" i="5013" l="1"/>
  <c r="D766" i="5012"/>
  <c r="E766" i="5012" s="1" a="1"/>
  <c r="E766" i="5012" s="1"/>
  <c r="C767" i="5012"/>
  <c r="C770" i="5013" l="1"/>
  <c r="C768" i="5012"/>
  <c r="D767" i="5012"/>
  <c r="E767" i="5012" s="1" a="1"/>
  <c r="E767" i="5012" s="1"/>
  <c r="C771" i="5013" l="1"/>
  <c r="D768" i="5012"/>
  <c r="E768" i="5012" s="1" a="1"/>
  <c r="E768" i="5012" s="1"/>
  <c r="C769" i="5012"/>
  <c r="C772" i="5013" l="1"/>
  <c r="C770" i="5012"/>
  <c r="D769" i="5012"/>
  <c r="E769" i="5012" s="1" a="1"/>
  <c r="E769" i="5012" s="1"/>
  <c r="C773" i="5013" l="1"/>
  <c r="D770" i="5012"/>
  <c r="E770" i="5012" s="1" a="1"/>
  <c r="E770" i="5012" s="1"/>
  <c r="C771" i="5012"/>
  <c r="C774" i="5013" l="1"/>
  <c r="D771" i="5012"/>
  <c r="E771" i="5012" s="1" a="1"/>
  <c r="E771" i="5012" s="1"/>
  <c r="C772" i="5012"/>
  <c r="C775" i="5013" l="1"/>
  <c r="C773" i="5012"/>
  <c r="D772" i="5012"/>
  <c r="E772" i="5012" s="1" a="1"/>
  <c r="E772" i="5012" s="1"/>
  <c r="C776" i="5013" l="1"/>
  <c r="C774" i="5012"/>
  <c r="D773" i="5012"/>
  <c r="E773" i="5012" s="1" a="1"/>
  <c r="E773" i="5012" s="1"/>
  <c r="C777" i="5013" l="1"/>
  <c r="C775" i="5012"/>
  <c r="D774" i="5012"/>
  <c r="E774" i="5012" s="1" a="1"/>
  <c r="E774" i="5012" s="1"/>
  <c r="C778" i="5013" l="1"/>
  <c r="D775" i="5012"/>
  <c r="E775" i="5012" s="1" a="1"/>
  <c r="E775" i="5012" s="1"/>
  <c r="C776" i="5012"/>
  <c r="C779" i="5013" l="1"/>
  <c r="D776" i="5012"/>
  <c r="E776" i="5012" s="1" a="1"/>
  <c r="E776" i="5012" s="1"/>
  <c r="C777" i="5012"/>
  <c r="C780" i="5013" l="1"/>
  <c r="D777" i="5012"/>
  <c r="E777" i="5012" s="1" a="1"/>
  <c r="E777" i="5012" s="1"/>
  <c r="C778" i="5012"/>
  <c r="C781" i="5013" l="1"/>
  <c r="D778" i="5012"/>
  <c r="E778" i="5012" s="1" a="1"/>
  <c r="E778" i="5012" s="1"/>
  <c r="C779" i="5012"/>
  <c r="C782" i="5013" l="1"/>
  <c r="C780" i="5012"/>
  <c r="D779" i="5012"/>
  <c r="E779" i="5012" s="1" a="1"/>
  <c r="E779" i="5012" s="1"/>
  <c r="C783" i="5013" l="1"/>
  <c r="D780" i="5012"/>
  <c r="E780" i="5012" s="1" a="1"/>
  <c r="E780" i="5012" s="1"/>
  <c r="C781" i="5012"/>
  <c r="C784" i="5013" l="1"/>
  <c r="D781" i="5012"/>
  <c r="E781" i="5012" s="1" a="1"/>
  <c r="E781" i="5012" s="1"/>
  <c r="C782" i="5012"/>
  <c r="C785" i="5013" l="1"/>
  <c r="C783" i="5012"/>
  <c r="D782" i="5012"/>
  <c r="E782" i="5012" s="1" a="1"/>
  <c r="E782" i="5012" s="1"/>
  <c r="C786" i="5013" l="1"/>
  <c r="D783" i="5012"/>
  <c r="E783" i="5012" s="1" a="1"/>
  <c r="E783" i="5012" s="1"/>
  <c r="C784" i="5012"/>
  <c r="C787" i="5013" l="1"/>
  <c r="D784" i="5012"/>
  <c r="E784" i="5012" s="1" a="1"/>
  <c r="E784" i="5012" s="1"/>
  <c r="C785" i="5012"/>
  <c r="C788" i="5013" l="1"/>
  <c r="C786" i="5012"/>
  <c r="D785" i="5012"/>
  <c r="E785" i="5012" s="1" a="1"/>
  <c r="E785" i="5012" s="1"/>
  <c r="C789" i="5013" l="1"/>
  <c r="C787" i="5012"/>
  <c r="D786" i="5012"/>
  <c r="E786" i="5012" s="1" a="1"/>
  <c r="E786" i="5012" s="1"/>
  <c r="C790" i="5013" l="1"/>
  <c r="C788" i="5012"/>
  <c r="D787" i="5012"/>
  <c r="E787" i="5012" s="1" a="1"/>
  <c r="E787" i="5012" s="1"/>
  <c r="C791" i="5013" l="1"/>
  <c r="C789" i="5012"/>
  <c r="D788" i="5012"/>
  <c r="E788" i="5012" s="1" a="1"/>
  <c r="E788" i="5012" s="1"/>
  <c r="C792" i="5013" l="1"/>
  <c r="C790" i="5012"/>
  <c r="D789" i="5012"/>
  <c r="E789" i="5012" s="1" a="1"/>
  <c r="E789" i="5012" s="1"/>
  <c r="C793" i="5013" l="1"/>
  <c r="D790" i="5012"/>
  <c r="E790" i="5012" s="1" a="1"/>
  <c r="E790" i="5012" s="1"/>
  <c r="C791" i="5012"/>
  <c r="C794" i="5013" l="1"/>
  <c r="C792" i="5012"/>
  <c r="D791" i="5012"/>
  <c r="E791" i="5012" s="1" a="1"/>
  <c r="E791" i="5012" s="1"/>
  <c r="C795" i="5013" l="1"/>
  <c r="C793" i="5012"/>
  <c r="D792" i="5012"/>
  <c r="E792" i="5012" s="1" a="1"/>
  <c r="E792" i="5012" s="1"/>
  <c r="C796" i="5013" l="1"/>
  <c r="D793" i="5012"/>
  <c r="E793" i="5012" s="1" a="1"/>
  <c r="E793" i="5012" s="1"/>
  <c r="C794" i="5012"/>
  <c r="C797" i="5013" l="1"/>
  <c r="C795" i="5012"/>
  <c r="D794" i="5012"/>
  <c r="E794" i="5012" s="1" a="1"/>
  <c r="E794" i="5012" s="1"/>
  <c r="C798" i="5013" l="1"/>
  <c r="D795" i="5012"/>
  <c r="E795" i="5012" s="1" a="1"/>
  <c r="E795" i="5012" s="1"/>
  <c r="C796" i="5012"/>
  <c r="C799" i="5013" l="1"/>
  <c r="D796" i="5012"/>
  <c r="E796" i="5012" s="1" a="1"/>
  <c r="E796" i="5012" s="1"/>
  <c r="C797" i="5012"/>
  <c r="C800" i="5013" l="1"/>
  <c r="D797" i="5012"/>
  <c r="E797" i="5012" s="1" a="1"/>
  <c r="E797" i="5012" s="1"/>
  <c r="C798" i="5012"/>
  <c r="C801" i="5013" l="1"/>
  <c r="D798" i="5012"/>
  <c r="E798" i="5012" s="1" a="1"/>
  <c r="E798" i="5012" s="1"/>
  <c r="C799" i="5012"/>
  <c r="C802" i="5013" l="1"/>
  <c r="C800" i="5012"/>
  <c r="D799" i="5012"/>
  <c r="E799" i="5012" s="1" a="1"/>
  <c r="E799" i="5012" s="1"/>
  <c r="C803" i="5013" l="1"/>
  <c r="C801" i="5012"/>
  <c r="D800" i="5012"/>
  <c r="E800" i="5012" s="1" a="1"/>
  <c r="E800" i="5012" s="1"/>
  <c r="C804" i="5013" l="1"/>
  <c r="C802" i="5012"/>
  <c r="D801" i="5012"/>
  <c r="E801" i="5012" s="1" a="1"/>
  <c r="E801" i="5012" s="1"/>
  <c r="C805" i="5013" l="1"/>
  <c r="C803" i="5012"/>
  <c r="D802" i="5012"/>
  <c r="E802" i="5012" s="1" a="1"/>
  <c r="E802" i="5012" s="1"/>
  <c r="C806" i="5013" l="1"/>
  <c r="C804" i="5012"/>
  <c r="D803" i="5012"/>
  <c r="E803" i="5012" s="1" a="1"/>
  <c r="E803" i="5012" s="1"/>
  <c r="C807" i="5013" l="1"/>
  <c r="C805" i="5012"/>
  <c r="D804" i="5012"/>
  <c r="E804" i="5012" s="1" a="1"/>
  <c r="E804" i="5012" s="1"/>
  <c r="C808" i="5013" l="1"/>
  <c r="D805" i="5012"/>
  <c r="E805" i="5012" s="1" a="1"/>
  <c r="E805" i="5012" s="1"/>
  <c r="C806" i="5012"/>
  <c r="C809" i="5013" l="1"/>
  <c r="D806" i="5012"/>
  <c r="E806" i="5012" s="1" a="1"/>
  <c r="E806" i="5012" s="1"/>
  <c r="C807" i="5012"/>
  <c r="C810" i="5013" l="1"/>
  <c r="C808" i="5012"/>
  <c r="D807" i="5012"/>
  <c r="E807" i="5012" s="1" a="1"/>
  <c r="E807" i="5012" s="1"/>
  <c r="C811" i="5013" l="1"/>
  <c r="C809" i="5012"/>
  <c r="D808" i="5012"/>
  <c r="E808" i="5012" s="1" a="1"/>
  <c r="E808" i="5012" s="1"/>
  <c r="C812" i="5013" l="1"/>
  <c r="D809" i="5012"/>
  <c r="E809" i="5012" s="1" a="1"/>
  <c r="E809" i="5012" s="1"/>
  <c r="C810" i="5012"/>
  <c r="C813" i="5013" l="1"/>
  <c r="D810" i="5012"/>
  <c r="E810" i="5012" s="1" a="1"/>
  <c r="E810" i="5012" s="1"/>
  <c r="C811" i="5012"/>
  <c r="C814" i="5013" l="1"/>
  <c r="D811" i="5012"/>
  <c r="E811" i="5012" s="1" a="1"/>
  <c r="E811" i="5012" s="1"/>
  <c r="C812" i="5012"/>
  <c r="C815" i="5013" l="1"/>
  <c r="D812" i="5012"/>
  <c r="E812" i="5012" s="1" a="1"/>
  <c r="E812" i="5012" s="1"/>
  <c r="C813" i="5012"/>
  <c r="C816" i="5013" l="1"/>
  <c r="C814" i="5012"/>
  <c r="D813" i="5012"/>
  <c r="E813" i="5012" s="1" a="1"/>
  <c r="E813" i="5012" s="1"/>
  <c r="C817" i="5013" l="1"/>
  <c r="C815" i="5012"/>
  <c r="D814" i="5012"/>
  <c r="E814" i="5012" s="1" a="1"/>
  <c r="E814" i="5012" s="1"/>
  <c r="C818" i="5013" l="1"/>
  <c r="C816" i="5012"/>
  <c r="D815" i="5012"/>
  <c r="E815" i="5012" s="1" a="1"/>
  <c r="E815" i="5012" s="1"/>
  <c r="C819" i="5013" l="1"/>
  <c r="C817" i="5012"/>
  <c r="D816" i="5012"/>
  <c r="E816" i="5012" s="1" a="1"/>
  <c r="E816" i="5012" s="1"/>
  <c r="C820" i="5013" l="1"/>
  <c r="C818" i="5012"/>
  <c r="D817" i="5012"/>
  <c r="E817" i="5012" s="1" a="1"/>
  <c r="E817" i="5012" s="1"/>
  <c r="C821" i="5013" l="1"/>
  <c r="C819" i="5012"/>
  <c r="D818" i="5012"/>
  <c r="E818" i="5012" s="1" a="1"/>
  <c r="E818" i="5012" s="1"/>
  <c r="C822" i="5013" l="1"/>
  <c r="D819" i="5012"/>
  <c r="E819" i="5012" s="1" a="1"/>
  <c r="E819" i="5012" s="1"/>
  <c r="C820" i="5012"/>
  <c r="C823" i="5013" l="1"/>
  <c r="C821" i="5012"/>
  <c r="D820" i="5012"/>
  <c r="E820" i="5012" s="1" a="1"/>
  <c r="E820" i="5012" s="1"/>
  <c r="C824" i="5013" l="1"/>
  <c r="C822" i="5012"/>
  <c r="D821" i="5012"/>
  <c r="E821" i="5012" s="1" a="1"/>
  <c r="E821" i="5012" s="1"/>
  <c r="C825" i="5013" l="1"/>
  <c r="C823" i="5012"/>
  <c r="D822" i="5012"/>
  <c r="E822" i="5012" s="1" a="1"/>
  <c r="E822" i="5012" s="1"/>
  <c r="C826" i="5013" l="1"/>
  <c r="C824" i="5012"/>
  <c r="D823" i="5012"/>
  <c r="E823" i="5012" s="1" a="1"/>
  <c r="E823" i="5012" s="1"/>
  <c r="C827" i="5013" l="1"/>
  <c r="D824" i="5012"/>
  <c r="E824" i="5012" s="1" a="1"/>
  <c r="E824" i="5012" s="1"/>
  <c r="C825" i="5012"/>
  <c r="C828" i="5013" l="1"/>
  <c r="C826" i="5012"/>
  <c r="D825" i="5012"/>
  <c r="E825" i="5012" s="1" a="1"/>
  <c r="E825" i="5012" s="1"/>
  <c r="C829" i="5013" l="1"/>
  <c r="D826" i="5012"/>
  <c r="E826" i="5012" s="1" a="1"/>
  <c r="E826" i="5012" s="1"/>
  <c r="C827" i="5012"/>
  <c r="C830" i="5013" l="1"/>
  <c r="D827" i="5012"/>
  <c r="E827" i="5012" s="1" a="1"/>
  <c r="E827" i="5012" s="1"/>
  <c r="C828" i="5012"/>
  <c r="C831" i="5013" l="1"/>
  <c r="D828" i="5012"/>
  <c r="E828" i="5012" s="1" a="1"/>
  <c r="E828" i="5012" s="1"/>
  <c r="C829" i="5012"/>
  <c r="C832" i="5013" l="1"/>
  <c r="D829" i="5012"/>
  <c r="E829" i="5012" s="1" a="1"/>
  <c r="E829" i="5012" s="1"/>
  <c r="C830" i="5012"/>
  <c r="C833" i="5013" l="1"/>
  <c r="D830" i="5012"/>
  <c r="E830" i="5012" s="1" a="1"/>
  <c r="E830" i="5012" s="1"/>
  <c r="C831" i="5012"/>
  <c r="C834" i="5013" l="1"/>
  <c r="C832" i="5012"/>
  <c r="D831" i="5012"/>
  <c r="E831" i="5012" s="1" a="1"/>
  <c r="E831" i="5012" s="1"/>
  <c r="C835" i="5013" l="1"/>
  <c r="D832" i="5012"/>
  <c r="E832" i="5012" s="1" a="1"/>
  <c r="E832" i="5012" s="1"/>
  <c r="C833" i="5012"/>
  <c r="C836" i="5013" l="1"/>
  <c r="C834" i="5012"/>
  <c r="D833" i="5012"/>
  <c r="E833" i="5012" s="1" a="1"/>
  <c r="E833" i="5012" s="1"/>
  <c r="C837" i="5013" l="1"/>
  <c r="C835" i="5012"/>
  <c r="D834" i="5012"/>
  <c r="E834" i="5012" s="1" a="1"/>
  <c r="E834" i="5012" s="1"/>
  <c r="C838" i="5013" l="1"/>
  <c r="D835" i="5012"/>
  <c r="E835" i="5012" s="1" a="1"/>
  <c r="E835" i="5012" s="1"/>
  <c r="C836" i="5012"/>
  <c r="C839" i="5013" l="1"/>
  <c r="C837" i="5012"/>
  <c r="D836" i="5012"/>
  <c r="E836" i="5012" s="1" a="1"/>
  <c r="E836" i="5012" s="1"/>
  <c r="C840" i="5013" l="1"/>
  <c r="C838" i="5012"/>
  <c r="D837" i="5012"/>
  <c r="E837" i="5012" s="1" a="1"/>
  <c r="E837" i="5012" s="1"/>
  <c r="C841" i="5013" l="1"/>
  <c r="D838" i="5012"/>
  <c r="E838" i="5012" s="1" a="1"/>
  <c r="E838" i="5012" s="1"/>
  <c r="C839" i="5012"/>
  <c r="C842" i="5013" l="1"/>
  <c r="C840" i="5012"/>
  <c r="D839" i="5012"/>
  <c r="E839" i="5012" s="1" a="1"/>
  <c r="E839" i="5012" s="1"/>
  <c r="C843" i="5013" l="1"/>
  <c r="C841" i="5012"/>
  <c r="D840" i="5012"/>
  <c r="E840" i="5012" s="1" a="1"/>
  <c r="E840" i="5012" s="1"/>
  <c r="C844" i="5013" l="1"/>
  <c r="D841" i="5012"/>
  <c r="E841" i="5012" s="1" a="1"/>
  <c r="E841" i="5012" s="1"/>
  <c r="C842" i="5012"/>
  <c r="C845" i="5013" l="1"/>
  <c r="D842" i="5012"/>
  <c r="E842" i="5012" s="1" a="1"/>
  <c r="E842" i="5012" s="1"/>
  <c r="C843" i="5012"/>
  <c r="C846" i="5013" l="1"/>
  <c r="C844" i="5012"/>
  <c r="D843" i="5012"/>
  <c r="E843" i="5012" s="1" a="1"/>
  <c r="E843" i="5012" s="1"/>
  <c r="C847" i="5013" l="1"/>
  <c r="D844" i="5012"/>
  <c r="E844" i="5012" s="1" a="1"/>
  <c r="E844" i="5012" s="1"/>
  <c r="C845" i="5012"/>
  <c r="C848" i="5013" l="1"/>
  <c r="C846" i="5012"/>
  <c r="D845" i="5012"/>
  <c r="E845" i="5012" s="1" a="1"/>
  <c r="E845" i="5012" s="1"/>
  <c r="C849" i="5013" l="1"/>
  <c r="C847" i="5012"/>
  <c r="D846" i="5012"/>
  <c r="E846" i="5012" s="1" a="1"/>
  <c r="E846" i="5012" s="1"/>
  <c r="C850" i="5013" l="1"/>
  <c r="C848" i="5012"/>
  <c r="D847" i="5012"/>
  <c r="E847" i="5012" s="1" a="1"/>
  <c r="E847" i="5012" s="1"/>
  <c r="C851" i="5013" l="1"/>
  <c r="C849" i="5012"/>
  <c r="D848" i="5012"/>
  <c r="E848" i="5012" s="1" a="1"/>
  <c r="E848" i="5012" s="1"/>
  <c r="C852" i="5013" l="1"/>
  <c r="C850" i="5012"/>
  <c r="D849" i="5012"/>
  <c r="E849" i="5012" s="1" a="1"/>
  <c r="E849" i="5012" s="1"/>
  <c r="C853" i="5013" l="1"/>
  <c r="D850" i="5012"/>
  <c r="E850" i="5012" s="1" a="1"/>
  <c r="E850" i="5012" s="1"/>
  <c r="C851" i="5012"/>
  <c r="C854" i="5013" l="1"/>
  <c r="D851" i="5012"/>
  <c r="E851" i="5012" s="1" a="1"/>
  <c r="E851" i="5012" s="1"/>
  <c r="C852" i="5012"/>
  <c r="C855" i="5013" l="1"/>
  <c r="D852" i="5012"/>
  <c r="E852" i="5012" s="1" a="1"/>
  <c r="E852" i="5012" s="1"/>
  <c r="C853" i="5012"/>
  <c r="C856" i="5013" l="1"/>
  <c r="C854" i="5012"/>
  <c r="D853" i="5012"/>
  <c r="E853" i="5012" s="1" a="1"/>
  <c r="E853" i="5012" s="1"/>
  <c r="C857" i="5013" l="1"/>
  <c r="D854" i="5012"/>
  <c r="E854" i="5012" s="1" a="1"/>
  <c r="E854" i="5012" s="1"/>
  <c r="C855" i="5012"/>
  <c r="C858" i="5013" l="1"/>
  <c r="D855" i="5012"/>
  <c r="E855" i="5012" s="1" a="1"/>
  <c r="E855" i="5012" s="1"/>
  <c r="C856" i="5012"/>
  <c r="C859" i="5013" l="1"/>
  <c r="D856" i="5012"/>
  <c r="E856" i="5012" s="1" a="1"/>
  <c r="E856" i="5012" s="1"/>
  <c r="C857" i="5012"/>
  <c r="C860" i="5013" l="1"/>
  <c r="C858" i="5012"/>
  <c r="D857" i="5012"/>
  <c r="E857" i="5012" s="1" a="1"/>
  <c r="E857" i="5012" s="1"/>
  <c r="C861" i="5013" l="1"/>
  <c r="C859" i="5012"/>
  <c r="D858" i="5012"/>
  <c r="E858" i="5012" s="1" a="1"/>
  <c r="E858" i="5012" s="1"/>
  <c r="C862" i="5013" l="1"/>
  <c r="C860" i="5012"/>
  <c r="D859" i="5012"/>
  <c r="E859" i="5012" s="1" a="1"/>
  <c r="E859" i="5012" s="1"/>
  <c r="C863" i="5013" l="1"/>
  <c r="C861" i="5012"/>
  <c r="D860" i="5012"/>
  <c r="E860" i="5012" s="1" a="1"/>
  <c r="E860" i="5012" s="1"/>
  <c r="C864" i="5013" l="1"/>
  <c r="C862" i="5012"/>
  <c r="D861" i="5012"/>
  <c r="E861" i="5012" s="1" a="1"/>
  <c r="E861" i="5012" s="1"/>
  <c r="C865" i="5013" l="1"/>
  <c r="D862" i="5012"/>
  <c r="E862" i="5012" s="1" a="1"/>
  <c r="E862" i="5012" s="1"/>
  <c r="C863" i="5012"/>
  <c r="C866" i="5013" l="1"/>
  <c r="D863" i="5012"/>
  <c r="E863" i="5012" s="1" a="1"/>
  <c r="E863" i="5012" s="1"/>
  <c r="C864" i="5012"/>
  <c r="C867" i="5013" l="1"/>
  <c r="D864" i="5012"/>
  <c r="E864" i="5012" s="1" a="1"/>
  <c r="E864" i="5012" s="1"/>
  <c r="C865" i="5012"/>
  <c r="C868" i="5013" l="1"/>
  <c r="C866" i="5012"/>
  <c r="D865" i="5012"/>
  <c r="E865" i="5012" s="1" a="1"/>
  <c r="E865" i="5012" s="1"/>
  <c r="C869" i="5013" l="1"/>
  <c r="D866" i="5012"/>
  <c r="E866" i="5012" s="1" a="1"/>
  <c r="E866" i="5012" s="1"/>
  <c r="C867" i="5012"/>
  <c r="C870" i="5013" l="1"/>
  <c r="C868" i="5012"/>
  <c r="D867" i="5012"/>
  <c r="E867" i="5012" s="1" a="1"/>
  <c r="E867" i="5012" s="1"/>
  <c r="C871" i="5013" l="1"/>
  <c r="D868" i="5012"/>
  <c r="E868" i="5012" s="1" a="1"/>
  <c r="E868" i="5012" s="1"/>
  <c r="C869" i="5012"/>
  <c r="C872" i="5013" l="1"/>
  <c r="C870" i="5012"/>
  <c r="D869" i="5012"/>
  <c r="E869" i="5012" s="1" a="1"/>
  <c r="E869" i="5012" s="1"/>
  <c r="C873" i="5013" l="1"/>
  <c r="C871" i="5012"/>
  <c r="D870" i="5012"/>
  <c r="E870" i="5012" s="1" a="1"/>
  <c r="E870" i="5012" s="1"/>
  <c r="C874" i="5013" l="1"/>
  <c r="D871" i="5012"/>
  <c r="E871" i="5012" s="1" a="1"/>
  <c r="E871" i="5012" s="1"/>
  <c r="C872" i="5012"/>
  <c r="C875" i="5013" l="1"/>
  <c r="C873" i="5012"/>
  <c r="D872" i="5012"/>
  <c r="E872" i="5012" s="1" a="1"/>
  <c r="E872" i="5012" s="1"/>
  <c r="C876" i="5013" l="1"/>
  <c r="C874" i="5012"/>
  <c r="D873" i="5012"/>
  <c r="E873" i="5012" s="1" a="1"/>
  <c r="E873" i="5012" s="1"/>
  <c r="C877" i="5013" l="1"/>
  <c r="C875" i="5012"/>
  <c r="D874" i="5012"/>
  <c r="E874" i="5012" s="1" a="1"/>
  <c r="E874" i="5012" s="1"/>
  <c r="C878" i="5013" l="1"/>
  <c r="C876" i="5012"/>
  <c r="D875" i="5012"/>
  <c r="E875" i="5012" s="1" a="1"/>
  <c r="E875" i="5012" s="1"/>
  <c r="C879" i="5013" l="1"/>
  <c r="C877" i="5012"/>
  <c r="D876" i="5012"/>
  <c r="E876" i="5012" s="1" a="1"/>
  <c r="E876" i="5012" s="1"/>
  <c r="C880" i="5013" l="1"/>
  <c r="C878" i="5012"/>
  <c r="D877" i="5012"/>
  <c r="E877" i="5012" s="1" a="1"/>
  <c r="E877" i="5012" s="1"/>
  <c r="C881" i="5013" l="1"/>
  <c r="C879" i="5012"/>
  <c r="D878" i="5012"/>
  <c r="E878" i="5012" s="1" a="1"/>
  <c r="E878" i="5012" s="1"/>
  <c r="C882" i="5013" l="1"/>
  <c r="C880" i="5012"/>
  <c r="D879" i="5012"/>
  <c r="E879" i="5012" s="1" a="1"/>
  <c r="E879" i="5012" s="1"/>
  <c r="C883" i="5013" l="1"/>
  <c r="C881" i="5012"/>
  <c r="D880" i="5012"/>
  <c r="E880" i="5012" s="1" a="1"/>
  <c r="E880" i="5012" s="1"/>
  <c r="C884" i="5013" l="1"/>
  <c r="D881" i="5012"/>
  <c r="E881" i="5012" s="1" a="1"/>
  <c r="E881" i="5012" s="1"/>
  <c r="C882" i="5012"/>
  <c r="C885" i="5013" l="1"/>
  <c r="D882" i="5012"/>
  <c r="E882" i="5012" s="1" a="1"/>
  <c r="E882" i="5012" s="1"/>
  <c r="C883" i="5012"/>
  <c r="C886" i="5013" l="1"/>
  <c r="C884" i="5012"/>
  <c r="D883" i="5012"/>
  <c r="E883" i="5012" s="1" a="1"/>
  <c r="E883" i="5012" s="1"/>
  <c r="C887" i="5013" l="1"/>
  <c r="D884" i="5012"/>
  <c r="E884" i="5012" s="1" a="1"/>
  <c r="E884" i="5012" s="1"/>
  <c r="C885" i="5012"/>
  <c r="C888" i="5013" l="1"/>
  <c r="C886" i="5012"/>
  <c r="D885" i="5012"/>
  <c r="E885" i="5012" s="1" a="1"/>
  <c r="E885" i="5012" s="1"/>
  <c r="C889" i="5013" l="1"/>
  <c r="D886" i="5012"/>
  <c r="E886" i="5012" s="1" a="1"/>
  <c r="E886" i="5012" s="1"/>
  <c r="C887" i="5012"/>
  <c r="C890" i="5013" l="1"/>
  <c r="D887" i="5012"/>
  <c r="E887" i="5012" s="1" a="1"/>
  <c r="E887" i="5012" s="1"/>
  <c r="C888" i="5012"/>
  <c r="C891" i="5013" l="1"/>
  <c r="D888" i="5012"/>
  <c r="E888" i="5012" s="1" a="1"/>
  <c r="E888" i="5012" s="1"/>
  <c r="C889" i="5012"/>
  <c r="C892" i="5013" l="1"/>
  <c r="C890" i="5012"/>
  <c r="D889" i="5012"/>
  <c r="E889" i="5012" s="1" a="1"/>
  <c r="E889" i="5012" s="1"/>
  <c r="C893" i="5013" l="1"/>
  <c r="C891" i="5012"/>
  <c r="D890" i="5012"/>
  <c r="E890" i="5012" s="1" a="1"/>
  <c r="E890" i="5012" s="1"/>
  <c r="C894" i="5013" l="1"/>
  <c r="D891" i="5012"/>
  <c r="E891" i="5012" s="1" a="1"/>
  <c r="E891" i="5012" s="1"/>
  <c r="C892" i="5012"/>
  <c r="C895" i="5013" l="1"/>
  <c r="C893" i="5012"/>
  <c r="D892" i="5012"/>
  <c r="E892" i="5012" s="1" a="1"/>
  <c r="E892" i="5012" s="1"/>
  <c r="C896" i="5013" l="1"/>
  <c r="C894" i="5012"/>
  <c r="D893" i="5012"/>
  <c r="E893" i="5012" s="1" a="1"/>
  <c r="E893" i="5012" s="1"/>
  <c r="C897" i="5013" l="1"/>
  <c r="D894" i="5012"/>
  <c r="E894" i="5012" s="1" a="1"/>
  <c r="E894" i="5012" s="1"/>
  <c r="C895" i="5012"/>
  <c r="C898" i="5013" l="1"/>
  <c r="D895" i="5012"/>
  <c r="E895" i="5012" s="1" a="1"/>
  <c r="E895" i="5012" s="1"/>
  <c r="C896" i="5012"/>
  <c r="C899" i="5013" l="1"/>
  <c r="D896" i="5012"/>
  <c r="E896" i="5012" s="1" a="1"/>
  <c r="E896" i="5012" s="1"/>
  <c r="C897" i="5012"/>
  <c r="C900" i="5013" l="1"/>
  <c r="C898" i="5012"/>
  <c r="D897" i="5012"/>
  <c r="E897" i="5012" s="1" a="1"/>
  <c r="E897" i="5012" s="1"/>
  <c r="C901" i="5013" l="1"/>
  <c r="D898" i="5012"/>
  <c r="E898" i="5012" s="1" a="1"/>
  <c r="E898" i="5012" s="1"/>
  <c r="C899" i="5012"/>
  <c r="C902" i="5013" l="1"/>
  <c r="D899" i="5012"/>
  <c r="E899" i="5012" s="1" a="1"/>
  <c r="E899" i="5012" s="1"/>
  <c r="C900" i="5012"/>
  <c r="C903" i="5013" l="1"/>
  <c r="C901" i="5012"/>
  <c r="D900" i="5012"/>
  <c r="E900" i="5012" s="1" a="1"/>
  <c r="E900" i="5012" s="1"/>
  <c r="C904" i="5013" l="1"/>
  <c r="C902" i="5012"/>
  <c r="D901" i="5012"/>
  <c r="E901" i="5012" s="1" a="1"/>
  <c r="E901" i="5012" s="1"/>
  <c r="C905" i="5013" l="1"/>
  <c r="D902" i="5012"/>
  <c r="E902" i="5012" s="1" a="1"/>
  <c r="E902" i="5012" s="1"/>
  <c r="C903" i="5012"/>
  <c r="C906" i="5013" l="1"/>
  <c r="D903" i="5012"/>
  <c r="E903" i="5012" s="1" a="1"/>
  <c r="E903" i="5012" s="1"/>
  <c r="C904" i="5012"/>
  <c r="C907" i="5013" l="1"/>
  <c r="C905" i="5012"/>
  <c r="D904" i="5012"/>
  <c r="E904" i="5012" s="1" a="1"/>
  <c r="E904" i="5012" s="1"/>
  <c r="C908" i="5013" l="1"/>
  <c r="D905" i="5012"/>
  <c r="E905" i="5012" s="1" a="1"/>
  <c r="E905" i="5012" s="1"/>
  <c r="C906" i="5012"/>
  <c r="C909" i="5013" l="1"/>
  <c r="D906" i="5012"/>
  <c r="E906" i="5012" s="1" a="1"/>
  <c r="E906" i="5012" s="1"/>
  <c r="C907" i="5012"/>
  <c r="C910" i="5013" l="1"/>
  <c r="D907" i="5012"/>
  <c r="E907" i="5012" s="1" a="1"/>
  <c r="E907" i="5012" s="1"/>
  <c r="C908" i="5012"/>
  <c r="C911" i="5013" l="1"/>
  <c r="D908" i="5012"/>
  <c r="E908" i="5012" s="1" a="1"/>
  <c r="E908" i="5012" s="1"/>
  <c r="C909" i="5012"/>
  <c r="C912" i="5013" l="1"/>
  <c r="D909" i="5012"/>
  <c r="E909" i="5012" s="1" a="1"/>
  <c r="E909" i="5012" s="1"/>
  <c r="C910" i="5012"/>
  <c r="C913" i="5013" l="1"/>
  <c r="D910" i="5012"/>
  <c r="E910" i="5012" s="1" a="1"/>
  <c r="E910" i="5012" s="1"/>
  <c r="C911" i="5012"/>
  <c r="C914" i="5013" l="1"/>
  <c r="C912" i="5012"/>
  <c r="D911" i="5012"/>
  <c r="E911" i="5012" s="1" a="1"/>
  <c r="E911" i="5012" s="1"/>
  <c r="C915" i="5013" l="1"/>
  <c r="D912" i="5012"/>
  <c r="E912" i="5012" s="1" a="1"/>
  <c r="E912" i="5012" s="1"/>
  <c r="C913" i="5012"/>
  <c r="C916" i="5013" l="1"/>
  <c r="C914" i="5012"/>
  <c r="D913" i="5012"/>
  <c r="E913" i="5012" s="1" a="1"/>
  <c r="E913" i="5012" s="1"/>
  <c r="C917" i="5013" l="1"/>
  <c r="D914" i="5012"/>
  <c r="E914" i="5012" s="1" a="1"/>
  <c r="E914" i="5012" s="1"/>
  <c r="C915" i="5012"/>
  <c r="C918" i="5013" l="1"/>
  <c r="C916" i="5012"/>
  <c r="D915" i="5012"/>
  <c r="E915" i="5012" s="1" a="1"/>
  <c r="E915" i="5012" s="1"/>
  <c r="C919" i="5013" l="1"/>
  <c r="C917" i="5012"/>
  <c r="D916" i="5012"/>
  <c r="E916" i="5012" s="1" a="1"/>
  <c r="E916" i="5012" s="1"/>
  <c r="C920" i="5013" l="1"/>
  <c r="D917" i="5012"/>
  <c r="E917" i="5012" s="1" a="1"/>
  <c r="E917" i="5012" s="1"/>
  <c r="C918" i="5012"/>
  <c r="C921" i="5013" l="1"/>
  <c r="D918" i="5012"/>
  <c r="E918" i="5012" s="1" a="1"/>
  <c r="E918" i="5012" s="1"/>
  <c r="C919" i="5012"/>
  <c r="C922" i="5013" l="1"/>
  <c r="C920" i="5012"/>
  <c r="D919" i="5012"/>
  <c r="E919" i="5012" s="1" a="1"/>
  <c r="E919" i="5012" s="1"/>
  <c r="C923" i="5013" l="1"/>
  <c r="C921" i="5012"/>
  <c r="D920" i="5012"/>
  <c r="E920" i="5012" s="1" a="1"/>
  <c r="E920" i="5012" s="1"/>
  <c r="C924" i="5013" l="1"/>
  <c r="D921" i="5012"/>
  <c r="E921" i="5012" s="1" a="1"/>
  <c r="E921" i="5012" s="1"/>
  <c r="C922" i="5012"/>
  <c r="C925" i="5013" l="1"/>
  <c r="C923" i="5012"/>
  <c r="D922" i="5012"/>
  <c r="E922" i="5012" s="1" a="1"/>
  <c r="E922" i="5012" s="1"/>
  <c r="C926" i="5013" l="1"/>
  <c r="C924" i="5012"/>
  <c r="D923" i="5012"/>
  <c r="E923" i="5012" s="1" a="1"/>
  <c r="E923" i="5012" s="1"/>
  <c r="C927" i="5013" l="1"/>
  <c r="D924" i="5012"/>
  <c r="E924" i="5012" s="1" a="1"/>
  <c r="E924" i="5012" s="1"/>
  <c r="C925" i="5012"/>
  <c r="C928" i="5013" l="1"/>
  <c r="C926" i="5012"/>
  <c r="D925" i="5012"/>
  <c r="E925" i="5012" s="1" a="1"/>
  <c r="E925" i="5012" s="1"/>
  <c r="C929" i="5013" l="1"/>
  <c r="D926" i="5012"/>
  <c r="E926" i="5012" s="1" a="1"/>
  <c r="E926" i="5012" s="1"/>
  <c r="C927" i="5012"/>
  <c r="C930" i="5013" l="1"/>
  <c r="D927" i="5012"/>
  <c r="E927" i="5012" s="1" a="1"/>
  <c r="E927" i="5012" s="1"/>
  <c r="C928" i="5012"/>
  <c r="C931" i="5013" l="1"/>
  <c r="D928" i="5012"/>
  <c r="E928" i="5012" s="1" a="1"/>
  <c r="E928" i="5012" s="1"/>
  <c r="C929" i="5012"/>
  <c r="C932" i="5013" l="1"/>
  <c r="C930" i="5012"/>
  <c r="D929" i="5012"/>
  <c r="E929" i="5012" s="1" a="1"/>
  <c r="E929" i="5012" s="1"/>
  <c r="C933" i="5013" l="1"/>
  <c r="C931" i="5012"/>
  <c r="D930" i="5012"/>
  <c r="E930" i="5012" s="1" a="1"/>
  <c r="E930" i="5012" s="1"/>
  <c r="C934" i="5013" l="1"/>
  <c r="C932" i="5012"/>
  <c r="D931" i="5012"/>
  <c r="E931" i="5012" s="1" a="1"/>
  <c r="E931" i="5012" s="1"/>
  <c r="C935" i="5013" l="1"/>
  <c r="C933" i="5012"/>
  <c r="D932" i="5012"/>
  <c r="E932" i="5012" s="1" a="1"/>
  <c r="E932" i="5012" s="1"/>
  <c r="C936" i="5013" l="1"/>
  <c r="C934" i="5012"/>
  <c r="D933" i="5012"/>
  <c r="E933" i="5012" s="1" a="1"/>
  <c r="E933" i="5012" s="1"/>
  <c r="C937" i="5013" l="1"/>
  <c r="D934" i="5012"/>
  <c r="E934" i="5012" s="1" a="1"/>
  <c r="E934" i="5012" s="1"/>
  <c r="C935" i="5012"/>
  <c r="C938" i="5013" l="1"/>
  <c r="C936" i="5012"/>
  <c r="D935" i="5012"/>
  <c r="E935" i="5012" s="1" a="1"/>
  <c r="E935" i="5012" s="1"/>
  <c r="C939" i="5013" l="1"/>
  <c r="C937" i="5012"/>
  <c r="D936" i="5012"/>
  <c r="E936" i="5012" s="1" a="1"/>
  <c r="E936" i="5012" s="1"/>
  <c r="C940" i="5013" l="1"/>
  <c r="C938" i="5012"/>
  <c r="D937" i="5012"/>
  <c r="E937" i="5012" s="1" a="1"/>
  <c r="E937" i="5012" s="1"/>
  <c r="C941" i="5013" l="1"/>
  <c r="C939" i="5012"/>
  <c r="D938" i="5012"/>
  <c r="E938" i="5012" s="1" a="1"/>
  <c r="E938" i="5012" s="1"/>
  <c r="C942" i="5013" l="1"/>
  <c r="D939" i="5012"/>
  <c r="E939" i="5012" s="1" a="1"/>
  <c r="E939" i="5012" s="1"/>
  <c r="C940" i="5012"/>
  <c r="C943" i="5013" l="1"/>
  <c r="C941" i="5012"/>
  <c r="D940" i="5012"/>
  <c r="E940" i="5012" s="1" a="1"/>
  <c r="E940" i="5012" s="1"/>
  <c r="C944" i="5013" l="1"/>
  <c r="C942" i="5012"/>
  <c r="D941" i="5012"/>
  <c r="E941" i="5012" s="1" a="1"/>
  <c r="E941" i="5012" s="1"/>
  <c r="C945" i="5013" l="1"/>
  <c r="D942" i="5012"/>
  <c r="E942" i="5012" s="1" a="1"/>
  <c r="E942" i="5012" s="1"/>
  <c r="C943" i="5012"/>
  <c r="C946" i="5013" l="1"/>
  <c r="D943" i="5012"/>
  <c r="E943" i="5012" s="1" a="1"/>
  <c r="E943" i="5012" s="1"/>
  <c r="C944" i="5012"/>
  <c r="C947" i="5013" l="1"/>
  <c r="C945" i="5012"/>
  <c r="D944" i="5012"/>
  <c r="E944" i="5012" s="1" a="1"/>
  <c r="E944" i="5012" s="1"/>
  <c r="C948" i="5013" l="1"/>
  <c r="C946" i="5012"/>
  <c r="D945" i="5012"/>
  <c r="E945" i="5012" s="1" a="1"/>
  <c r="E945" i="5012" s="1"/>
  <c r="C949" i="5013" l="1"/>
  <c r="C947" i="5012"/>
  <c r="D946" i="5012"/>
  <c r="E946" i="5012" s="1" a="1"/>
  <c r="E946" i="5012" s="1"/>
  <c r="C950" i="5013" l="1"/>
  <c r="D947" i="5012"/>
  <c r="E947" i="5012" s="1" a="1"/>
  <c r="E947" i="5012" s="1"/>
  <c r="C948" i="5012"/>
  <c r="C951" i="5013" l="1"/>
  <c r="C949" i="5012"/>
  <c r="D948" i="5012"/>
  <c r="E948" i="5012" s="1" a="1"/>
  <c r="E948" i="5012" s="1"/>
  <c r="C952" i="5013" l="1"/>
  <c r="D949" i="5012"/>
  <c r="E949" i="5012" s="1" a="1"/>
  <c r="E949" i="5012" s="1"/>
  <c r="C950" i="5012"/>
  <c r="C953" i="5013" l="1"/>
  <c r="D950" i="5012"/>
  <c r="E950" i="5012" s="1" a="1"/>
  <c r="E950" i="5012" s="1"/>
  <c r="C951" i="5012"/>
  <c r="C954" i="5013" l="1"/>
  <c r="D951" i="5012"/>
  <c r="E951" i="5012" s="1" a="1"/>
  <c r="E951" i="5012" s="1"/>
  <c r="C952" i="5012"/>
  <c r="C955" i="5013" l="1"/>
  <c r="D952" i="5012"/>
  <c r="E952" i="5012" s="1" a="1"/>
  <c r="E952" i="5012" s="1"/>
  <c r="C953" i="5012"/>
  <c r="C956" i="5013" l="1"/>
  <c r="C954" i="5012"/>
  <c r="D953" i="5012"/>
  <c r="E953" i="5012" s="1" a="1"/>
  <c r="E953" i="5012" s="1"/>
  <c r="C957" i="5013" l="1"/>
  <c r="C955" i="5012"/>
  <c r="D954" i="5012"/>
  <c r="E954" i="5012" s="1" a="1"/>
  <c r="E954" i="5012" s="1"/>
  <c r="C958" i="5013" l="1"/>
  <c r="D955" i="5012"/>
  <c r="E955" i="5012" s="1" a="1"/>
  <c r="E955" i="5012" s="1"/>
  <c r="C956" i="5012"/>
  <c r="C959" i="5013" l="1"/>
  <c r="C957" i="5012"/>
  <c r="D956" i="5012"/>
  <c r="E956" i="5012" s="1" a="1"/>
  <c r="E956" i="5012" s="1"/>
  <c r="C960" i="5013" l="1"/>
  <c r="D957" i="5012"/>
  <c r="E957" i="5012" s="1" a="1"/>
  <c r="E957" i="5012" s="1"/>
  <c r="C958" i="5012"/>
  <c r="C961" i="5013" l="1"/>
  <c r="D958" i="5012"/>
  <c r="E958" i="5012" s="1" a="1"/>
  <c r="E958" i="5012" s="1"/>
  <c r="C959" i="5012"/>
  <c r="C962" i="5013" l="1"/>
  <c r="C960" i="5012"/>
  <c r="D959" i="5012"/>
  <c r="E959" i="5012" s="1" a="1"/>
  <c r="E959" i="5012" s="1"/>
  <c r="C963" i="5013" l="1"/>
  <c r="C961" i="5012"/>
  <c r="D960" i="5012"/>
  <c r="E960" i="5012" s="1" a="1"/>
  <c r="E960" i="5012" s="1"/>
  <c r="C964" i="5013" l="1"/>
  <c r="C962" i="5012"/>
  <c r="D961" i="5012"/>
  <c r="E961" i="5012" s="1" a="1"/>
  <c r="E961" i="5012" s="1"/>
  <c r="C965" i="5013" l="1"/>
  <c r="C963" i="5012"/>
  <c r="D962" i="5012"/>
  <c r="E962" i="5012" s="1" a="1"/>
  <c r="E962" i="5012" s="1"/>
  <c r="C966" i="5013" l="1"/>
  <c r="D963" i="5012"/>
  <c r="E963" i="5012" s="1" a="1"/>
  <c r="E963" i="5012" s="1"/>
  <c r="C964" i="5012"/>
  <c r="C967" i="5013" l="1"/>
  <c r="C965" i="5012"/>
  <c r="D964" i="5012"/>
  <c r="E964" i="5012" s="1" a="1"/>
  <c r="E964" i="5012" s="1"/>
  <c r="C968" i="5013" l="1"/>
  <c r="D965" i="5012"/>
  <c r="E965" i="5012" s="1" a="1"/>
  <c r="E965" i="5012" s="1"/>
  <c r="C966" i="5012"/>
  <c r="C969" i="5013" l="1"/>
  <c r="D966" i="5012"/>
  <c r="E966" i="5012" s="1" a="1"/>
  <c r="E966" i="5012" s="1"/>
  <c r="C967" i="5012"/>
  <c r="C970" i="5013" l="1"/>
  <c r="D967" i="5012"/>
  <c r="E967" i="5012" s="1" a="1"/>
  <c r="E967" i="5012" s="1"/>
  <c r="C968" i="5012"/>
  <c r="C971" i="5013" l="1"/>
  <c r="D968" i="5012"/>
  <c r="E968" i="5012" s="1" a="1"/>
  <c r="E968" i="5012" s="1"/>
  <c r="C969" i="5012"/>
  <c r="C972" i="5013" l="1"/>
  <c r="C970" i="5012"/>
  <c r="D969" i="5012"/>
  <c r="E969" i="5012" s="1" a="1"/>
  <c r="E969" i="5012" s="1"/>
  <c r="C973" i="5013" l="1"/>
  <c r="D970" i="5012"/>
  <c r="E970" i="5012" s="1" a="1"/>
  <c r="E970" i="5012" s="1"/>
  <c r="C971" i="5012"/>
  <c r="C974" i="5013" l="1"/>
  <c r="C972" i="5012"/>
  <c r="D971" i="5012"/>
  <c r="E971" i="5012" s="1" a="1"/>
  <c r="E971" i="5012" s="1"/>
  <c r="C975" i="5013" l="1"/>
  <c r="C973" i="5012"/>
  <c r="D972" i="5012"/>
  <c r="E972" i="5012" s="1" a="1"/>
  <c r="E972" i="5012" s="1"/>
  <c r="C976" i="5013" l="1"/>
  <c r="D973" i="5012"/>
  <c r="E973" i="5012" s="1" a="1"/>
  <c r="E973" i="5012" s="1"/>
  <c r="C974" i="5012"/>
  <c r="C977" i="5013" l="1"/>
  <c r="D974" i="5012"/>
  <c r="E974" i="5012" s="1" a="1"/>
  <c r="E974" i="5012" s="1"/>
  <c r="C975" i="5012"/>
  <c r="C978" i="5013" l="1"/>
  <c r="D975" i="5012"/>
  <c r="E975" i="5012" s="1" a="1"/>
  <c r="E975" i="5012" s="1"/>
  <c r="C976" i="5012"/>
  <c r="C979" i="5013" l="1"/>
  <c r="D976" i="5012"/>
  <c r="E976" i="5012" s="1" a="1"/>
  <c r="E976" i="5012" s="1"/>
  <c r="C977" i="5012"/>
  <c r="C980" i="5013" l="1"/>
  <c r="C978" i="5012"/>
  <c r="D977" i="5012"/>
  <c r="E977" i="5012" s="1" a="1"/>
  <c r="E977" i="5012" s="1"/>
  <c r="C981" i="5013" l="1"/>
  <c r="C979" i="5012"/>
  <c r="D978" i="5012"/>
  <c r="E978" i="5012" s="1" a="1"/>
  <c r="E978" i="5012" s="1"/>
  <c r="C982" i="5013" l="1"/>
  <c r="C980" i="5012"/>
  <c r="D979" i="5012"/>
  <c r="E979" i="5012" s="1" a="1"/>
  <c r="E979" i="5012" s="1"/>
  <c r="C983" i="5013" l="1"/>
  <c r="D980" i="5012"/>
  <c r="E980" i="5012" s="1" a="1"/>
  <c r="E980" i="5012" s="1"/>
  <c r="C981" i="5012"/>
  <c r="C984" i="5013" l="1"/>
  <c r="D981" i="5012"/>
  <c r="E981" i="5012" s="1" a="1"/>
  <c r="E981" i="5012" s="1"/>
  <c r="C982" i="5012"/>
  <c r="C985" i="5013" l="1"/>
  <c r="D982" i="5012"/>
  <c r="E982" i="5012" s="1" a="1"/>
  <c r="E982" i="5012" s="1"/>
  <c r="C983" i="5012"/>
  <c r="C986" i="5013" l="1"/>
  <c r="D983" i="5012"/>
  <c r="E983" i="5012" s="1" a="1"/>
  <c r="E983" i="5012" s="1"/>
  <c r="C984" i="5012"/>
  <c r="C987" i="5013" l="1"/>
  <c r="D984" i="5012"/>
  <c r="E984" i="5012" s="1" a="1"/>
  <c r="E984" i="5012" s="1"/>
  <c r="C985" i="5012"/>
  <c r="C988" i="5013" l="1"/>
  <c r="D985" i="5012"/>
  <c r="E985" i="5012" s="1" a="1"/>
  <c r="E985" i="5012" s="1"/>
  <c r="C986" i="5012"/>
  <c r="C989" i="5013" l="1"/>
  <c r="D986" i="5012"/>
  <c r="E986" i="5012" s="1" a="1"/>
  <c r="E986" i="5012" s="1"/>
  <c r="C987" i="5012"/>
  <c r="C990" i="5013" l="1"/>
  <c r="C988" i="5012"/>
  <c r="D987" i="5012"/>
  <c r="E987" i="5012" s="1" a="1"/>
  <c r="E987" i="5012" s="1"/>
  <c r="C991" i="5013" l="1"/>
  <c r="C989" i="5012"/>
  <c r="D988" i="5012"/>
  <c r="E988" i="5012" s="1" a="1"/>
  <c r="E988" i="5012" s="1"/>
  <c r="C992" i="5013" l="1"/>
  <c r="D989" i="5012"/>
  <c r="E989" i="5012" s="1" a="1"/>
  <c r="E989" i="5012" s="1"/>
  <c r="C990" i="5012"/>
  <c r="C993" i="5013" l="1"/>
  <c r="C991" i="5012"/>
  <c r="D990" i="5012"/>
  <c r="E990" i="5012" s="1" a="1"/>
  <c r="E990" i="5012" s="1"/>
  <c r="C994" i="5013" l="1"/>
  <c r="D991" i="5012"/>
  <c r="E991" i="5012" s="1" a="1"/>
  <c r="E991" i="5012" s="1"/>
  <c r="C992" i="5012"/>
  <c r="C995" i="5013" l="1"/>
  <c r="D992" i="5012"/>
  <c r="E992" i="5012" s="1" a="1"/>
  <c r="E992" i="5012" s="1"/>
  <c r="C993" i="5012"/>
  <c r="C996" i="5013" l="1"/>
  <c r="C994" i="5012"/>
  <c r="D993" i="5012"/>
  <c r="E993" i="5012" s="1" a="1"/>
  <c r="E993" i="5012" s="1"/>
  <c r="C997" i="5013" l="1"/>
  <c r="C995" i="5012"/>
  <c r="D994" i="5012"/>
  <c r="E994" i="5012" s="1" a="1"/>
  <c r="E994" i="5012" s="1"/>
  <c r="C998" i="5013" l="1"/>
  <c r="C996" i="5012"/>
  <c r="D995" i="5012"/>
  <c r="E995" i="5012" s="1" a="1"/>
  <c r="E995" i="5012" s="1"/>
  <c r="C999" i="5013" l="1"/>
  <c r="D996" i="5012"/>
  <c r="E996" i="5012" s="1" a="1"/>
  <c r="E996" i="5012" s="1"/>
  <c r="C997" i="5012"/>
  <c r="C1000" i="5013" l="1"/>
  <c r="D997" i="5012"/>
  <c r="E997" i="5012" s="1" a="1"/>
  <c r="E997" i="5012" s="1"/>
  <c r="C998" i="5012"/>
  <c r="C1001" i="5013" l="1"/>
  <c r="D998" i="5012"/>
  <c r="E998" i="5012" s="1" a="1"/>
  <c r="E998" i="5012" s="1"/>
  <c r="C999" i="5012"/>
  <c r="C1002" i="5013" l="1"/>
  <c r="D999" i="5012"/>
  <c r="E999" i="5012" s="1" a="1"/>
  <c r="E999" i="5012" s="1"/>
  <c r="C1000" i="5012"/>
  <c r="C1003" i="5013" l="1"/>
  <c r="C1001" i="5012"/>
  <c r="D1000" i="5012"/>
  <c r="E1000" i="5012" s="1" a="1"/>
  <c r="E1000" i="5012" s="1"/>
  <c r="C1004" i="5013" l="1"/>
  <c r="D1001" i="5012"/>
  <c r="E1001" i="5012" s="1" a="1"/>
  <c r="E1001" i="5012" s="1"/>
  <c r="C1002" i="5012"/>
  <c r="C1005" i="5013" l="1"/>
  <c r="C1003" i="5012"/>
  <c r="D1002" i="5012"/>
  <c r="E1002" i="5012" s="1" a="1"/>
  <c r="E1002" i="5012" s="1"/>
  <c r="C1006" i="5013" l="1"/>
  <c r="D1003" i="5012"/>
  <c r="E1003" i="5012" s="1" a="1"/>
  <c r="E1003" i="5012" s="1"/>
  <c r="C1004" i="5012"/>
  <c r="C1007" i="5013" l="1"/>
  <c r="D1004" i="5012"/>
  <c r="E1004" i="5012" s="1" a="1"/>
  <c r="E1004" i="5012" s="1"/>
  <c r="C1005" i="5012"/>
  <c r="C1008" i="5013" l="1"/>
  <c r="D1005" i="5012"/>
  <c r="E1005" i="5012" s="1" a="1"/>
  <c r="E1005" i="5012" s="1"/>
  <c r="C1006" i="5012"/>
  <c r="C1009" i="5013" l="1"/>
  <c r="D1006" i="5012"/>
  <c r="E1006" i="5012" s="1" a="1"/>
  <c r="E1006" i="5012" s="1"/>
  <c r="C1007" i="5012"/>
  <c r="C1010" i="5013" l="1"/>
  <c r="D1007" i="5012"/>
  <c r="E1007" i="5012" s="1" a="1"/>
  <c r="E1007" i="5012" s="1"/>
  <c r="C1008" i="5012"/>
  <c r="C1011" i="5013" l="1"/>
  <c r="C1009" i="5012"/>
  <c r="D1008" i="5012"/>
  <c r="E1008" i="5012" s="1" a="1"/>
  <c r="E1008" i="5012" s="1"/>
  <c r="C1012" i="5013" l="1"/>
  <c r="C1010" i="5012"/>
  <c r="D1009" i="5012"/>
  <c r="E1009" i="5012" s="1" a="1"/>
  <c r="E1009" i="5012" s="1"/>
  <c r="C1013" i="5013" l="1"/>
  <c r="D1010" i="5012"/>
  <c r="E1010" i="5012" s="1" a="1"/>
  <c r="E1010" i="5012" s="1"/>
  <c r="C1011" i="5012"/>
  <c r="C1014" i="5013" l="1"/>
  <c r="D1011" i="5012"/>
  <c r="E1011" i="5012" s="1" a="1"/>
  <c r="E1011" i="5012" s="1"/>
  <c r="C1012" i="5012"/>
  <c r="C1015" i="5013" l="1"/>
  <c r="C1013" i="5012"/>
  <c r="D1012" i="5012"/>
  <c r="E1012" i="5012" s="1" a="1"/>
  <c r="E1012" i="5012" s="1"/>
  <c r="C1016" i="5013" l="1"/>
  <c r="D1013" i="5012"/>
  <c r="E1013" i="5012" s="1" a="1"/>
  <c r="E1013" i="5012" s="1"/>
  <c r="C1014" i="5012"/>
  <c r="C1017" i="5013" l="1"/>
  <c r="C1015" i="5012"/>
  <c r="D1014" i="5012"/>
  <c r="E1014" i="5012" s="1" a="1"/>
  <c r="E1014" i="5012" s="1"/>
  <c r="C1018" i="5013" l="1"/>
  <c r="D1015" i="5012"/>
  <c r="E1015" i="5012" s="1" a="1"/>
  <c r="E1015" i="5012" s="1"/>
  <c r="C1016" i="5012"/>
  <c r="C1019" i="5013" l="1"/>
  <c r="D1016" i="5012"/>
  <c r="E1016" i="5012" s="1" a="1"/>
  <c r="E1016" i="5012" s="1"/>
  <c r="C1017" i="5012"/>
  <c r="C1020" i="5013" l="1"/>
  <c r="C1018" i="5012"/>
  <c r="D1017" i="5012"/>
  <c r="E1017" i="5012" s="1" a="1"/>
  <c r="E1017" i="5012" s="1"/>
  <c r="C1021" i="5013" l="1"/>
  <c r="C1019" i="5012"/>
  <c r="D1018" i="5012"/>
  <c r="E1018" i="5012" s="1" a="1"/>
  <c r="E1018" i="5012" s="1"/>
  <c r="C1022" i="5013" l="1"/>
  <c r="C1020" i="5012"/>
  <c r="D1019" i="5012"/>
  <c r="E1019" i="5012" s="1" a="1"/>
  <c r="E1019" i="5012" s="1"/>
  <c r="C1023" i="5013" l="1"/>
  <c r="D1020" i="5012"/>
  <c r="E1020" i="5012" s="1" a="1"/>
  <c r="E1020" i="5012" s="1"/>
  <c r="C1021" i="5012"/>
  <c r="C1024" i="5013" l="1"/>
  <c r="D1021" i="5012"/>
  <c r="E1021" i="5012" s="1" a="1"/>
  <c r="E1021" i="5012" s="1"/>
  <c r="C1022" i="5012"/>
  <c r="C1025" i="5013" l="1"/>
  <c r="D1022" i="5012"/>
  <c r="E1022" i="5012" s="1" a="1"/>
  <c r="E1022" i="5012" s="1"/>
  <c r="C1023" i="5012"/>
  <c r="C1026" i="5013" l="1"/>
  <c r="D1023" i="5012"/>
  <c r="E1023" i="5012" s="1" a="1"/>
  <c r="E1023" i="5012" s="1"/>
  <c r="C1024" i="5012"/>
  <c r="C1027" i="5013" l="1"/>
  <c r="D1024" i="5012"/>
  <c r="E1024" i="5012" s="1" a="1"/>
  <c r="E1024" i="5012" s="1"/>
  <c r="C1025" i="5012"/>
  <c r="C1028" i="5013" l="1"/>
  <c r="D1025" i="5012"/>
  <c r="E1025" i="5012" s="1" a="1"/>
  <c r="E1025" i="5012" s="1"/>
  <c r="C1026" i="5012"/>
  <c r="C1029" i="5013" l="1"/>
  <c r="D1026" i="5012"/>
  <c r="E1026" i="5012" s="1" a="1"/>
  <c r="E1026" i="5012" s="1"/>
  <c r="C1027" i="5012"/>
  <c r="C1030" i="5013" l="1"/>
  <c r="C1028" i="5012"/>
  <c r="D1027" i="5012"/>
  <c r="E1027" i="5012" s="1" a="1"/>
  <c r="E1027" i="5012" s="1"/>
  <c r="C1031" i="5013" l="1"/>
  <c r="C1029" i="5012"/>
  <c r="D1028" i="5012"/>
  <c r="E1028" i="5012" s="1" a="1"/>
  <c r="E1028" i="5012" s="1"/>
  <c r="C1032" i="5013" l="1"/>
  <c r="D1029" i="5012"/>
  <c r="E1029" i="5012" s="1" a="1"/>
  <c r="E1029" i="5012" s="1"/>
  <c r="C1030" i="5012"/>
  <c r="C1033" i="5013" l="1"/>
  <c r="D1030" i="5012"/>
  <c r="E1030" i="5012" s="1" a="1"/>
  <c r="E1030" i="5012" s="1"/>
  <c r="C1031" i="5012"/>
  <c r="C1034" i="5013" l="1"/>
  <c r="C1032" i="5012"/>
  <c r="D1031" i="5012"/>
  <c r="E1031" i="5012" s="1" a="1"/>
  <c r="E1031" i="5012" s="1"/>
  <c r="C1035" i="5013" l="1"/>
  <c r="D1032" i="5012"/>
  <c r="E1032" i="5012" s="1" a="1"/>
  <c r="E1032" i="5012" s="1"/>
  <c r="C1033" i="5012"/>
  <c r="C1036" i="5013" l="1"/>
  <c r="D1033" i="5012"/>
  <c r="E1033" i="5012" s="1" a="1"/>
  <c r="E1033" i="5012" s="1"/>
  <c r="C1034" i="5012"/>
  <c r="C1037" i="5013" l="1"/>
  <c r="D1034" i="5012"/>
  <c r="E1034" i="5012" s="1" a="1"/>
  <c r="E1034" i="5012" s="1"/>
  <c r="C1035" i="5012"/>
  <c r="C1038" i="5013" l="1"/>
  <c r="C1036" i="5012"/>
  <c r="D1035" i="5012"/>
  <c r="E1035" i="5012" s="1" a="1"/>
  <c r="E1035" i="5012" s="1"/>
  <c r="C1039" i="5013" l="1"/>
  <c r="C1037" i="5012"/>
  <c r="D1036" i="5012"/>
  <c r="E1036" i="5012" s="1" a="1"/>
  <c r="E1036" i="5012" s="1"/>
  <c r="C1040" i="5013" l="1"/>
  <c r="D1037" i="5012"/>
  <c r="E1037" i="5012" s="1" a="1"/>
  <c r="E1037" i="5012" s="1"/>
  <c r="C1038" i="5012"/>
  <c r="C1041" i="5013" l="1"/>
  <c r="C1039" i="5012"/>
  <c r="D1038" i="5012"/>
  <c r="E1038" i="5012" s="1" a="1"/>
  <c r="E1038" i="5012" s="1"/>
  <c r="C1042" i="5013" l="1"/>
  <c r="D1039" i="5012"/>
  <c r="E1039" i="5012" s="1" a="1"/>
  <c r="E1039" i="5012" s="1"/>
  <c r="C1040" i="5012"/>
  <c r="C1043" i="5013" l="1"/>
  <c r="C1041" i="5012"/>
  <c r="D1040" i="5012"/>
  <c r="E1040" i="5012" s="1" a="1"/>
  <c r="E1040" i="5012" s="1"/>
  <c r="C1044" i="5013" l="1"/>
  <c r="C1042" i="5012"/>
  <c r="D1041" i="5012"/>
  <c r="E1041" i="5012" s="1" a="1"/>
  <c r="E1041" i="5012" s="1"/>
  <c r="C1045" i="5013" l="1"/>
  <c r="C1043" i="5012"/>
  <c r="D1042" i="5012"/>
  <c r="E1042" i="5012" s="1" a="1"/>
  <c r="E1042" i="5012" s="1"/>
  <c r="C1046" i="5013" l="1"/>
  <c r="D1043" i="5012"/>
  <c r="E1043" i="5012" s="1" a="1"/>
  <c r="E1043" i="5012" s="1"/>
  <c r="C1044" i="5012"/>
  <c r="C1047" i="5013" l="1"/>
  <c r="D1044" i="5012"/>
  <c r="E1044" i="5012" s="1" a="1"/>
  <c r="E1044" i="5012" s="1"/>
  <c r="C1045" i="5012"/>
  <c r="C1048" i="5013" l="1"/>
  <c r="D1045" i="5012"/>
  <c r="E1045" i="5012" s="1" a="1"/>
  <c r="E1045" i="5012" s="1"/>
  <c r="C1046" i="5012"/>
  <c r="C1049" i="5013" l="1"/>
  <c r="C1047" i="5012"/>
  <c r="D1046" i="5012"/>
  <c r="E1046" i="5012" s="1" a="1"/>
  <c r="E1046" i="5012" s="1"/>
  <c r="C1050" i="5013" l="1"/>
  <c r="D1047" i="5012"/>
  <c r="E1047" i="5012" s="1" a="1"/>
  <c r="E1047" i="5012" s="1"/>
  <c r="C1048" i="5012"/>
  <c r="C1051" i="5013" l="1"/>
  <c r="D1048" i="5012"/>
  <c r="E1048" i="5012" s="1" a="1"/>
  <c r="E1048" i="5012" s="1"/>
  <c r="C1049" i="5012"/>
  <c r="C1052" i="5013" l="1"/>
  <c r="C1050" i="5012"/>
  <c r="D1049" i="5012"/>
  <c r="E1049" i="5012" s="1" a="1"/>
  <c r="E1049" i="5012" s="1"/>
  <c r="C1053" i="5013" l="1"/>
  <c r="D1050" i="5012"/>
  <c r="E1050" i="5012" s="1" a="1"/>
  <c r="E1050" i="5012" s="1"/>
  <c r="C1051" i="5012"/>
  <c r="C1054" i="5013" l="1"/>
  <c r="D1051" i="5012"/>
  <c r="E1051" i="5012" s="1" a="1"/>
  <c r="E1051" i="5012" s="1"/>
  <c r="C1052" i="5012"/>
  <c r="C1055" i="5013" l="1"/>
  <c r="D1052" i="5012"/>
  <c r="E1052" i="5012" s="1" a="1"/>
  <c r="E1052" i="5012" s="1"/>
  <c r="C1053" i="5012"/>
  <c r="C1056" i="5013" l="1"/>
  <c r="C1054" i="5012"/>
  <c r="D1053" i="5012"/>
  <c r="E1053" i="5012" s="1" a="1"/>
  <c r="E1053" i="5012" s="1"/>
  <c r="C1057" i="5013" l="1"/>
  <c r="D1054" i="5012"/>
  <c r="E1054" i="5012" s="1" a="1"/>
  <c r="E1054" i="5012" s="1"/>
  <c r="C1055" i="5012"/>
  <c r="C1058" i="5013" l="1"/>
  <c r="D1055" i="5012"/>
  <c r="E1055" i="5012" s="1" a="1"/>
  <c r="E1055" i="5012" s="1"/>
  <c r="C1056" i="5012"/>
  <c r="C1059" i="5013" l="1"/>
  <c r="C1057" i="5012"/>
  <c r="D1056" i="5012"/>
  <c r="E1056" i="5012" s="1" a="1"/>
  <c r="E1056" i="5012" s="1"/>
  <c r="C1060" i="5013" l="1"/>
  <c r="C1058" i="5012"/>
  <c r="D1057" i="5012"/>
  <c r="E1057" i="5012" s="1" a="1"/>
  <c r="E1057" i="5012" s="1"/>
  <c r="C1061" i="5013" l="1"/>
  <c r="C1059" i="5012"/>
  <c r="D1058" i="5012"/>
  <c r="E1058" i="5012" s="1" a="1"/>
  <c r="E1058" i="5012" s="1"/>
  <c r="C1062" i="5013" l="1"/>
  <c r="D1059" i="5012"/>
  <c r="E1059" i="5012" s="1" a="1"/>
  <c r="E1059" i="5012" s="1"/>
  <c r="C1060" i="5012"/>
  <c r="C1063" i="5013" l="1"/>
  <c r="C1061" i="5012"/>
  <c r="D1060" i="5012"/>
  <c r="E1060" i="5012" s="1" a="1"/>
  <c r="E1060" i="5012" s="1"/>
  <c r="C1064" i="5013" l="1"/>
  <c r="D1061" i="5012"/>
  <c r="E1061" i="5012" s="1" a="1"/>
  <c r="E1061" i="5012" s="1"/>
  <c r="C1062" i="5012"/>
  <c r="C1065" i="5013" l="1"/>
  <c r="C1063" i="5012"/>
  <c r="D1062" i="5012"/>
  <c r="E1062" i="5012" s="1" a="1"/>
  <c r="E1062" i="5012" s="1"/>
  <c r="C1066" i="5013" l="1"/>
  <c r="D1063" i="5012"/>
  <c r="E1063" i="5012" s="1" a="1"/>
  <c r="E1063" i="5012" s="1"/>
  <c r="C1064" i="5012"/>
  <c r="C1067" i="5013" l="1"/>
  <c r="C1065" i="5012"/>
  <c r="D1064" i="5012"/>
  <c r="E1064" i="5012" s="1" a="1"/>
  <c r="E1064" i="5012" s="1"/>
  <c r="C1068" i="5013" l="1"/>
  <c r="D1065" i="5012"/>
  <c r="E1065" i="5012" s="1" a="1"/>
  <c r="E1065" i="5012" s="1"/>
  <c r="C1066" i="5012"/>
  <c r="C1069" i="5013" l="1"/>
  <c r="C1067" i="5012"/>
  <c r="D1066" i="5012"/>
  <c r="E1066" i="5012" s="1" a="1"/>
  <c r="E1066" i="5012" s="1"/>
  <c r="C1070" i="5013" l="1"/>
  <c r="D1067" i="5012"/>
  <c r="E1067" i="5012" s="1" a="1"/>
  <c r="E1067" i="5012" s="1"/>
  <c r="C1068" i="5012"/>
  <c r="C1071" i="5013" l="1"/>
  <c r="C1069" i="5012"/>
  <c r="D1068" i="5012"/>
  <c r="E1068" i="5012" s="1" a="1"/>
  <c r="E1068" i="5012" s="1"/>
  <c r="C1072" i="5013" l="1"/>
  <c r="C1070" i="5012"/>
  <c r="D1069" i="5012"/>
  <c r="E1069" i="5012" s="1" a="1"/>
  <c r="E1069" i="5012" s="1"/>
  <c r="C1073" i="5013" l="1"/>
  <c r="C1071" i="5012"/>
  <c r="D1070" i="5012"/>
  <c r="E1070" i="5012" s="1" a="1"/>
  <c r="E1070" i="5012" s="1"/>
  <c r="C1074" i="5013" l="1"/>
  <c r="D1071" i="5012"/>
  <c r="E1071" i="5012" s="1" a="1"/>
  <c r="E1071" i="5012" s="1"/>
  <c r="C1072" i="5012"/>
  <c r="C1075" i="5013" l="1"/>
  <c r="C1073" i="5012"/>
  <c r="D1072" i="5012"/>
  <c r="E1072" i="5012" s="1" a="1"/>
  <c r="E1072" i="5012" s="1"/>
  <c r="C1076" i="5013" l="1"/>
  <c r="C1074" i="5012"/>
  <c r="D1073" i="5012"/>
  <c r="E1073" i="5012" s="1" a="1"/>
  <c r="E1073" i="5012" s="1"/>
  <c r="C1077" i="5013" l="1"/>
  <c r="D1074" i="5012"/>
  <c r="E1074" i="5012" s="1" a="1"/>
  <c r="E1074" i="5012" s="1"/>
  <c r="C1075" i="5012"/>
  <c r="C1078" i="5013" l="1"/>
  <c r="C1076" i="5012"/>
  <c r="D1075" i="5012"/>
  <c r="E1075" i="5012" s="1" a="1"/>
  <c r="E1075" i="5012" s="1"/>
  <c r="C1079" i="5013" l="1"/>
  <c r="C1077" i="5012"/>
  <c r="D1076" i="5012"/>
  <c r="E1076" i="5012" s="1" a="1"/>
  <c r="E1076" i="5012" s="1"/>
  <c r="C1080" i="5013" l="1"/>
  <c r="D1077" i="5012"/>
  <c r="E1077" i="5012" s="1" a="1"/>
  <c r="E1077" i="5012" s="1"/>
  <c r="C1078" i="5012"/>
  <c r="C1081" i="5013" l="1"/>
  <c r="D1078" i="5012"/>
  <c r="E1078" i="5012" s="1" a="1"/>
  <c r="E1078" i="5012" s="1"/>
  <c r="C1079" i="5012"/>
  <c r="C1082" i="5013" l="1"/>
  <c r="C1080" i="5012"/>
  <c r="D1079" i="5012"/>
  <c r="E1079" i="5012" s="1" a="1"/>
  <c r="E1079" i="5012" s="1"/>
  <c r="C1083" i="5013" l="1"/>
  <c r="C1081" i="5012"/>
  <c r="D1080" i="5012"/>
  <c r="E1080" i="5012" s="1" a="1"/>
  <c r="E1080" i="5012" s="1"/>
  <c r="C1084" i="5013" l="1"/>
  <c r="D1081" i="5012"/>
  <c r="E1081" i="5012" s="1" a="1"/>
  <c r="E1081" i="5012" s="1"/>
  <c r="C1082" i="5012"/>
  <c r="C1085" i="5013" l="1"/>
  <c r="D1082" i="5012"/>
  <c r="E1082" i="5012" s="1" a="1"/>
  <c r="E1082" i="5012" s="1"/>
  <c r="C1083" i="5012"/>
  <c r="C1086" i="5013" l="1"/>
  <c r="C1084" i="5012"/>
  <c r="D1083" i="5012"/>
  <c r="E1083" i="5012" s="1" a="1"/>
  <c r="E1083" i="5012" s="1"/>
  <c r="C1087" i="5013" l="1"/>
  <c r="D1084" i="5012"/>
  <c r="E1084" i="5012" s="1" a="1"/>
  <c r="E1084" i="5012" s="1"/>
  <c r="C1085" i="5012"/>
  <c r="C1088" i="5013" l="1"/>
  <c r="D1085" i="5012"/>
  <c r="E1085" i="5012" s="1" a="1"/>
  <c r="E1085" i="5012" s="1"/>
  <c r="C1086" i="5012"/>
  <c r="C1089" i="5013" l="1"/>
  <c r="C1087" i="5012"/>
  <c r="D1086" i="5012"/>
  <c r="E1086" i="5012" s="1" a="1"/>
  <c r="E1086" i="5012" s="1"/>
  <c r="C1090" i="5013" l="1"/>
  <c r="D1087" i="5012"/>
  <c r="E1087" i="5012" s="1" a="1"/>
  <c r="E1087" i="5012" s="1"/>
  <c r="C1088" i="5012"/>
  <c r="C1091" i="5013" l="1"/>
  <c r="C1089" i="5012"/>
  <c r="D1088" i="5012"/>
  <c r="E1088" i="5012" s="1" a="1"/>
  <c r="E1088" i="5012" s="1"/>
  <c r="C1092" i="5013" l="1"/>
  <c r="C1090" i="5012"/>
  <c r="D1089" i="5012"/>
  <c r="E1089" i="5012" s="1" a="1"/>
  <c r="E1089" i="5012" s="1"/>
  <c r="C1093" i="5013" l="1"/>
  <c r="C1091" i="5012"/>
  <c r="D1090" i="5012"/>
  <c r="E1090" i="5012" s="1" a="1"/>
  <c r="E1090" i="5012" s="1"/>
  <c r="C1094" i="5013" l="1"/>
  <c r="D1091" i="5012"/>
  <c r="E1091" i="5012" s="1" a="1"/>
  <c r="E1091" i="5012" s="1"/>
  <c r="C1092" i="5012"/>
  <c r="C1095" i="5013" l="1"/>
  <c r="D1092" i="5012"/>
  <c r="E1092" i="5012" s="1" a="1"/>
  <c r="E1092" i="5012" s="1"/>
  <c r="C1093" i="5012"/>
  <c r="C1096" i="5013" l="1"/>
  <c r="C1094" i="5012"/>
  <c r="D1093" i="5012"/>
  <c r="E1093" i="5012" s="1" a="1"/>
  <c r="E1093" i="5012" s="1"/>
  <c r="C1097" i="5013" l="1"/>
  <c r="D1094" i="5012"/>
  <c r="E1094" i="5012" s="1" a="1"/>
  <c r="E1094" i="5012" s="1"/>
  <c r="C1095" i="5012"/>
  <c r="C1098" i="5013" l="1"/>
  <c r="D1095" i="5012"/>
  <c r="E1095" i="5012" s="1" a="1"/>
  <c r="E1095" i="5012" s="1"/>
  <c r="C1096" i="5012"/>
  <c r="C1099" i="5013" l="1"/>
  <c r="D1096" i="5012"/>
  <c r="E1096" i="5012" s="1" a="1"/>
  <c r="E1096" i="5012" s="1"/>
  <c r="C1097" i="5012"/>
  <c r="C1100" i="5013" l="1"/>
  <c r="D1097" i="5012"/>
  <c r="E1097" i="5012" s="1" a="1"/>
  <c r="E1097" i="5012" s="1"/>
  <c r="C1098" i="5012"/>
  <c r="C1101" i="5013" l="1"/>
  <c r="C1099" i="5012"/>
  <c r="D1098" i="5012"/>
  <c r="E1098" i="5012" s="1" a="1"/>
  <c r="E1098" i="5012" s="1"/>
  <c r="C1102" i="5013" l="1"/>
  <c r="D1099" i="5012"/>
  <c r="E1099" i="5012" s="1" a="1"/>
  <c r="E1099" i="5012" s="1"/>
  <c r="C1100" i="5012"/>
  <c r="C1103" i="5013" l="1"/>
  <c r="C1101" i="5012"/>
  <c r="D1100" i="5012"/>
  <c r="E1100" i="5012" s="1" a="1"/>
  <c r="E1100" i="5012" s="1"/>
  <c r="C1104" i="5013" l="1"/>
  <c r="D1101" i="5012"/>
  <c r="E1101" i="5012" s="1" a="1"/>
  <c r="E1101" i="5012" s="1"/>
  <c r="C1102" i="5012"/>
  <c r="C1105" i="5013" l="1"/>
  <c r="C1103" i="5012"/>
  <c r="D1102" i="5012"/>
  <c r="E1102" i="5012" s="1" a="1"/>
  <c r="E1102" i="5012" s="1"/>
  <c r="C1106" i="5013" l="1"/>
  <c r="D1103" i="5012"/>
  <c r="E1103" i="5012" s="1" a="1"/>
  <c r="E1103" i="5012" s="1"/>
  <c r="C1104" i="5012"/>
  <c r="C1107" i="5013" l="1"/>
  <c r="C1105" i="5012"/>
  <c r="D1104" i="5012"/>
  <c r="E1104" i="5012" s="1" a="1"/>
  <c r="E1104" i="5012" s="1"/>
  <c r="C1108" i="5013" l="1"/>
  <c r="D1105" i="5012"/>
  <c r="E1105" i="5012" s="1" a="1"/>
  <c r="E1105" i="5012" s="1"/>
  <c r="C1106" i="5012"/>
  <c r="C1109" i="5013" l="1"/>
  <c r="D1106" i="5012"/>
  <c r="E1106" i="5012" s="1" a="1"/>
  <c r="E1106" i="5012" s="1"/>
  <c r="C1107" i="5012"/>
  <c r="C1110" i="5013" l="1"/>
  <c r="D1107" i="5012"/>
  <c r="E1107" i="5012" s="1" a="1"/>
  <c r="E1107" i="5012" s="1"/>
  <c r="C1108" i="5012"/>
  <c r="C1111" i="5013" l="1"/>
  <c r="C1109" i="5012"/>
  <c r="D1108" i="5012"/>
  <c r="E1108" i="5012" s="1" a="1"/>
  <c r="E1108" i="5012" s="1"/>
  <c r="C1112" i="5013" l="1"/>
  <c r="C1110" i="5012"/>
  <c r="D1109" i="5012"/>
  <c r="E1109" i="5012" s="1" a="1"/>
  <c r="E1109" i="5012" s="1"/>
  <c r="C1113" i="5013" l="1"/>
  <c r="C1111" i="5012"/>
  <c r="D1110" i="5012"/>
  <c r="E1110" i="5012" s="1" a="1"/>
  <c r="E1110" i="5012" s="1"/>
  <c r="C1114" i="5013" l="1"/>
  <c r="C1112" i="5012"/>
  <c r="D1111" i="5012"/>
  <c r="E1111" i="5012" s="1" a="1"/>
  <c r="E1111" i="5012" s="1"/>
  <c r="C1115" i="5013" l="1"/>
  <c r="C1113" i="5012"/>
  <c r="D1112" i="5012"/>
  <c r="E1112" i="5012" s="1" a="1"/>
  <c r="E1112" i="5012" s="1"/>
  <c r="C1116" i="5013" l="1"/>
  <c r="C1114" i="5012"/>
  <c r="D1113" i="5012"/>
  <c r="E1113" i="5012" s="1" a="1"/>
  <c r="E1113" i="5012" s="1"/>
  <c r="C1117" i="5013" l="1"/>
  <c r="C1115" i="5012"/>
  <c r="D1114" i="5012"/>
  <c r="E1114" i="5012" s="1" a="1"/>
  <c r="E1114" i="5012" s="1"/>
  <c r="C1118" i="5013" l="1"/>
  <c r="D1115" i="5012"/>
  <c r="E1115" i="5012" s="1" a="1"/>
  <c r="E1115" i="5012" s="1"/>
  <c r="C1116" i="5012"/>
  <c r="C1119" i="5013" l="1"/>
  <c r="C1117" i="5012"/>
  <c r="D1116" i="5012"/>
  <c r="E1116" i="5012" s="1" a="1"/>
  <c r="E1116" i="5012" s="1"/>
  <c r="C1120" i="5013" l="1"/>
  <c r="D1117" i="5012"/>
  <c r="E1117" i="5012" s="1" a="1"/>
  <c r="E1117" i="5012" s="1"/>
  <c r="C1118" i="5012"/>
  <c r="C1121" i="5013" l="1"/>
  <c r="C1119" i="5012"/>
  <c r="D1118" i="5012"/>
  <c r="E1118" i="5012" s="1" a="1"/>
  <c r="E1118" i="5012" s="1"/>
  <c r="C1122" i="5013" l="1"/>
  <c r="D1119" i="5012"/>
  <c r="E1119" i="5012" s="1" a="1"/>
  <c r="E1119" i="5012" s="1"/>
  <c r="C1120" i="5012"/>
  <c r="C1123" i="5013" l="1"/>
  <c r="C1121" i="5012"/>
  <c r="D1120" i="5012"/>
  <c r="E1120" i="5012" s="1" a="1"/>
  <c r="E1120" i="5012" s="1"/>
  <c r="C1124" i="5013" l="1"/>
  <c r="C1122" i="5012"/>
  <c r="D1121" i="5012"/>
  <c r="E1121" i="5012" s="1" a="1"/>
  <c r="E1121" i="5012" s="1"/>
  <c r="C1125" i="5013" l="1"/>
  <c r="C1123" i="5012"/>
  <c r="D1122" i="5012"/>
  <c r="E1122" i="5012" s="1" a="1"/>
  <c r="E1122" i="5012" s="1"/>
  <c r="C1126" i="5013" l="1"/>
  <c r="D1123" i="5012"/>
  <c r="E1123" i="5012" s="1" a="1"/>
  <c r="E1123" i="5012" s="1"/>
  <c r="C1124" i="5012"/>
  <c r="C1127" i="5013" l="1"/>
  <c r="D1124" i="5012"/>
  <c r="E1124" i="5012" s="1" a="1"/>
  <c r="E1124" i="5012" s="1"/>
  <c r="C1125" i="5012"/>
  <c r="C1128" i="5013" l="1"/>
  <c r="C1126" i="5012"/>
  <c r="D1125" i="5012"/>
  <c r="E1125" i="5012" s="1" a="1"/>
  <c r="E1125" i="5012" s="1"/>
  <c r="C1129" i="5013" l="1"/>
  <c r="D1126" i="5012"/>
  <c r="E1126" i="5012" s="1" a="1"/>
  <c r="E1126" i="5012" s="1"/>
  <c r="C1127" i="5012"/>
  <c r="C1130" i="5013" l="1"/>
  <c r="C1128" i="5012"/>
  <c r="D1127" i="5012"/>
  <c r="E1127" i="5012" s="1" a="1"/>
  <c r="E1127" i="5012" s="1"/>
  <c r="C1131" i="5013" l="1"/>
  <c r="D1128" i="5012"/>
  <c r="E1128" i="5012" s="1" a="1"/>
  <c r="E1128" i="5012" s="1"/>
  <c r="C1129" i="5012"/>
  <c r="C1132" i="5013" l="1"/>
  <c r="C1130" i="5012"/>
  <c r="D1129" i="5012"/>
  <c r="E1129" i="5012" s="1" a="1"/>
  <c r="E1129" i="5012" s="1"/>
  <c r="C1133" i="5013" l="1"/>
  <c r="D1130" i="5012"/>
  <c r="E1130" i="5012" s="1" a="1"/>
  <c r="E1130" i="5012" s="1"/>
  <c r="C1131" i="5012"/>
  <c r="C1134" i="5013" l="1"/>
  <c r="D1131" i="5012"/>
  <c r="E1131" i="5012" s="1" a="1"/>
  <c r="E1131" i="5012" s="1"/>
  <c r="C1132" i="5012"/>
  <c r="C1135" i="5013" l="1"/>
  <c r="C1133" i="5012"/>
  <c r="D1132" i="5012"/>
  <c r="E1132" i="5012" s="1" a="1"/>
  <c r="E1132" i="5012" s="1"/>
  <c r="C1136" i="5013" l="1"/>
  <c r="D1133" i="5012"/>
  <c r="E1133" i="5012" s="1" a="1"/>
  <c r="E1133" i="5012" s="1"/>
  <c r="C1134" i="5012"/>
  <c r="C1137" i="5013" l="1"/>
  <c r="C1135" i="5012"/>
  <c r="D1134" i="5012"/>
  <c r="E1134" i="5012" s="1" a="1"/>
  <c r="E1134" i="5012" s="1"/>
  <c r="C1138" i="5013" l="1"/>
  <c r="D1135" i="5012"/>
  <c r="E1135" i="5012" s="1" a="1"/>
  <c r="E1135" i="5012" s="1"/>
  <c r="C1136" i="5012"/>
  <c r="C1139" i="5013" l="1"/>
  <c r="C1137" i="5012"/>
  <c r="D1136" i="5012"/>
  <c r="E1136" i="5012" s="1" a="1"/>
  <c r="E1136" i="5012" s="1"/>
  <c r="C1140" i="5013" l="1"/>
  <c r="C1138" i="5012"/>
  <c r="D1137" i="5012"/>
  <c r="E1137" i="5012" s="1" a="1"/>
  <c r="E1137" i="5012" s="1"/>
  <c r="C1141" i="5013" l="1"/>
  <c r="D1138" i="5012"/>
  <c r="E1138" i="5012" s="1" a="1"/>
  <c r="E1138" i="5012" s="1"/>
  <c r="C1139" i="5012"/>
  <c r="C1142" i="5013" l="1"/>
  <c r="D1139" i="5012"/>
  <c r="E1139" i="5012" s="1" a="1"/>
  <c r="E1139" i="5012" s="1"/>
  <c r="C1140" i="5012"/>
  <c r="C1143" i="5013" l="1"/>
  <c r="C1141" i="5012"/>
  <c r="D1140" i="5012"/>
  <c r="E1140" i="5012" s="1" a="1"/>
  <c r="E1140" i="5012" s="1"/>
  <c r="C1144" i="5013" l="1"/>
  <c r="D1141" i="5012"/>
  <c r="E1141" i="5012" s="1" a="1"/>
  <c r="E1141" i="5012" s="1"/>
  <c r="C1142" i="5012"/>
  <c r="C1145" i="5013" l="1"/>
  <c r="D1142" i="5012"/>
  <c r="E1142" i="5012" s="1" a="1"/>
  <c r="E1142" i="5012" s="1"/>
  <c r="C1143" i="5012"/>
  <c r="C1146" i="5013" l="1"/>
  <c r="D1143" i="5012"/>
  <c r="E1143" i="5012" s="1" a="1"/>
  <c r="E1143" i="5012" s="1"/>
  <c r="C1144" i="5012"/>
  <c r="C1147" i="5013" l="1"/>
  <c r="D1144" i="5012"/>
  <c r="E1144" i="5012" s="1" a="1"/>
  <c r="E1144" i="5012" s="1"/>
  <c r="C1145" i="5012"/>
  <c r="C1148" i="5013" l="1"/>
  <c r="D1145" i="5012"/>
  <c r="E1145" i="5012" s="1" a="1"/>
  <c r="E1145" i="5012" s="1"/>
  <c r="C1146" i="5012"/>
  <c r="C1149" i="5013" l="1"/>
  <c r="D1146" i="5012"/>
  <c r="E1146" i="5012" s="1" a="1"/>
  <c r="E1146" i="5012" s="1"/>
  <c r="C1147" i="5012"/>
  <c r="C1150" i="5013" l="1"/>
  <c r="D1147" i="5012"/>
  <c r="E1147" i="5012" s="1" a="1"/>
  <c r="E1147" i="5012" s="1"/>
  <c r="C1148" i="5012"/>
  <c r="C1151" i="5013" l="1"/>
  <c r="C1149" i="5012"/>
  <c r="D1148" i="5012"/>
  <c r="E1148" i="5012" s="1" a="1"/>
  <c r="E1148" i="5012" s="1"/>
  <c r="C1152" i="5013" l="1"/>
  <c r="C1150" i="5012"/>
  <c r="D1149" i="5012"/>
  <c r="E1149" i="5012" s="1" a="1"/>
  <c r="E1149" i="5012" s="1"/>
  <c r="C1153" i="5013" l="1"/>
  <c r="C1151" i="5012"/>
  <c r="D1150" i="5012"/>
  <c r="E1150" i="5012" s="1" a="1"/>
  <c r="E1150" i="5012" s="1"/>
  <c r="C1154" i="5013" l="1"/>
  <c r="D1151" i="5012"/>
  <c r="E1151" i="5012" s="1" a="1"/>
  <c r="E1151" i="5012" s="1"/>
  <c r="C1152" i="5012"/>
  <c r="C1155" i="5013" l="1"/>
  <c r="D1152" i="5012"/>
  <c r="E1152" i="5012" s="1" a="1"/>
  <c r="E1152" i="5012" s="1"/>
  <c r="C1153" i="5012"/>
  <c r="C1156" i="5013" l="1"/>
  <c r="C1154" i="5012"/>
  <c r="D1153" i="5012"/>
  <c r="E1153" i="5012" s="1" a="1"/>
  <c r="E1153" i="5012" s="1"/>
  <c r="C1157" i="5013" l="1"/>
  <c r="C1155" i="5012"/>
  <c r="D1154" i="5012"/>
  <c r="E1154" i="5012" s="1" a="1"/>
  <c r="E1154" i="5012" s="1"/>
  <c r="C1158" i="5013" l="1"/>
  <c r="D1155" i="5012"/>
  <c r="E1155" i="5012" s="1" a="1"/>
  <c r="E1155" i="5012" s="1"/>
  <c r="C1156" i="5012"/>
  <c r="C1159" i="5013" l="1"/>
  <c r="C1157" i="5012"/>
  <c r="D1156" i="5012"/>
  <c r="E1156" i="5012" s="1" a="1"/>
  <c r="E1156" i="5012" s="1"/>
  <c r="C1160" i="5013" l="1"/>
  <c r="C1158" i="5012"/>
  <c r="D1157" i="5012"/>
  <c r="E1157" i="5012" s="1" a="1"/>
  <c r="E1157" i="5012" s="1"/>
  <c r="C1161" i="5013" l="1"/>
  <c r="D1158" i="5012"/>
  <c r="E1158" i="5012" s="1" a="1"/>
  <c r="E1158" i="5012" s="1"/>
  <c r="C1159" i="5012"/>
  <c r="C1162" i="5013" l="1"/>
  <c r="C1160" i="5012"/>
  <c r="D1159" i="5012"/>
  <c r="E1159" i="5012" s="1" a="1"/>
  <c r="E1159" i="5012" s="1"/>
  <c r="C1163" i="5013" l="1"/>
  <c r="C1161" i="5012"/>
  <c r="D1160" i="5012"/>
  <c r="E1160" i="5012" s="1" a="1"/>
  <c r="E1160" i="5012" s="1"/>
  <c r="C1164" i="5013" l="1"/>
  <c r="D1161" i="5012"/>
  <c r="E1161" i="5012" s="1" a="1"/>
  <c r="E1161" i="5012" s="1"/>
  <c r="C1162" i="5012"/>
  <c r="C1165" i="5013" l="1"/>
  <c r="C1163" i="5012"/>
  <c r="D1162" i="5012"/>
  <c r="E1162" i="5012" s="1" a="1"/>
  <c r="E1162" i="5012" s="1"/>
  <c r="C1166" i="5013" l="1"/>
  <c r="D1163" i="5012"/>
  <c r="E1163" i="5012" s="1" a="1"/>
  <c r="E1163" i="5012" s="1"/>
  <c r="C1164" i="5012"/>
  <c r="C1167" i="5013" l="1"/>
  <c r="D1164" i="5012"/>
  <c r="E1164" i="5012" s="1" a="1"/>
  <c r="E1164" i="5012" s="1"/>
  <c r="C1165" i="5012"/>
  <c r="C1168" i="5013" l="1"/>
  <c r="C1166" i="5012"/>
  <c r="D1165" i="5012"/>
  <c r="E1165" i="5012" s="1" a="1"/>
  <c r="E1165" i="5012" s="1"/>
  <c r="C1169" i="5013" l="1"/>
  <c r="D1166" i="5012"/>
  <c r="E1166" i="5012" s="1" a="1"/>
  <c r="E1166" i="5012" s="1"/>
  <c r="C1167" i="5012"/>
  <c r="C1170" i="5013" l="1"/>
  <c r="D1167" i="5012"/>
  <c r="E1167" i="5012" s="1" a="1"/>
  <c r="E1167" i="5012" s="1"/>
  <c r="C1168" i="5012"/>
  <c r="C1171" i="5013" l="1"/>
  <c r="C1169" i="5012"/>
  <c r="D1168" i="5012"/>
  <c r="E1168" i="5012" s="1" a="1"/>
  <c r="E1168" i="5012" s="1"/>
  <c r="C1172" i="5013" l="1"/>
  <c r="C1170" i="5012"/>
  <c r="D1169" i="5012"/>
  <c r="E1169" i="5012" s="1" a="1"/>
  <c r="E1169" i="5012" s="1"/>
  <c r="C1173" i="5013" l="1"/>
  <c r="D1170" i="5012"/>
  <c r="E1170" i="5012" s="1" a="1"/>
  <c r="E1170" i="5012" s="1"/>
  <c r="C1171" i="5012"/>
  <c r="C1174" i="5013" l="1"/>
  <c r="D1171" i="5012"/>
  <c r="E1171" i="5012" s="1" a="1"/>
  <c r="E1171" i="5012" s="1"/>
  <c r="C1172" i="5012"/>
  <c r="C1175" i="5013" l="1"/>
  <c r="C1173" i="5012"/>
  <c r="D1172" i="5012"/>
  <c r="E1172" i="5012" s="1" a="1"/>
  <c r="E1172" i="5012" s="1"/>
  <c r="C1176" i="5013" l="1"/>
  <c r="C1174" i="5012"/>
  <c r="D1173" i="5012"/>
  <c r="E1173" i="5012" s="1" a="1"/>
  <c r="E1173" i="5012" s="1"/>
  <c r="C1177" i="5013" l="1"/>
  <c r="D1174" i="5012"/>
  <c r="E1174" i="5012" s="1" a="1"/>
  <c r="E1174" i="5012" s="1"/>
  <c r="C1175" i="5012"/>
  <c r="C1178" i="5013" l="1"/>
  <c r="C1176" i="5012"/>
  <c r="D1175" i="5012"/>
  <c r="E1175" i="5012" s="1" a="1"/>
  <c r="E1175" i="5012" s="1"/>
  <c r="C1179" i="5013" l="1"/>
  <c r="C1177" i="5012"/>
  <c r="D1176" i="5012"/>
  <c r="E1176" i="5012" s="1" a="1"/>
  <c r="E1176" i="5012" s="1"/>
  <c r="C1180" i="5013" l="1"/>
  <c r="C1178" i="5012"/>
  <c r="D1177" i="5012"/>
  <c r="E1177" i="5012" s="1" a="1"/>
  <c r="E1177" i="5012" s="1"/>
  <c r="C1181" i="5013" l="1"/>
  <c r="D1178" i="5012"/>
  <c r="E1178" i="5012" s="1" a="1"/>
  <c r="E1178" i="5012" s="1"/>
  <c r="C1179" i="5012"/>
  <c r="C1182" i="5013" l="1"/>
  <c r="D1179" i="5012"/>
  <c r="E1179" i="5012" s="1" a="1"/>
  <c r="E1179" i="5012" s="1"/>
  <c r="C1180" i="5012"/>
  <c r="C1183" i="5013" l="1"/>
  <c r="C1181" i="5012"/>
  <c r="D1180" i="5012"/>
  <c r="E1180" i="5012" s="1" a="1"/>
  <c r="E1180" i="5012" s="1"/>
  <c r="C1184" i="5013" l="1"/>
  <c r="C1182" i="5012"/>
  <c r="D1181" i="5012"/>
  <c r="E1181" i="5012" s="1" a="1"/>
  <c r="E1181" i="5012" s="1"/>
  <c r="C1185" i="5013" l="1"/>
  <c r="D1182" i="5012"/>
  <c r="E1182" i="5012" s="1" a="1"/>
  <c r="E1182" i="5012" s="1"/>
  <c r="C1183" i="5012"/>
  <c r="C1186" i="5013" l="1"/>
  <c r="D1183" i="5012"/>
  <c r="E1183" i="5012" s="1" a="1"/>
  <c r="E1183" i="5012" s="1"/>
  <c r="C1184" i="5012"/>
  <c r="C1187" i="5013" l="1"/>
  <c r="D1184" i="5012"/>
  <c r="E1184" i="5012" s="1" a="1"/>
  <c r="E1184" i="5012" s="1"/>
  <c r="C1185" i="5012"/>
  <c r="C1188" i="5013" l="1"/>
  <c r="D1185" i="5012"/>
  <c r="E1185" i="5012" s="1" a="1"/>
  <c r="E1185" i="5012" s="1"/>
  <c r="C1186" i="5012"/>
  <c r="C1189" i="5013" l="1"/>
  <c r="D1186" i="5012"/>
  <c r="E1186" i="5012" s="1" a="1"/>
  <c r="E1186" i="5012" s="1"/>
  <c r="C1187" i="5012"/>
  <c r="C1190" i="5013" l="1"/>
  <c r="C1188" i="5012"/>
  <c r="D1187" i="5012"/>
  <c r="E1187" i="5012" s="1" a="1"/>
  <c r="E1187" i="5012" s="1"/>
  <c r="C1191" i="5013" l="1"/>
  <c r="D1188" i="5012"/>
  <c r="E1188" i="5012" s="1" a="1"/>
  <c r="E1188" i="5012" s="1"/>
  <c r="C1189" i="5012"/>
  <c r="C1192" i="5013" l="1"/>
  <c r="D1189" i="5012"/>
  <c r="E1189" i="5012" s="1" a="1"/>
  <c r="E1189" i="5012" s="1"/>
  <c r="C1190" i="5012"/>
  <c r="C1193" i="5013" l="1"/>
  <c r="D1190" i="5012"/>
  <c r="E1190" i="5012" s="1" a="1"/>
  <c r="E1190" i="5012" s="1"/>
  <c r="C1191" i="5012"/>
  <c r="C1194" i="5013" l="1"/>
  <c r="D1191" i="5012"/>
  <c r="E1191" i="5012" s="1" a="1"/>
  <c r="E1191" i="5012" s="1"/>
  <c r="C1192" i="5012"/>
  <c r="C1195" i="5013" l="1"/>
  <c r="D1192" i="5012"/>
  <c r="E1192" i="5012" s="1" a="1"/>
  <c r="E1192" i="5012" s="1"/>
  <c r="C1193" i="5012"/>
  <c r="C1196" i="5013" l="1"/>
  <c r="C1194" i="5012"/>
  <c r="D1193" i="5012"/>
  <c r="E1193" i="5012" s="1" a="1"/>
  <c r="E1193" i="5012" s="1"/>
  <c r="C1197" i="5013" l="1"/>
  <c r="C1195" i="5012"/>
  <c r="D1194" i="5012"/>
  <c r="E1194" i="5012" s="1" a="1"/>
  <c r="E1194" i="5012" s="1"/>
  <c r="C1198" i="5013" l="1"/>
  <c r="D1195" i="5012"/>
  <c r="E1195" i="5012" s="1" a="1"/>
  <c r="E1195" i="5012" s="1"/>
  <c r="C1196" i="5012"/>
  <c r="C1199" i="5013" l="1"/>
  <c r="C1197" i="5012"/>
  <c r="D1196" i="5012"/>
  <c r="E1196" i="5012" s="1" a="1"/>
  <c r="E1196" i="5012" s="1"/>
  <c r="C1200" i="5013" l="1"/>
  <c r="C1198" i="5012"/>
  <c r="D1197" i="5012"/>
  <c r="E1197" i="5012" s="1" a="1"/>
  <c r="E1197" i="5012" s="1"/>
  <c r="C1201" i="5013" l="1"/>
  <c r="D1198" i="5012"/>
  <c r="E1198" i="5012" s="1" a="1"/>
  <c r="E1198" i="5012" s="1"/>
  <c r="C1199" i="5012"/>
  <c r="C1202" i="5013" l="1"/>
  <c r="D1199" i="5012"/>
  <c r="E1199" i="5012" s="1" a="1"/>
  <c r="E1199" i="5012" s="1"/>
  <c r="C1200" i="5012"/>
  <c r="C1203" i="5013" l="1"/>
  <c r="C1201" i="5012"/>
  <c r="D1200" i="5012"/>
  <c r="E1200" i="5012" s="1" a="1"/>
  <c r="E1200" i="5012" s="1"/>
  <c r="C1204" i="5013" l="1"/>
  <c r="C1202" i="5012"/>
  <c r="D1201" i="5012"/>
  <c r="E1201" i="5012" s="1" a="1"/>
  <c r="E1201" i="5012" s="1"/>
  <c r="C1205" i="5013" l="1"/>
  <c r="C1203" i="5012"/>
  <c r="D1202" i="5012"/>
  <c r="E1202" i="5012" s="1" a="1"/>
  <c r="E1202" i="5012" s="1"/>
  <c r="C1206" i="5013" l="1"/>
  <c r="C1204" i="5012"/>
  <c r="D1203" i="5012"/>
  <c r="E1203" i="5012" s="1" a="1"/>
  <c r="E1203" i="5012" s="1"/>
  <c r="C1207" i="5013" l="1"/>
  <c r="C1205" i="5012"/>
  <c r="D1204" i="5012"/>
  <c r="E1204" i="5012" s="1" a="1"/>
  <c r="E1204" i="5012" s="1"/>
  <c r="C1208" i="5013" l="1"/>
  <c r="D1205" i="5012"/>
  <c r="E1205" i="5012" s="1" a="1"/>
  <c r="E1205" i="5012" s="1"/>
  <c r="C1206" i="5012"/>
  <c r="C1209" i="5013" l="1"/>
  <c r="C1207" i="5012"/>
  <c r="D1206" i="5012"/>
  <c r="E1206" i="5012" s="1" a="1"/>
  <c r="E1206" i="5012" s="1"/>
  <c r="C1210" i="5013" l="1"/>
  <c r="D1207" i="5012"/>
  <c r="E1207" i="5012" s="1" a="1"/>
  <c r="E1207" i="5012" s="1"/>
  <c r="C1208" i="5012"/>
  <c r="C1211" i="5013" l="1"/>
  <c r="C1209" i="5012"/>
  <c r="D1208" i="5012"/>
  <c r="E1208" i="5012" s="1" a="1"/>
  <c r="E1208" i="5012" s="1"/>
  <c r="C1212" i="5013" l="1"/>
  <c r="D1209" i="5012"/>
  <c r="E1209" i="5012" s="1" a="1"/>
  <c r="E1209" i="5012" s="1"/>
  <c r="C1210" i="5012"/>
  <c r="C1213" i="5013" l="1"/>
  <c r="D1210" i="5012"/>
  <c r="E1210" i="5012" s="1" a="1"/>
  <c r="E1210" i="5012" s="1"/>
  <c r="C1211" i="5012"/>
  <c r="C1214" i="5013" l="1"/>
  <c r="D1211" i="5012"/>
  <c r="E1211" i="5012" s="1" a="1"/>
  <c r="E1211" i="5012" s="1"/>
  <c r="C1212" i="5012"/>
  <c r="C1215" i="5013" l="1"/>
  <c r="C1213" i="5012"/>
  <c r="D1212" i="5012"/>
  <c r="E1212" i="5012" s="1" a="1"/>
  <c r="E1212" i="5012" s="1"/>
  <c r="C1216" i="5013" l="1"/>
  <c r="D1213" i="5012"/>
  <c r="E1213" i="5012" s="1" a="1"/>
  <c r="E1213" i="5012" s="1"/>
  <c r="C1214" i="5012"/>
  <c r="C1217" i="5013" l="1"/>
  <c r="D1214" i="5012"/>
  <c r="E1214" i="5012" s="1" a="1"/>
  <c r="E1214" i="5012" s="1"/>
  <c r="C1215" i="5012"/>
  <c r="C1218" i="5013" l="1"/>
  <c r="D1215" i="5012"/>
  <c r="E1215" i="5012" s="1" a="1"/>
  <c r="E1215" i="5012" s="1"/>
  <c r="C1216" i="5012"/>
  <c r="C1219" i="5013" l="1"/>
  <c r="D1216" i="5012"/>
  <c r="E1216" i="5012" s="1" a="1"/>
  <c r="E1216" i="5012" s="1"/>
  <c r="C1217" i="5012"/>
  <c r="C1220" i="5013" l="1"/>
  <c r="D1217" i="5012"/>
  <c r="E1217" i="5012" s="1" a="1"/>
  <c r="E1217" i="5012" s="1"/>
  <c r="C1218" i="5012"/>
  <c r="C1221" i="5013" l="1"/>
  <c r="C1219" i="5012"/>
  <c r="D1218" i="5012"/>
  <c r="E1218" i="5012" s="1" a="1"/>
  <c r="E1218" i="5012" s="1"/>
  <c r="C1222" i="5013" l="1"/>
  <c r="D1219" i="5012"/>
  <c r="E1219" i="5012" s="1" a="1"/>
  <c r="E1219" i="5012" s="1"/>
  <c r="C1220" i="5012"/>
  <c r="C1223" i="5013" l="1"/>
  <c r="C1221" i="5012"/>
  <c r="D1220" i="5012"/>
  <c r="E1220" i="5012" s="1" a="1"/>
  <c r="E1220" i="5012" s="1"/>
  <c r="C1224" i="5013" l="1"/>
  <c r="D1221" i="5012"/>
  <c r="E1221" i="5012" s="1" a="1"/>
  <c r="E1221" i="5012" s="1"/>
  <c r="C1222" i="5012"/>
  <c r="C1225" i="5013" l="1"/>
  <c r="D1222" i="5012"/>
  <c r="E1222" i="5012" s="1" a="1"/>
  <c r="E1222" i="5012" s="1"/>
  <c r="C1223" i="5012"/>
  <c r="C1226" i="5013" l="1"/>
  <c r="D1223" i="5012"/>
  <c r="E1223" i="5012" s="1" a="1"/>
  <c r="E1223" i="5012" s="1"/>
  <c r="C1224" i="5012"/>
  <c r="C1227" i="5013" l="1"/>
  <c r="C1225" i="5012"/>
  <c r="D1224" i="5012"/>
  <c r="E1224" i="5012" s="1" a="1"/>
  <c r="E1224" i="5012" s="1"/>
  <c r="C1228" i="5013" l="1"/>
  <c r="D1225" i="5012"/>
  <c r="E1225" i="5012" s="1" a="1"/>
  <c r="E1225" i="5012" s="1"/>
  <c r="C1226" i="5012"/>
  <c r="C1229" i="5013" l="1"/>
  <c r="D1226" i="5012"/>
  <c r="E1226" i="5012" s="1" a="1"/>
  <c r="E1226" i="5012" s="1"/>
  <c r="C1227" i="5012"/>
  <c r="C1230" i="5013" l="1"/>
  <c r="D1227" i="5012"/>
  <c r="E1227" i="5012" s="1" a="1"/>
  <c r="E1227" i="5012" s="1"/>
  <c r="C1228" i="5012"/>
  <c r="C1231" i="5013" l="1"/>
  <c r="C1229" i="5012"/>
  <c r="D1228" i="5012"/>
  <c r="E1228" i="5012" s="1" a="1"/>
  <c r="E1228" i="5012" s="1"/>
  <c r="C1232" i="5013" l="1"/>
  <c r="C1230" i="5012"/>
  <c r="D1229" i="5012"/>
  <c r="E1229" i="5012" s="1" a="1"/>
  <c r="E1229" i="5012" s="1"/>
  <c r="C1233" i="5013" l="1"/>
  <c r="D1230" i="5012"/>
  <c r="E1230" i="5012" s="1" a="1"/>
  <c r="E1230" i="5012" s="1"/>
  <c r="C1231" i="5012"/>
  <c r="C1234" i="5013" l="1"/>
  <c r="D1231" i="5012"/>
  <c r="E1231" i="5012" s="1" a="1"/>
  <c r="E1231" i="5012" s="1"/>
  <c r="C1232" i="5012"/>
  <c r="C1235" i="5013" l="1"/>
  <c r="D1232" i="5012"/>
  <c r="E1232" i="5012" s="1" a="1"/>
  <c r="E1232" i="5012" s="1"/>
  <c r="C1233" i="5012"/>
  <c r="C1236" i="5013" l="1"/>
  <c r="C1234" i="5012"/>
  <c r="D1233" i="5012"/>
  <c r="E1233" i="5012" s="1" a="1"/>
  <c r="E1233" i="5012" s="1"/>
  <c r="C1237" i="5013" l="1"/>
  <c r="C1235" i="5012"/>
  <c r="D1234" i="5012"/>
  <c r="E1234" i="5012" s="1" a="1"/>
  <c r="E1234" i="5012" s="1"/>
  <c r="C1238" i="5013" l="1"/>
  <c r="C1236" i="5012"/>
  <c r="D1235" i="5012"/>
  <c r="E1235" i="5012" s="1" a="1"/>
  <c r="E1235" i="5012" s="1"/>
  <c r="C1239" i="5013" l="1"/>
  <c r="D1236" i="5012"/>
  <c r="E1236" i="5012" s="1" a="1"/>
  <c r="E1236" i="5012" s="1"/>
  <c r="C1237" i="5012"/>
  <c r="C1240" i="5013" l="1"/>
  <c r="C1238" i="5012"/>
  <c r="D1237" i="5012"/>
  <c r="E1237" i="5012" s="1" a="1"/>
  <c r="E1237" i="5012" s="1"/>
  <c r="C1241" i="5013" l="1"/>
  <c r="D1238" i="5012"/>
  <c r="E1238" i="5012" s="1" a="1"/>
  <c r="E1238" i="5012" s="1"/>
  <c r="C1239" i="5012"/>
  <c r="C1242" i="5013" l="1"/>
  <c r="D1239" i="5012"/>
  <c r="E1239" i="5012" s="1" a="1"/>
  <c r="E1239" i="5012" s="1"/>
  <c r="C1240" i="5012"/>
  <c r="C1243" i="5013" l="1"/>
  <c r="C1241" i="5012"/>
  <c r="D1240" i="5012"/>
  <c r="E1240" i="5012" s="1" a="1"/>
  <c r="E1240" i="5012" s="1"/>
  <c r="C1244" i="5013" l="1"/>
  <c r="D1241" i="5012"/>
  <c r="E1241" i="5012" s="1" a="1"/>
  <c r="E1241" i="5012" s="1"/>
  <c r="C1242" i="5012"/>
  <c r="C1245" i="5013" l="1"/>
  <c r="D1242" i="5012"/>
  <c r="E1242" i="5012" s="1" a="1"/>
  <c r="E1242" i="5012" s="1"/>
  <c r="C1243" i="5012"/>
  <c r="C1246" i="5013" l="1"/>
  <c r="D1243" i="5012"/>
  <c r="E1243" i="5012" s="1" a="1"/>
  <c r="E1243" i="5012" s="1"/>
  <c r="C1244" i="5012"/>
  <c r="C1247" i="5013" l="1"/>
  <c r="C1245" i="5012"/>
  <c r="D1244" i="5012"/>
  <c r="E1244" i="5012" s="1" a="1"/>
  <c r="E1244" i="5012" s="1"/>
  <c r="C1248" i="5013" l="1"/>
  <c r="D1245" i="5012"/>
  <c r="E1245" i="5012" s="1" a="1"/>
  <c r="E1245" i="5012" s="1"/>
  <c r="C1246" i="5012"/>
  <c r="C1249" i="5013" l="1"/>
  <c r="D1246" i="5012"/>
  <c r="E1246" i="5012" s="1" a="1"/>
  <c r="E1246" i="5012" s="1"/>
  <c r="C1247" i="5012"/>
  <c r="C1250" i="5013" l="1"/>
  <c r="D1247" i="5012"/>
  <c r="E1247" i="5012" s="1" a="1"/>
  <c r="E1247" i="5012" s="1"/>
  <c r="C1248" i="5012"/>
  <c r="C1251" i="5013" l="1"/>
  <c r="D1248" i="5012"/>
  <c r="E1248" i="5012" s="1" a="1"/>
  <c r="E1248" i="5012" s="1"/>
  <c r="C1249" i="5012"/>
  <c r="C1252" i="5013" l="1"/>
  <c r="D1249" i="5012"/>
  <c r="E1249" i="5012" s="1" a="1"/>
  <c r="E1249" i="5012" s="1"/>
  <c r="C1250" i="5012"/>
  <c r="C1253" i="5013" l="1"/>
  <c r="D1250" i="5012"/>
  <c r="E1250" i="5012" s="1" a="1"/>
  <c r="E1250" i="5012" s="1"/>
  <c r="C1251" i="5012"/>
  <c r="C1254" i="5013" l="1"/>
  <c r="C1252" i="5012"/>
  <c r="D1251" i="5012"/>
  <c r="E1251" i="5012" s="1" a="1"/>
  <c r="E1251" i="5012" s="1"/>
  <c r="C1255" i="5013" l="1"/>
  <c r="D1252" i="5012"/>
  <c r="E1252" i="5012" s="1" a="1"/>
  <c r="E1252" i="5012" s="1"/>
  <c r="C1253" i="5012"/>
  <c r="C1256" i="5013" l="1"/>
  <c r="D1253" i="5012"/>
  <c r="E1253" i="5012" s="1" a="1"/>
  <c r="E1253" i="5012" s="1"/>
  <c r="C1254" i="5012"/>
  <c r="C1257" i="5013" l="1"/>
  <c r="C1255" i="5012"/>
  <c r="D1254" i="5012"/>
  <c r="E1254" i="5012" s="1" a="1"/>
  <c r="E1254" i="5012" s="1"/>
  <c r="C1258" i="5013" l="1"/>
  <c r="D1255" i="5012"/>
  <c r="E1255" i="5012" s="1" a="1"/>
  <c r="E1255" i="5012" s="1"/>
  <c r="C1256" i="5012"/>
  <c r="C1259" i="5013" l="1"/>
  <c r="C1257" i="5012"/>
  <c r="D1256" i="5012"/>
  <c r="E1256" i="5012" s="1" a="1"/>
  <c r="E1256" i="5012" s="1"/>
  <c r="C1260" i="5013" l="1"/>
  <c r="D1257" i="5012"/>
  <c r="E1257" i="5012" s="1" a="1"/>
  <c r="E1257" i="5012" s="1"/>
  <c r="C1258" i="5012"/>
  <c r="C1261" i="5013" l="1"/>
  <c r="C1259" i="5012"/>
  <c r="D1258" i="5012"/>
  <c r="E1258" i="5012" s="1" a="1"/>
  <c r="E1258" i="5012" s="1"/>
  <c r="C1262" i="5013" l="1"/>
  <c r="C1260" i="5012"/>
  <c r="D1259" i="5012"/>
  <c r="E1259" i="5012" s="1" a="1"/>
  <c r="E1259" i="5012" s="1"/>
  <c r="C1263" i="5013" l="1"/>
  <c r="D1260" i="5012"/>
  <c r="E1260" i="5012" s="1" a="1"/>
  <c r="E1260" i="5012" s="1"/>
  <c r="C1261" i="5012"/>
  <c r="C1264" i="5013" l="1"/>
  <c r="C1262" i="5012"/>
  <c r="D1261" i="5012"/>
  <c r="E1261" i="5012" s="1" a="1"/>
  <c r="E1261" i="5012" s="1"/>
  <c r="C1265" i="5013" l="1"/>
  <c r="C1263" i="5012"/>
  <c r="D1262" i="5012"/>
  <c r="E1262" i="5012" s="1" a="1"/>
  <c r="E1262" i="5012" s="1"/>
  <c r="C1266" i="5013" l="1"/>
  <c r="D1263" i="5012"/>
  <c r="E1263" i="5012" s="1" a="1"/>
  <c r="E1263" i="5012" s="1"/>
  <c r="C1264" i="5012"/>
  <c r="C1267" i="5013" l="1"/>
  <c r="C1265" i="5012"/>
  <c r="D1264" i="5012"/>
  <c r="E1264" i="5012" s="1" a="1"/>
  <c r="E1264" i="5012" s="1"/>
  <c r="C1268" i="5013" l="1"/>
  <c r="D1265" i="5012"/>
  <c r="E1265" i="5012" s="1" a="1"/>
  <c r="E1265" i="5012" s="1"/>
  <c r="C1266" i="5012"/>
  <c r="C1269" i="5013" l="1"/>
  <c r="D1266" i="5012"/>
  <c r="E1266" i="5012" s="1" a="1"/>
  <c r="E1266" i="5012" s="1"/>
  <c r="C1267" i="5012"/>
  <c r="C1270" i="5013" l="1"/>
  <c r="D1267" i="5012"/>
  <c r="E1267" i="5012" s="1" a="1"/>
  <c r="E1267" i="5012" s="1"/>
  <c r="C1268" i="5012"/>
  <c r="C1271" i="5013" l="1"/>
  <c r="D1268" i="5012"/>
  <c r="E1268" i="5012" s="1" a="1"/>
  <c r="E1268" i="5012" s="1"/>
  <c r="C1269" i="5012"/>
  <c r="C1272" i="5013" l="1"/>
  <c r="C1270" i="5012"/>
  <c r="D1269" i="5012"/>
  <c r="E1269" i="5012" s="1" a="1"/>
  <c r="E1269" i="5012" s="1"/>
  <c r="C1273" i="5013" l="1"/>
  <c r="D1270" i="5012"/>
  <c r="E1270" i="5012" s="1" a="1"/>
  <c r="E1270" i="5012" s="1"/>
  <c r="C1271" i="5012"/>
  <c r="C1274" i="5013" l="1"/>
  <c r="D1271" i="5012"/>
  <c r="E1271" i="5012" s="1" a="1"/>
  <c r="E1271" i="5012" s="1"/>
  <c r="C1272" i="5012"/>
  <c r="C1275" i="5013" l="1"/>
  <c r="C1273" i="5012"/>
  <c r="D1272" i="5012"/>
  <c r="E1272" i="5012" s="1" a="1"/>
  <c r="E1272" i="5012" s="1"/>
  <c r="C1276" i="5013" l="1"/>
  <c r="C1274" i="5012"/>
  <c r="D1273" i="5012"/>
  <c r="E1273" i="5012" s="1" a="1"/>
  <c r="E1273" i="5012" s="1"/>
  <c r="C1277" i="5013" l="1"/>
  <c r="C1275" i="5012"/>
  <c r="D1274" i="5012"/>
  <c r="E1274" i="5012" s="1" a="1"/>
  <c r="E1274" i="5012" s="1"/>
  <c r="C1278" i="5013" l="1"/>
  <c r="D1275" i="5012"/>
  <c r="E1275" i="5012" s="1" a="1"/>
  <c r="E1275" i="5012" s="1"/>
  <c r="C1276" i="5012"/>
  <c r="C1279" i="5013" l="1"/>
  <c r="D1276" i="5012"/>
  <c r="E1276" i="5012" s="1" a="1"/>
  <c r="E1276" i="5012" s="1"/>
  <c r="C1277" i="5012"/>
  <c r="C1280" i="5013" l="1"/>
  <c r="D1277" i="5012"/>
  <c r="E1277" i="5012" s="1" a="1"/>
  <c r="E1277" i="5012" s="1"/>
  <c r="C1278" i="5012"/>
  <c r="C1281" i="5013" l="1"/>
  <c r="D1278" i="5012"/>
  <c r="E1278" i="5012" s="1" a="1"/>
  <c r="E1278" i="5012" s="1"/>
  <c r="C1279" i="5012"/>
  <c r="C1282" i="5013" l="1"/>
  <c r="C1280" i="5012"/>
  <c r="D1279" i="5012"/>
  <c r="E1279" i="5012" s="1" a="1"/>
  <c r="E1279" i="5012" s="1"/>
  <c r="C1283" i="5013" l="1"/>
  <c r="C1281" i="5012"/>
  <c r="D1280" i="5012"/>
  <c r="E1280" i="5012" s="1" a="1"/>
  <c r="E1280" i="5012" s="1"/>
  <c r="C1284" i="5013" l="1"/>
  <c r="D1281" i="5012"/>
  <c r="E1281" i="5012" s="1" a="1"/>
  <c r="E1281" i="5012" s="1"/>
  <c r="C1282" i="5012"/>
  <c r="C1285" i="5013" l="1"/>
  <c r="C1283" i="5012"/>
  <c r="D1282" i="5012"/>
  <c r="E1282" i="5012" s="1" a="1"/>
  <c r="E1282" i="5012" s="1"/>
  <c r="C1286" i="5013" l="1"/>
  <c r="C1284" i="5012"/>
  <c r="D1283" i="5012"/>
  <c r="E1283" i="5012" s="1" a="1"/>
  <c r="E1283" i="5012" s="1"/>
  <c r="C1287" i="5013" l="1"/>
  <c r="C1285" i="5012"/>
  <c r="D1284" i="5012"/>
  <c r="E1284" i="5012" s="1" a="1"/>
  <c r="E1284" i="5012" s="1"/>
  <c r="C1288" i="5013" l="1"/>
  <c r="C1286" i="5012"/>
  <c r="D1285" i="5012"/>
  <c r="E1285" i="5012" s="1" a="1"/>
  <c r="E1285" i="5012" s="1"/>
  <c r="C1289" i="5013" l="1"/>
  <c r="D1286" i="5012"/>
  <c r="E1286" i="5012" s="1" a="1"/>
  <c r="E1286" i="5012" s="1"/>
  <c r="C1287" i="5012"/>
  <c r="C1290" i="5013" l="1"/>
  <c r="D1287" i="5012"/>
  <c r="E1287" i="5012" s="1" a="1"/>
  <c r="E1287" i="5012" s="1"/>
  <c r="C1288" i="5012"/>
  <c r="C1291" i="5013" l="1"/>
  <c r="C1289" i="5012"/>
  <c r="D1288" i="5012"/>
  <c r="E1288" i="5012" s="1" a="1"/>
  <c r="E1288" i="5012" s="1"/>
  <c r="C1292" i="5013" l="1"/>
  <c r="D1289" i="5012"/>
  <c r="E1289" i="5012" s="1" a="1"/>
  <c r="E1289" i="5012" s="1"/>
  <c r="C1290" i="5012"/>
  <c r="C1293" i="5013" l="1"/>
  <c r="C1291" i="5012"/>
  <c r="D1290" i="5012"/>
  <c r="E1290" i="5012" s="1" a="1"/>
  <c r="E1290" i="5012" s="1"/>
  <c r="C1294" i="5013" l="1"/>
  <c r="D1291" i="5012"/>
  <c r="E1291" i="5012" s="1" a="1"/>
  <c r="E1291" i="5012" s="1"/>
  <c r="C1292" i="5012"/>
  <c r="C1295" i="5013" l="1"/>
  <c r="C1293" i="5012"/>
  <c r="D1292" i="5012"/>
  <c r="E1292" i="5012" s="1" a="1"/>
  <c r="E1292" i="5012" s="1"/>
  <c r="C1296" i="5013" l="1"/>
  <c r="D1293" i="5012"/>
  <c r="E1293" i="5012" s="1" a="1"/>
  <c r="E1293" i="5012" s="1"/>
  <c r="C1294" i="5012"/>
  <c r="C1297" i="5013" l="1"/>
  <c r="C1295" i="5012"/>
  <c r="D1294" i="5012"/>
  <c r="E1294" i="5012" s="1" a="1"/>
  <c r="E1294" i="5012" s="1"/>
  <c r="C1298" i="5013" l="1"/>
  <c r="C1296" i="5012"/>
  <c r="D1295" i="5012"/>
  <c r="E1295" i="5012" s="1" a="1"/>
  <c r="E1295" i="5012" s="1"/>
  <c r="C1299" i="5013" l="1"/>
  <c r="C1297" i="5012"/>
  <c r="D1296" i="5012"/>
  <c r="E1296" i="5012" s="1" a="1"/>
  <c r="E1296" i="5012" s="1"/>
  <c r="C1300" i="5013" l="1"/>
  <c r="C1298" i="5012"/>
  <c r="D1297" i="5012"/>
  <c r="E1297" i="5012" s="1" a="1"/>
  <c r="E1297" i="5012" s="1"/>
  <c r="C1301" i="5013" l="1"/>
  <c r="D1298" i="5012"/>
  <c r="E1298" i="5012" s="1" a="1"/>
  <c r="E1298" i="5012" s="1"/>
  <c r="C1299" i="5012"/>
  <c r="C1302" i="5013" l="1"/>
  <c r="C1300" i="5012"/>
  <c r="D1299" i="5012"/>
  <c r="E1299" i="5012" s="1" a="1"/>
  <c r="E1299" i="5012" s="1"/>
  <c r="C1303" i="5013" l="1"/>
  <c r="D1300" i="5012"/>
  <c r="E1300" i="5012" s="1" a="1"/>
  <c r="E1300" i="5012" s="1"/>
  <c r="C1301" i="5012"/>
  <c r="C1304" i="5013" l="1"/>
  <c r="D1301" i="5012"/>
  <c r="E1301" i="5012" s="1" a="1"/>
  <c r="E1301" i="5012" s="1"/>
  <c r="C1302" i="5012"/>
  <c r="C1305" i="5013" l="1"/>
  <c r="D1302" i="5012"/>
  <c r="E1302" i="5012" s="1" a="1"/>
  <c r="E1302" i="5012" s="1"/>
  <c r="C1303" i="5012"/>
  <c r="C1306" i="5013" l="1"/>
  <c r="D1303" i="5012"/>
  <c r="E1303" i="5012" s="1" a="1"/>
  <c r="E1303" i="5012" s="1"/>
  <c r="C1304" i="5012"/>
  <c r="C1307" i="5013" l="1"/>
  <c r="C1305" i="5012"/>
  <c r="D1304" i="5012"/>
  <c r="E1304" i="5012" s="1" a="1"/>
  <c r="E1304" i="5012" s="1"/>
  <c r="C1308" i="5013" l="1"/>
  <c r="C1306" i="5012"/>
  <c r="D1305" i="5012"/>
  <c r="E1305" i="5012" s="1" a="1"/>
  <c r="E1305" i="5012" s="1"/>
  <c r="C1309" i="5013" l="1"/>
  <c r="C1307" i="5012"/>
  <c r="D1306" i="5012"/>
  <c r="E1306" i="5012" s="1" a="1"/>
  <c r="E1306" i="5012" s="1"/>
  <c r="C1310" i="5013" l="1"/>
  <c r="C1308" i="5012"/>
  <c r="D1307" i="5012"/>
  <c r="E1307" i="5012" s="1" a="1"/>
  <c r="E1307" i="5012" s="1"/>
  <c r="C1311" i="5013" l="1"/>
  <c r="C1309" i="5012"/>
  <c r="D1308" i="5012"/>
  <c r="E1308" i="5012" s="1" a="1"/>
  <c r="E1308" i="5012" s="1"/>
  <c r="C1312" i="5013" l="1"/>
  <c r="C1310" i="5012"/>
  <c r="D1309" i="5012"/>
  <c r="E1309" i="5012" s="1" a="1"/>
  <c r="E1309" i="5012" s="1"/>
  <c r="C1313" i="5013" l="1"/>
  <c r="D1310" i="5012"/>
  <c r="E1310" i="5012" s="1" a="1"/>
  <c r="E1310" i="5012" s="1"/>
  <c r="C1311" i="5012"/>
  <c r="C1314" i="5013" l="1"/>
  <c r="C1312" i="5012"/>
  <c r="D1311" i="5012"/>
  <c r="E1311" i="5012" s="1" a="1"/>
  <c r="E1311" i="5012" s="1"/>
  <c r="C1315" i="5013" l="1"/>
  <c r="C1313" i="5012"/>
  <c r="D1312" i="5012"/>
  <c r="E1312" i="5012" s="1" a="1"/>
  <c r="E1312" i="5012" s="1"/>
  <c r="C1316" i="5013" l="1"/>
  <c r="C1314" i="5012"/>
  <c r="D1313" i="5012"/>
  <c r="E1313" i="5012" s="1" a="1"/>
  <c r="E1313" i="5012" s="1"/>
  <c r="C1317" i="5013" l="1"/>
  <c r="D1314" i="5012"/>
  <c r="E1314" i="5012" s="1" a="1"/>
  <c r="E1314" i="5012" s="1"/>
  <c r="C1315" i="5012"/>
  <c r="C1318" i="5013" l="1"/>
  <c r="C1316" i="5012"/>
  <c r="D1315" i="5012"/>
  <c r="E1315" i="5012" s="1" a="1"/>
  <c r="E1315" i="5012" s="1"/>
  <c r="C1319" i="5013" l="1"/>
  <c r="C1317" i="5012"/>
  <c r="D1316" i="5012"/>
  <c r="E1316" i="5012" s="1" a="1"/>
  <c r="E1316" i="5012" s="1"/>
  <c r="C1320" i="5013" l="1"/>
  <c r="D1317" i="5012"/>
  <c r="E1317" i="5012" s="1" a="1"/>
  <c r="E1317" i="5012" s="1"/>
  <c r="C1318" i="5012"/>
  <c r="C1321" i="5013" l="1"/>
  <c r="D1318" i="5012"/>
  <c r="E1318" i="5012" s="1" a="1"/>
  <c r="E1318" i="5012" s="1"/>
  <c r="C1319" i="5012"/>
  <c r="C1322" i="5013" l="1"/>
  <c r="C1320" i="5012"/>
  <c r="D1319" i="5012"/>
  <c r="E1319" i="5012" s="1" a="1"/>
  <c r="E1319" i="5012" s="1"/>
  <c r="C1323" i="5013" l="1"/>
  <c r="D1320" i="5012"/>
  <c r="E1320" i="5012" s="1" a="1"/>
  <c r="E1320" i="5012" s="1"/>
  <c r="C1321" i="5012"/>
  <c r="C1324" i="5013" l="1"/>
  <c r="D1321" i="5012"/>
  <c r="E1321" i="5012" s="1" a="1"/>
  <c r="E1321" i="5012" s="1"/>
  <c r="C1322" i="5012"/>
  <c r="C1325" i="5013" l="1"/>
  <c r="D1322" i="5012"/>
  <c r="E1322" i="5012" s="1" a="1"/>
  <c r="E1322" i="5012" s="1"/>
  <c r="C1323" i="5012"/>
  <c r="C1326" i="5013" l="1"/>
  <c r="D1323" i="5012"/>
  <c r="E1323" i="5012" s="1" a="1"/>
  <c r="E1323" i="5012" s="1"/>
  <c r="C1324" i="5012"/>
  <c r="C1327" i="5013" l="1"/>
  <c r="D1324" i="5012"/>
  <c r="E1324" i="5012" s="1" a="1"/>
  <c r="E1324" i="5012" s="1"/>
  <c r="C1325" i="5012"/>
  <c r="C1328" i="5013" l="1"/>
  <c r="C1326" i="5012"/>
  <c r="D1325" i="5012"/>
  <c r="E1325" i="5012" s="1" a="1"/>
  <c r="E1325" i="5012" s="1"/>
  <c r="C1329" i="5013" l="1"/>
  <c r="D1326" i="5012"/>
  <c r="E1326" i="5012" s="1" a="1"/>
  <c r="E1326" i="5012" s="1"/>
  <c r="C1327" i="5012"/>
  <c r="C1330" i="5013" l="1"/>
  <c r="C1328" i="5012"/>
  <c r="D1327" i="5012"/>
  <c r="E1327" i="5012" s="1" a="1"/>
  <c r="E1327" i="5012" s="1"/>
  <c r="C1331" i="5013" l="1"/>
  <c r="C1329" i="5012"/>
  <c r="D1328" i="5012"/>
  <c r="E1328" i="5012" s="1" a="1"/>
  <c r="E1328" i="5012" s="1"/>
  <c r="C1332" i="5013" l="1"/>
  <c r="C1330" i="5012"/>
  <c r="D1329" i="5012"/>
  <c r="E1329" i="5012" s="1" a="1"/>
  <c r="E1329" i="5012" s="1"/>
  <c r="C1333" i="5013" l="1"/>
  <c r="C1331" i="5012"/>
  <c r="D1330" i="5012"/>
  <c r="E1330" i="5012" s="1" a="1"/>
  <c r="E1330" i="5012" s="1"/>
  <c r="C1334" i="5013" l="1"/>
  <c r="C1332" i="5012"/>
  <c r="D1331" i="5012"/>
  <c r="E1331" i="5012" s="1" a="1"/>
  <c r="E1331" i="5012" s="1"/>
  <c r="C1335" i="5013" l="1"/>
  <c r="D1332" i="5012"/>
  <c r="E1332" i="5012" s="1" a="1"/>
  <c r="E1332" i="5012" s="1"/>
  <c r="C1333" i="5012"/>
  <c r="C1336" i="5013" l="1"/>
  <c r="C1334" i="5012"/>
  <c r="D1333" i="5012"/>
  <c r="E1333" i="5012" s="1" a="1"/>
  <c r="E1333" i="5012" s="1"/>
  <c r="C1337" i="5013" l="1"/>
  <c r="D1334" i="5012"/>
  <c r="E1334" i="5012" s="1" a="1"/>
  <c r="E1334" i="5012" s="1"/>
  <c r="C1335" i="5012"/>
  <c r="C1338" i="5013" l="1"/>
  <c r="D1335" i="5012"/>
  <c r="E1335" i="5012" s="1" a="1"/>
  <c r="E1335" i="5012" s="1"/>
  <c r="C1336" i="5012"/>
  <c r="C1339" i="5013" l="1"/>
  <c r="C1337" i="5012"/>
  <c r="D1336" i="5012"/>
  <c r="E1336" i="5012" s="1" a="1"/>
  <c r="E1336" i="5012" s="1"/>
  <c r="C1340" i="5013" l="1"/>
  <c r="D1337" i="5012"/>
  <c r="E1337" i="5012" s="1" a="1"/>
  <c r="E1337" i="5012" s="1"/>
  <c r="C1338" i="5012"/>
  <c r="C1341" i="5013" l="1"/>
  <c r="C1339" i="5012"/>
  <c r="D1338" i="5012"/>
  <c r="E1338" i="5012" s="1" a="1"/>
  <c r="E1338" i="5012" s="1"/>
  <c r="C1342" i="5013" l="1"/>
  <c r="C1340" i="5012"/>
  <c r="D1339" i="5012"/>
  <c r="E1339" i="5012" s="1" a="1"/>
  <c r="E1339" i="5012" s="1"/>
  <c r="C1343" i="5013" l="1"/>
  <c r="C1341" i="5012"/>
  <c r="D1340" i="5012"/>
  <c r="E1340" i="5012" s="1" a="1"/>
  <c r="E1340" i="5012" s="1"/>
  <c r="C1344" i="5013" l="1"/>
  <c r="D1341" i="5012"/>
  <c r="E1341" i="5012" s="1" a="1"/>
  <c r="E1341" i="5012" s="1"/>
  <c r="C1342" i="5012"/>
  <c r="C1345" i="5013" l="1"/>
  <c r="C1343" i="5012"/>
  <c r="D1342" i="5012"/>
  <c r="E1342" i="5012" s="1" a="1"/>
  <c r="E1342" i="5012" s="1"/>
  <c r="C1346" i="5013" l="1"/>
  <c r="D1343" i="5012"/>
  <c r="E1343" i="5012" s="1" a="1"/>
  <c r="E1343" i="5012" s="1"/>
  <c r="C1344" i="5012"/>
  <c r="C1347" i="5013" l="1"/>
  <c r="C1345" i="5012"/>
  <c r="D1344" i="5012"/>
  <c r="E1344" i="5012" s="1" a="1"/>
  <c r="E1344" i="5012" s="1"/>
  <c r="C1348" i="5013" l="1"/>
  <c r="C1346" i="5012"/>
  <c r="D1345" i="5012"/>
  <c r="E1345" i="5012" s="1" a="1"/>
  <c r="E1345" i="5012" s="1"/>
  <c r="C1349" i="5013" l="1"/>
  <c r="D1346" i="5012"/>
  <c r="E1346" i="5012" s="1" a="1"/>
  <c r="E1346" i="5012" s="1"/>
  <c r="C1347" i="5012"/>
  <c r="C1350" i="5013" l="1"/>
  <c r="D1347" i="5012"/>
  <c r="E1347" i="5012" s="1" a="1"/>
  <c r="E1347" i="5012" s="1"/>
  <c r="C1348" i="5012"/>
  <c r="C1351" i="5013" l="1"/>
  <c r="D1348" i="5012"/>
  <c r="E1348" i="5012" s="1" a="1"/>
  <c r="E1348" i="5012" s="1"/>
  <c r="C1349" i="5012"/>
  <c r="C1352" i="5013" l="1"/>
  <c r="C1350" i="5012"/>
  <c r="D1349" i="5012"/>
  <c r="E1349" i="5012" s="1" a="1"/>
  <c r="E1349" i="5012" s="1"/>
  <c r="C1353" i="5013" l="1"/>
  <c r="C1351" i="5012"/>
  <c r="D1350" i="5012"/>
  <c r="E1350" i="5012" s="1" a="1"/>
  <c r="E1350" i="5012" s="1"/>
  <c r="C1354" i="5013" l="1"/>
  <c r="D1351" i="5012"/>
  <c r="E1351" i="5012" s="1" a="1"/>
  <c r="E1351" i="5012" s="1"/>
  <c r="C1352" i="5012"/>
  <c r="C1355" i="5013" l="1"/>
  <c r="C1353" i="5012"/>
  <c r="D1352" i="5012"/>
  <c r="E1352" i="5012" s="1" a="1"/>
  <c r="E1352" i="5012" s="1"/>
  <c r="C1356" i="5013" l="1"/>
  <c r="C1354" i="5012"/>
  <c r="D1353" i="5012"/>
  <c r="E1353" i="5012" s="1" a="1"/>
  <c r="E1353" i="5012" s="1"/>
  <c r="C1357" i="5013" l="1"/>
  <c r="C1355" i="5012"/>
  <c r="D1354" i="5012"/>
  <c r="E1354" i="5012" s="1" a="1"/>
  <c r="E1354" i="5012" s="1"/>
  <c r="C1358" i="5013" l="1"/>
  <c r="C1356" i="5012"/>
  <c r="D1355" i="5012"/>
  <c r="E1355" i="5012" s="1" a="1"/>
  <c r="E1355" i="5012" s="1"/>
  <c r="C1359" i="5013" l="1"/>
  <c r="C1357" i="5012"/>
  <c r="D1356" i="5012"/>
  <c r="E1356" i="5012" s="1" a="1"/>
  <c r="E1356" i="5012" s="1"/>
  <c r="C1360" i="5013" l="1"/>
  <c r="C1358" i="5012"/>
  <c r="D1357" i="5012"/>
  <c r="E1357" i="5012" s="1" a="1"/>
  <c r="E1357" i="5012" s="1"/>
  <c r="C1361" i="5013" l="1"/>
  <c r="C1359" i="5012"/>
  <c r="D1358" i="5012"/>
  <c r="E1358" i="5012" s="1" a="1"/>
  <c r="E1358" i="5012" s="1"/>
  <c r="C1362" i="5013" l="1"/>
  <c r="D1359" i="5012"/>
  <c r="E1359" i="5012" s="1" a="1"/>
  <c r="E1359" i="5012" s="1"/>
  <c r="C1360" i="5012"/>
  <c r="C1363" i="5013" l="1"/>
  <c r="D1360" i="5012"/>
  <c r="E1360" i="5012" s="1" a="1"/>
  <c r="E1360" i="5012" s="1"/>
  <c r="C1361" i="5012"/>
  <c r="C1364" i="5013" l="1"/>
  <c r="D1361" i="5012"/>
  <c r="E1361" i="5012" s="1" a="1"/>
  <c r="E1361" i="5012" s="1"/>
  <c r="C1362" i="5012"/>
  <c r="C1365" i="5013" l="1"/>
  <c r="C1363" i="5012"/>
  <c r="D1362" i="5012"/>
  <c r="E1362" i="5012" s="1" a="1"/>
  <c r="E1362" i="5012" s="1"/>
  <c r="C1366" i="5013" l="1"/>
  <c r="D1363" i="5012"/>
  <c r="E1363" i="5012" s="1" a="1"/>
  <c r="E1363" i="5012" s="1"/>
  <c r="C1364" i="5012"/>
  <c r="C1367" i="5013" l="1"/>
  <c r="D1364" i="5012"/>
  <c r="E1364" i="5012" s="1" a="1"/>
  <c r="E1364" i="5012" s="1"/>
  <c r="C1365" i="5012"/>
  <c r="C1368" i="5013" l="1"/>
  <c r="D1365" i="5012"/>
  <c r="E1365" i="5012" s="1" a="1"/>
  <c r="E1365" i="5012" s="1"/>
  <c r="C1366" i="5012"/>
  <c r="C1369" i="5013" l="1"/>
  <c r="D1366" i="5012"/>
  <c r="E1366" i="5012" s="1" a="1"/>
  <c r="E1366" i="5012" s="1"/>
  <c r="C1367" i="5012"/>
  <c r="C1370" i="5013" l="1"/>
  <c r="C1368" i="5012"/>
  <c r="D1367" i="5012"/>
  <c r="E1367" i="5012" s="1" a="1"/>
  <c r="E1367" i="5012" s="1"/>
  <c r="C1371" i="5013" l="1"/>
  <c r="C1369" i="5012"/>
  <c r="D1368" i="5012"/>
  <c r="E1368" i="5012" s="1" a="1"/>
  <c r="E1368" i="5012" s="1"/>
  <c r="C1372" i="5013" l="1"/>
  <c r="D1369" i="5012"/>
  <c r="E1369" i="5012" s="1" a="1"/>
  <c r="E1369" i="5012" s="1"/>
  <c r="C1370" i="5012"/>
  <c r="C1373" i="5013" l="1"/>
  <c r="D1370" i="5012"/>
  <c r="E1370" i="5012" s="1" a="1"/>
  <c r="E1370" i="5012" s="1"/>
  <c r="C1371" i="5012"/>
  <c r="C1374" i="5013" l="1"/>
  <c r="C1372" i="5012"/>
  <c r="D1371" i="5012"/>
  <c r="E1371" i="5012" s="1" a="1"/>
  <c r="E1371" i="5012" s="1"/>
  <c r="C1375" i="5013" l="1"/>
  <c r="D1372" i="5012"/>
  <c r="E1372" i="5012" s="1" a="1"/>
  <c r="E1372" i="5012" s="1"/>
  <c r="C1373" i="5012"/>
  <c r="C1376" i="5013" l="1"/>
  <c r="D1373" i="5012"/>
  <c r="E1373" i="5012" s="1" a="1"/>
  <c r="E1373" i="5012" s="1"/>
  <c r="C1374" i="5012"/>
  <c r="C1377" i="5013" l="1"/>
  <c r="C1375" i="5012"/>
  <c r="D1374" i="5012"/>
  <c r="E1374" i="5012" s="1" a="1"/>
  <c r="E1374" i="5012" s="1"/>
  <c r="C1378" i="5013" l="1"/>
  <c r="D1375" i="5012"/>
  <c r="E1375" i="5012" s="1" a="1"/>
  <c r="E1375" i="5012" s="1"/>
  <c r="C1376" i="5012"/>
  <c r="C1379" i="5013" l="1"/>
  <c r="D1376" i="5012"/>
  <c r="E1376" i="5012" s="1" a="1"/>
  <c r="E1376" i="5012" s="1"/>
  <c r="C1377" i="5012"/>
  <c r="C1380" i="5013" l="1"/>
  <c r="C1378" i="5012"/>
  <c r="D1377" i="5012"/>
  <c r="E1377" i="5012" s="1" a="1"/>
  <c r="E1377" i="5012" s="1"/>
  <c r="C1381" i="5013" l="1"/>
  <c r="C1379" i="5012"/>
  <c r="D1378" i="5012"/>
  <c r="E1378" i="5012" s="1" a="1"/>
  <c r="E1378" i="5012" s="1"/>
  <c r="C1382" i="5013" l="1"/>
  <c r="C1380" i="5012"/>
  <c r="D1379" i="5012"/>
  <c r="E1379" i="5012" s="1" a="1"/>
  <c r="E1379" i="5012" s="1"/>
  <c r="C1383" i="5013" l="1"/>
  <c r="D1380" i="5012"/>
  <c r="E1380" i="5012" s="1" a="1"/>
  <c r="E1380" i="5012" s="1"/>
  <c r="C1381" i="5012"/>
  <c r="C1384" i="5013" l="1"/>
  <c r="D1381" i="5012"/>
  <c r="E1381" i="5012" s="1" a="1"/>
  <c r="E1381" i="5012" s="1"/>
  <c r="C1382" i="5012"/>
  <c r="C1385" i="5013" l="1"/>
  <c r="C1383" i="5012"/>
  <c r="D1382" i="5012"/>
  <c r="E1382" i="5012" s="1" a="1"/>
  <c r="E1382" i="5012" s="1"/>
  <c r="C1386" i="5013" l="1"/>
  <c r="C1384" i="5012"/>
  <c r="D1383" i="5012"/>
  <c r="E1383" i="5012" s="1" a="1"/>
  <c r="E1383" i="5012" s="1"/>
  <c r="C1387" i="5013" l="1"/>
  <c r="C1385" i="5012"/>
  <c r="D1384" i="5012"/>
  <c r="E1384" i="5012" s="1" a="1"/>
  <c r="E1384" i="5012" s="1"/>
  <c r="C1388" i="5013" l="1"/>
  <c r="D1385" i="5012"/>
  <c r="E1385" i="5012" s="1" a="1"/>
  <c r="E1385" i="5012" s="1"/>
  <c r="C1386" i="5012"/>
  <c r="C1389" i="5013" l="1"/>
  <c r="D1386" i="5012"/>
  <c r="E1386" i="5012" s="1" a="1"/>
  <c r="E1386" i="5012" s="1"/>
  <c r="C1387" i="5012"/>
  <c r="C1390" i="5013" l="1"/>
  <c r="C1388" i="5012"/>
  <c r="D1387" i="5012"/>
  <c r="E1387" i="5012" s="1" a="1"/>
  <c r="E1387" i="5012" s="1"/>
  <c r="C1391" i="5013" l="1"/>
  <c r="D1388" i="5012"/>
  <c r="E1388" i="5012" s="1" a="1"/>
  <c r="E1388" i="5012" s="1"/>
  <c r="C1389" i="5012"/>
  <c r="C1392" i="5013" l="1"/>
  <c r="C1390" i="5012"/>
  <c r="D1389" i="5012"/>
  <c r="E1389" i="5012" s="1" a="1"/>
  <c r="E1389" i="5012" s="1"/>
  <c r="C1393" i="5013" l="1"/>
  <c r="C1391" i="5012"/>
  <c r="D1390" i="5012"/>
  <c r="E1390" i="5012" s="1" a="1"/>
  <c r="E1390" i="5012" s="1"/>
  <c r="C1394" i="5013" l="1"/>
  <c r="C1392" i="5012"/>
  <c r="D1391" i="5012"/>
  <c r="E1391" i="5012" s="1" a="1"/>
  <c r="E1391" i="5012" s="1"/>
  <c r="C1395" i="5013" l="1"/>
  <c r="D1392" i="5012"/>
  <c r="E1392" i="5012" s="1" a="1"/>
  <c r="E1392" i="5012" s="1"/>
  <c r="C1393" i="5012"/>
  <c r="C1396" i="5013" l="1"/>
  <c r="C1394" i="5012"/>
  <c r="D1393" i="5012"/>
  <c r="E1393" i="5012" s="1" a="1"/>
  <c r="E1393" i="5012" s="1"/>
  <c r="C1397" i="5013" l="1"/>
  <c r="C1395" i="5012"/>
  <c r="D1394" i="5012"/>
  <c r="E1394" i="5012" s="1" a="1"/>
  <c r="E1394" i="5012" s="1"/>
  <c r="C1398" i="5013" l="1"/>
  <c r="C1396" i="5012"/>
  <c r="D1395" i="5012"/>
  <c r="E1395" i="5012" s="1" a="1"/>
  <c r="E1395" i="5012" s="1"/>
  <c r="C1399" i="5013" l="1"/>
  <c r="D1396" i="5012"/>
  <c r="E1396" i="5012" s="1" a="1"/>
  <c r="E1396" i="5012" s="1"/>
  <c r="C1397" i="5012"/>
  <c r="C1400" i="5013" l="1"/>
  <c r="D1397" i="5012"/>
  <c r="E1397" i="5012" s="1" a="1"/>
  <c r="E1397" i="5012" s="1"/>
  <c r="C1398" i="5012"/>
  <c r="C1401" i="5013" l="1"/>
  <c r="C1399" i="5012"/>
  <c r="D1398" i="5012"/>
  <c r="E1398" i="5012" s="1" a="1"/>
  <c r="E1398" i="5012" s="1"/>
  <c r="C1402" i="5013" l="1"/>
  <c r="D1399" i="5012"/>
  <c r="E1399" i="5012" s="1" a="1"/>
  <c r="E1399" i="5012" s="1"/>
  <c r="C1400" i="5012"/>
  <c r="C1403" i="5013" l="1"/>
  <c r="D1400" i="5012"/>
  <c r="E1400" i="5012" s="1" a="1"/>
  <c r="E1400" i="5012" s="1"/>
  <c r="C1401" i="5012"/>
  <c r="C1404" i="5013" l="1"/>
  <c r="D1401" i="5012"/>
  <c r="E1401" i="5012" s="1" a="1"/>
  <c r="E1401" i="5012" s="1"/>
  <c r="C1402" i="5012"/>
  <c r="C1405" i="5013" l="1"/>
  <c r="D1402" i="5012"/>
  <c r="E1402" i="5012" s="1" a="1"/>
  <c r="E1402" i="5012" s="1"/>
  <c r="C1403" i="5012"/>
  <c r="C1406" i="5013" l="1"/>
  <c r="D1403" i="5012"/>
  <c r="E1403" i="5012" s="1" a="1"/>
  <c r="E1403" i="5012" s="1"/>
  <c r="C1404" i="5012"/>
  <c r="C1407" i="5013" l="1"/>
  <c r="D1404" i="5012"/>
  <c r="E1404" i="5012" s="1" a="1"/>
  <c r="E1404" i="5012" s="1"/>
  <c r="C1405" i="5012"/>
  <c r="C1408" i="5013" l="1"/>
  <c r="C1406" i="5012"/>
  <c r="D1405" i="5012"/>
  <c r="E1405" i="5012" s="1" a="1"/>
  <c r="E1405" i="5012" s="1"/>
  <c r="C1409" i="5013" l="1"/>
  <c r="D1406" i="5012"/>
  <c r="E1406" i="5012" s="1" a="1"/>
  <c r="E1406" i="5012" s="1"/>
  <c r="C1407" i="5012"/>
  <c r="C1410" i="5013" l="1"/>
  <c r="C1408" i="5012"/>
  <c r="D1407" i="5012"/>
  <c r="E1407" i="5012" s="1" a="1"/>
  <c r="E1407" i="5012" s="1"/>
  <c r="C1411" i="5013" l="1"/>
  <c r="D1408" i="5012"/>
  <c r="E1408" i="5012" s="1" a="1"/>
  <c r="E1408" i="5012" s="1"/>
  <c r="C1409" i="5012"/>
  <c r="C1412" i="5013" l="1"/>
  <c r="C1410" i="5012"/>
  <c r="D1409" i="5012"/>
  <c r="E1409" i="5012" s="1" a="1"/>
  <c r="E1409" i="5012" s="1"/>
  <c r="C1413" i="5013" l="1"/>
  <c r="D1410" i="5012"/>
  <c r="E1410" i="5012" s="1" a="1"/>
  <c r="E1410" i="5012" s="1"/>
  <c r="C1411" i="5012"/>
  <c r="C1414" i="5013" l="1"/>
  <c r="D1411" i="5012"/>
  <c r="E1411" i="5012" s="1" a="1"/>
  <c r="E1411" i="5012" s="1"/>
  <c r="C1412" i="5012"/>
  <c r="C1415" i="5013" l="1"/>
  <c r="D1412" i="5012"/>
  <c r="E1412" i="5012" s="1" a="1"/>
  <c r="E1412" i="5012" s="1"/>
  <c r="C1413" i="5012"/>
  <c r="C1416" i="5013" l="1"/>
  <c r="D1413" i="5012"/>
  <c r="E1413" i="5012" s="1" a="1"/>
  <c r="E1413" i="5012" s="1"/>
  <c r="C1414" i="5012"/>
  <c r="C1417" i="5013" l="1"/>
  <c r="C1415" i="5012"/>
  <c r="D1414" i="5012"/>
  <c r="E1414" i="5012" s="1" a="1"/>
  <c r="E1414" i="5012" s="1"/>
  <c r="C1418" i="5013" l="1"/>
  <c r="C1416" i="5012"/>
  <c r="D1415" i="5012"/>
  <c r="E1415" i="5012" s="1" a="1"/>
  <c r="E1415" i="5012" s="1"/>
  <c r="C1419" i="5013" l="1"/>
  <c r="D1416" i="5012"/>
  <c r="E1416" i="5012" s="1" a="1"/>
  <c r="E1416" i="5012" s="1"/>
  <c r="C1417" i="5012"/>
  <c r="C1420" i="5013" l="1"/>
  <c r="D1417" i="5012"/>
  <c r="E1417" i="5012" s="1" a="1"/>
  <c r="E1417" i="5012" s="1"/>
  <c r="C1418" i="5012"/>
  <c r="C1421" i="5013" l="1"/>
  <c r="D1418" i="5012"/>
  <c r="E1418" i="5012" s="1" a="1"/>
  <c r="E1418" i="5012" s="1"/>
  <c r="C1419" i="5012"/>
  <c r="C1422" i="5013" l="1"/>
  <c r="D1419" i="5012"/>
  <c r="E1419" i="5012" s="1" a="1"/>
  <c r="E1419" i="5012" s="1"/>
  <c r="C1420" i="5012"/>
  <c r="C1423" i="5013" l="1"/>
  <c r="D1420" i="5012"/>
  <c r="E1420" i="5012" s="1" a="1"/>
  <c r="E1420" i="5012" s="1"/>
  <c r="C1421" i="5012"/>
  <c r="C1424" i="5013" l="1"/>
  <c r="C1422" i="5012"/>
  <c r="D1421" i="5012"/>
  <c r="E1421" i="5012" s="1" a="1"/>
  <c r="E1421" i="5012" s="1"/>
  <c r="C1425" i="5013" l="1"/>
  <c r="D1422" i="5012"/>
  <c r="E1422" i="5012" s="1" a="1"/>
  <c r="E1422" i="5012" s="1"/>
  <c r="C1423" i="5012"/>
  <c r="C1426" i="5013" l="1"/>
  <c r="D1423" i="5012"/>
  <c r="E1423" i="5012" s="1" a="1"/>
  <c r="E1423" i="5012" s="1"/>
  <c r="C1424" i="5012"/>
  <c r="C1427" i="5013" l="1"/>
  <c r="D1424" i="5012"/>
  <c r="E1424" i="5012" s="1" a="1"/>
  <c r="E1424" i="5012" s="1"/>
  <c r="C1425" i="5012"/>
  <c r="C1428" i="5013" l="1"/>
  <c r="C1426" i="5012"/>
  <c r="D1425" i="5012"/>
  <c r="E1425" i="5012" s="1" a="1"/>
  <c r="E1425" i="5012" s="1"/>
  <c r="C1429" i="5013" l="1"/>
  <c r="D1426" i="5012"/>
  <c r="E1426" i="5012" s="1" a="1"/>
  <c r="E1426" i="5012" s="1"/>
  <c r="C1427" i="5012"/>
  <c r="C1430" i="5013" l="1"/>
  <c r="C1428" i="5012"/>
  <c r="D1427" i="5012"/>
  <c r="E1427" i="5012" s="1" a="1"/>
  <c r="E1427" i="5012" s="1"/>
  <c r="C1431" i="5013" l="1"/>
  <c r="C1429" i="5012"/>
  <c r="D1428" i="5012"/>
  <c r="E1428" i="5012" s="1" a="1"/>
  <c r="E1428" i="5012" s="1"/>
  <c r="C1432" i="5013" l="1"/>
  <c r="C1430" i="5012"/>
  <c r="D1429" i="5012"/>
  <c r="E1429" i="5012" s="1" a="1"/>
  <c r="E1429" i="5012" s="1"/>
  <c r="C1433" i="5013" l="1"/>
  <c r="D1430" i="5012"/>
  <c r="E1430" i="5012" s="1" a="1"/>
  <c r="E1430" i="5012" s="1"/>
  <c r="C1431" i="5012"/>
  <c r="C1434" i="5013" l="1"/>
  <c r="D1431" i="5012"/>
  <c r="E1431" i="5012" s="1" a="1"/>
  <c r="E1431" i="5012" s="1"/>
  <c r="C1432" i="5012"/>
  <c r="C1435" i="5013" l="1"/>
  <c r="D1432" i="5012"/>
  <c r="E1432" i="5012" s="1" a="1"/>
  <c r="E1432" i="5012" s="1"/>
  <c r="C1433" i="5012"/>
  <c r="C1436" i="5013" l="1"/>
  <c r="C1434" i="5012"/>
  <c r="D1433" i="5012"/>
  <c r="E1433" i="5012" s="1" a="1"/>
  <c r="E1433" i="5012" s="1"/>
  <c r="C1437" i="5013" l="1"/>
  <c r="C1435" i="5012"/>
  <c r="D1434" i="5012"/>
  <c r="E1434" i="5012" s="1" a="1"/>
  <c r="E1434" i="5012" s="1"/>
  <c r="C1438" i="5013" l="1"/>
  <c r="D1435" i="5012"/>
  <c r="E1435" i="5012" s="1" a="1"/>
  <c r="E1435" i="5012" s="1"/>
  <c r="C1436" i="5012"/>
  <c r="C1439" i="5013" l="1"/>
  <c r="D1436" i="5012"/>
  <c r="E1436" i="5012" s="1" a="1"/>
  <c r="E1436" i="5012" s="1"/>
  <c r="C1437" i="5012"/>
  <c r="C1440" i="5013" l="1"/>
  <c r="C1438" i="5012"/>
  <c r="D1437" i="5012"/>
  <c r="E1437" i="5012" s="1" a="1"/>
  <c r="E1437" i="5012" s="1"/>
  <c r="C1441" i="5013" l="1"/>
  <c r="C1439" i="5012"/>
  <c r="D1438" i="5012"/>
  <c r="E1438" i="5012" s="1" a="1"/>
  <c r="E1438" i="5012" s="1"/>
  <c r="C1442" i="5013" l="1"/>
  <c r="D1439" i="5012"/>
  <c r="E1439" i="5012" s="1" a="1"/>
  <c r="E1439" i="5012" s="1"/>
  <c r="C1440" i="5012"/>
  <c r="C1443" i="5013" l="1"/>
  <c r="C1441" i="5012"/>
  <c r="D1440" i="5012"/>
  <c r="E1440" i="5012" s="1" a="1"/>
  <c r="E1440" i="5012" s="1"/>
  <c r="C1444" i="5013" l="1"/>
  <c r="D1441" i="5012"/>
  <c r="E1441" i="5012" s="1" a="1"/>
  <c r="E1441" i="5012" s="1"/>
  <c r="C1442" i="5012"/>
  <c r="C1445" i="5013" l="1"/>
  <c r="C1443" i="5012"/>
  <c r="D1442" i="5012"/>
  <c r="E1442" i="5012" s="1" a="1"/>
  <c r="E1442" i="5012" s="1"/>
  <c r="C1446" i="5013" l="1"/>
  <c r="C1444" i="5012"/>
  <c r="D1443" i="5012"/>
  <c r="E1443" i="5012" s="1" a="1"/>
  <c r="E1443" i="5012" s="1"/>
  <c r="C1447" i="5013" l="1"/>
  <c r="D1444" i="5012"/>
  <c r="E1444" i="5012" s="1" a="1"/>
  <c r="E1444" i="5012" s="1"/>
  <c r="C1445" i="5012"/>
  <c r="C1448" i="5013" l="1"/>
  <c r="D1445" i="5012"/>
  <c r="E1445" i="5012" s="1" a="1"/>
  <c r="E1445" i="5012" s="1"/>
  <c r="C1446" i="5012"/>
  <c r="C1449" i="5013" l="1"/>
  <c r="D1446" i="5012"/>
  <c r="E1446" i="5012" s="1" a="1"/>
  <c r="E1446" i="5012" s="1"/>
  <c r="C1447" i="5012"/>
  <c r="C1450" i="5013" l="1"/>
  <c r="D1447" i="5012"/>
  <c r="E1447" i="5012" s="1" a="1"/>
  <c r="E1447" i="5012" s="1"/>
  <c r="C1448" i="5012"/>
  <c r="C1451" i="5013" l="1"/>
  <c r="D1448" i="5012"/>
  <c r="E1448" i="5012" s="1" a="1"/>
  <c r="E1448" i="5012" s="1"/>
  <c r="C1449" i="5012"/>
  <c r="C1452" i="5013" l="1"/>
  <c r="C1450" i="5012"/>
  <c r="D1449" i="5012"/>
  <c r="E1449" i="5012" s="1" a="1"/>
  <c r="E1449" i="5012" s="1"/>
  <c r="C1453" i="5013" l="1"/>
  <c r="D1450" i="5012"/>
  <c r="E1450" i="5012" s="1" a="1"/>
  <c r="E1450" i="5012" s="1"/>
  <c r="C1451" i="5012"/>
  <c r="C1454" i="5013" l="1"/>
  <c r="C1452" i="5012"/>
  <c r="D1451" i="5012"/>
  <c r="E1451" i="5012" s="1" a="1"/>
  <c r="E1451" i="5012" s="1"/>
  <c r="C1455" i="5013" l="1"/>
  <c r="D1452" i="5012"/>
  <c r="E1452" i="5012" s="1" a="1"/>
  <c r="E1452" i="5012" s="1"/>
  <c r="C1453" i="5012"/>
  <c r="C1456" i="5013" l="1"/>
  <c r="D1453" i="5012"/>
  <c r="E1453" i="5012" s="1" a="1"/>
  <c r="E1453" i="5012" s="1"/>
  <c r="C1454" i="5012"/>
  <c r="C1457" i="5013" l="1"/>
  <c r="D1454" i="5012"/>
  <c r="E1454" i="5012" s="1" a="1"/>
  <c r="E1454" i="5012" s="1"/>
  <c r="C1455" i="5012"/>
  <c r="C1458" i="5013" l="1"/>
  <c r="C1456" i="5012"/>
  <c r="D1455" i="5012"/>
  <c r="E1455" i="5012" s="1" a="1"/>
  <c r="E1455" i="5012" s="1"/>
  <c r="C1459" i="5013" l="1"/>
  <c r="D1456" i="5012"/>
  <c r="E1456" i="5012" s="1" a="1"/>
  <c r="E1456" i="5012" s="1"/>
  <c r="C1457" i="5012"/>
  <c r="C1460" i="5013" l="1"/>
  <c r="D1457" i="5012"/>
  <c r="E1457" i="5012" s="1" a="1"/>
  <c r="E1457" i="5012" s="1"/>
  <c r="C1458" i="5012"/>
  <c r="C1461" i="5013" l="1"/>
  <c r="C1459" i="5012"/>
  <c r="D1458" i="5012"/>
  <c r="E1458" i="5012" s="1" a="1"/>
  <c r="E1458" i="5012" s="1"/>
  <c r="C1462" i="5013" l="1"/>
  <c r="D1459" i="5012"/>
  <c r="E1459" i="5012" s="1" a="1"/>
  <c r="E1459" i="5012" s="1"/>
  <c r="C1460" i="5012"/>
  <c r="C1463" i="5013" l="1"/>
  <c r="D1460" i="5012"/>
  <c r="E1460" i="5012" s="1" a="1"/>
  <c r="E1460" i="5012" s="1"/>
  <c r="C1461" i="5012"/>
  <c r="C1464" i="5013" l="1"/>
  <c r="D1461" i="5012"/>
  <c r="E1461" i="5012" s="1" a="1"/>
  <c r="E1461" i="5012" s="1"/>
  <c r="C1462" i="5012"/>
  <c r="C1465" i="5013" l="1"/>
  <c r="D1462" i="5012"/>
  <c r="E1462" i="5012" s="1" a="1"/>
  <c r="E1462" i="5012" s="1"/>
  <c r="C1463" i="5012"/>
  <c r="C1466" i="5013" l="1"/>
  <c r="D1463" i="5012"/>
  <c r="E1463" i="5012" s="1" a="1"/>
  <c r="E1463" i="5012" s="1"/>
  <c r="C1464" i="5012"/>
  <c r="C1467" i="5013" l="1"/>
  <c r="D1464" i="5012"/>
  <c r="E1464" i="5012" s="1" a="1"/>
  <c r="E1464" i="5012" s="1"/>
  <c r="C1465" i="5012"/>
  <c r="C1468" i="5013" l="1"/>
  <c r="C1466" i="5012"/>
  <c r="D1465" i="5012"/>
  <c r="E1465" i="5012" s="1" a="1"/>
  <c r="E1465" i="5012" s="1"/>
  <c r="C1469" i="5013" l="1"/>
  <c r="D1466" i="5012"/>
  <c r="E1466" i="5012" s="1" a="1"/>
  <c r="E1466" i="5012" s="1"/>
  <c r="C1467" i="5012"/>
  <c r="C1470" i="5013" l="1"/>
  <c r="D1467" i="5012"/>
  <c r="E1467" i="5012" s="1" a="1"/>
  <c r="E1467" i="5012" s="1"/>
  <c r="C1468" i="5012"/>
  <c r="C1471" i="5013" l="1"/>
  <c r="D1468" i="5012"/>
  <c r="E1468" i="5012" s="1" a="1"/>
  <c r="E1468" i="5012" s="1"/>
  <c r="C1469" i="5012"/>
  <c r="C1472" i="5013" l="1"/>
  <c r="C1470" i="5012"/>
  <c r="D1469" i="5012"/>
  <c r="E1469" i="5012" s="1" a="1"/>
  <c r="E1469" i="5012" s="1"/>
  <c r="C1473" i="5013" l="1"/>
  <c r="C1471" i="5012"/>
  <c r="D1470" i="5012"/>
  <c r="E1470" i="5012" s="1" a="1"/>
  <c r="E1470" i="5012" s="1"/>
  <c r="C1474" i="5013" l="1"/>
  <c r="D1471" i="5012"/>
  <c r="E1471" i="5012" s="1" a="1"/>
  <c r="E1471" i="5012" s="1"/>
  <c r="C1472" i="5012"/>
  <c r="C1475" i="5013" l="1"/>
  <c r="C1473" i="5012"/>
  <c r="D1472" i="5012"/>
  <c r="E1472" i="5012" s="1" a="1"/>
  <c r="E1472" i="5012" s="1"/>
  <c r="C1476" i="5013" l="1"/>
  <c r="C1474" i="5012"/>
  <c r="D1473" i="5012"/>
  <c r="E1473" i="5012" s="1" a="1"/>
  <c r="E1473" i="5012" s="1"/>
  <c r="C1477" i="5013" l="1"/>
  <c r="D1474" i="5012"/>
  <c r="E1474" i="5012" s="1" a="1"/>
  <c r="E1474" i="5012" s="1"/>
  <c r="C1475" i="5012"/>
  <c r="C1478" i="5013" l="1"/>
  <c r="C1476" i="5012"/>
  <c r="D1475" i="5012"/>
  <c r="E1475" i="5012" s="1" a="1"/>
  <c r="E1475" i="5012" s="1"/>
  <c r="C1479" i="5013" l="1"/>
  <c r="D1476" i="5012"/>
  <c r="E1476" i="5012" s="1" a="1"/>
  <c r="E1476" i="5012" s="1"/>
  <c r="C1477" i="5012"/>
  <c r="C1480" i="5013" l="1"/>
  <c r="D1477" i="5012"/>
  <c r="E1477" i="5012" s="1" a="1"/>
  <c r="E1477" i="5012" s="1"/>
  <c r="C1478" i="5012"/>
  <c r="C1481" i="5013" l="1"/>
  <c r="D1478" i="5012"/>
  <c r="E1478" i="5012" s="1" a="1"/>
  <c r="E1478" i="5012" s="1"/>
  <c r="C1479" i="5012"/>
  <c r="C1482" i="5013" l="1"/>
  <c r="C1480" i="5012"/>
  <c r="D1479" i="5012"/>
  <c r="E1479" i="5012" s="1" a="1"/>
  <c r="E1479" i="5012" s="1"/>
  <c r="C1483" i="5013" l="1"/>
  <c r="D1480" i="5012"/>
  <c r="E1480" i="5012" s="1" a="1"/>
  <c r="E1480" i="5012" s="1"/>
  <c r="C1481" i="5012"/>
  <c r="C1484" i="5013" l="1"/>
  <c r="C1482" i="5012"/>
  <c r="D1481" i="5012"/>
  <c r="E1481" i="5012" s="1" a="1"/>
  <c r="E1481" i="5012" s="1"/>
  <c r="C1485" i="5013" l="1"/>
  <c r="D1482" i="5012"/>
  <c r="E1482" i="5012" s="1" a="1"/>
  <c r="E1482" i="5012" s="1"/>
  <c r="C1483" i="5012"/>
  <c r="C1486" i="5013" l="1"/>
  <c r="D1483" i="5012"/>
  <c r="E1483" i="5012" s="1" a="1"/>
  <c r="E1483" i="5012" s="1"/>
  <c r="C1484" i="5012"/>
  <c r="C1487" i="5013" l="1"/>
  <c r="D1484" i="5012"/>
  <c r="E1484" i="5012" s="1" a="1"/>
  <c r="E1484" i="5012" s="1"/>
  <c r="C1485" i="5012"/>
  <c r="C1488" i="5013" l="1"/>
  <c r="C1486" i="5012"/>
  <c r="D1485" i="5012"/>
  <c r="E1485" i="5012" s="1" a="1"/>
  <c r="E1485" i="5012" s="1"/>
  <c r="C1489" i="5013" l="1"/>
  <c r="C1487" i="5012"/>
  <c r="D1486" i="5012"/>
  <c r="E1486" i="5012" s="1" a="1"/>
  <c r="E1486" i="5012" s="1"/>
  <c r="C1490" i="5013" l="1"/>
  <c r="C1488" i="5012"/>
  <c r="D1487" i="5012"/>
  <c r="E1487" i="5012" s="1" a="1"/>
  <c r="E1487" i="5012" s="1"/>
  <c r="C1491" i="5013" l="1"/>
  <c r="C1489" i="5012"/>
  <c r="D1488" i="5012"/>
  <c r="E1488" i="5012" s="1" a="1"/>
  <c r="E1488" i="5012" s="1"/>
  <c r="C1492" i="5013" l="1"/>
  <c r="D1489" i="5012"/>
  <c r="E1489" i="5012" s="1" a="1"/>
  <c r="E1489" i="5012" s="1"/>
  <c r="C1490" i="5012"/>
  <c r="C1493" i="5013" l="1"/>
  <c r="C1491" i="5012"/>
  <c r="D1490" i="5012"/>
  <c r="E1490" i="5012" s="1" a="1"/>
  <c r="E1490" i="5012" s="1"/>
  <c r="C1494" i="5013" l="1"/>
  <c r="D1491" i="5012"/>
  <c r="E1491" i="5012" s="1" a="1"/>
  <c r="E1491" i="5012" s="1"/>
  <c r="C1492" i="5012"/>
  <c r="C1495" i="5013" l="1"/>
  <c r="D1492" i="5012"/>
  <c r="E1492" i="5012" s="1" a="1"/>
  <c r="E1492" i="5012" s="1"/>
  <c r="C1493" i="5012"/>
  <c r="C1496" i="5013" l="1"/>
  <c r="C1494" i="5012"/>
  <c r="D1493" i="5012"/>
  <c r="E1493" i="5012" s="1" a="1"/>
  <c r="E1493" i="5012" s="1"/>
  <c r="C1497" i="5013" l="1"/>
  <c r="D1494" i="5012"/>
  <c r="E1494" i="5012" s="1" a="1"/>
  <c r="E1494" i="5012" s="1"/>
  <c r="C1495" i="5012"/>
  <c r="C1498" i="5013" l="1"/>
  <c r="D1495" i="5012"/>
  <c r="E1495" i="5012" s="1" a="1"/>
  <c r="E1495" i="5012" s="1"/>
  <c r="C1496" i="5012"/>
  <c r="C1499" i="5013" l="1"/>
  <c r="C1497" i="5012"/>
  <c r="D1496" i="5012"/>
  <c r="E1496" i="5012" s="1" a="1"/>
  <c r="E1496" i="5012" s="1"/>
  <c r="C1500" i="5013" l="1"/>
  <c r="C1498" i="5012"/>
  <c r="D1497" i="5012"/>
  <c r="E1497" i="5012" s="1" a="1"/>
  <c r="E1497" i="5012" s="1"/>
  <c r="C1501" i="5013" l="1"/>
  <c r="D1498" i="5012"/>
  <c r="E1498" i="5012" s="1" a="1"/>
  <c r="E1498" i="5012" s="1"/>
  <c r="C1499" i="5012"/>
  <c r="C1502" i="5013" l="1"/>
  <c r="D1499" i="5012"/>
  <c r="E1499" i="5012" s="1" a="1"/>
  <c r="E1499" i="5012" s="1"/>
  <c r="C1500" i="5012"/>
  <c r="C1503" i="5013" l="1"/>
  <c r="D1500" i="5012"/>
  <c r="E1500" i="5012" s="1" a="1"/>
  <c r="E1500" i="5012" s="1"/>
  <c r="C1501" i="5012"/>
  <c r="C1504" i="5013" l="1"/>
  <c r="C1502" i="5012"/>
  <c r="D1501" i="5012"/>
  <c r="E1501" i="5012" s="1" a="1"/>
  <c r="E1501" i="5012" s="1"/>
  <c r="C1505" i="5013" l="1"/>
  <c r="D1502" i="5012"/>
  <c r="E1502" i="5012" s="1" a="1"/>
  <c r="E1502" i="5012" s="1"/>
  <c r="C1503" i="5012"/>
  <c r="C1506" i="5013" l="1"/>
  <c r="D1503" i="5012"/>
  <c r="E1503" i="5012" s="1" a="1"/>
  <c r="E1503" i="5012" s="1"/>
  <c r="C1504" i="5012"/>
  <c r="C1507" i="5013" l="1"/>
  <c r="D1504" i="5012"/>
  <c r="E1504" i="5012" s="1" a="1"/>
  <c r="E1504" i="5012" s="1"/>
  <c r="C1505" i="5012"/>
  <c r="C1508" i="5013" l="1"/>
  <c r="C1506" i="5012"/>
  <c r="D1505" i="5012"/>
  <c r="E1505" i="5012" s="1" a="1"/>
  <c r="E1505" i="5012" s="1"/>
  <c r="C1509" i="5013" l="1"/>
  <c r="D1506" i="5012"/>
  <c r="E1506" i="5012" s="1" a="1"/>
  <c r="E1506" i="5012" s="1"/>
  <c r="C1507" i="5012"/>
  <c r="C1510" i="5013" l="1"/>
  <c r="C1508" i="5012"/>
  <c r="D1507" i="5012"/>
  <c r="E1507" i="5012" s="1" a="1"/>
  <c r="E1507" i="5012" s="1"/>
  <c r="C1511" i="5013" l="1"/>
  <c r="C1509" i="5012"/>
  <c r="D1508" i="5012"/>
  <c r="E1508" i="5012" s="1" a="1"/>
  <c r="E1508" i="5012" s="1"/>
  <c r="C1512" i="5013" l="1"/>
  <c r="D1509" i="5012"/>
  <c r="E1509" i="5012" s="1" a="1"/>
  <c r="E1509" i="5012" s="1"/>
  <c r="C1510" i="5012"/>
  <c r="C1513" i="5013" l="1"/>
  <c r="D1510" i="5012"/>
  <c r="E1510" i="5012" s="1" a="1"/>
  <c r="E1510" i="5012" s="1"/>
  <c r="C1511" i="5012"/>
  <c r="C1514" i="5013" l="1"/>
  <c r="C1512" i="5012"/>
  <c r="D1511" i="5012"/>
  <c r="E1511" i="5012" s="1" a="1"/>
  <c r="E1511" i="5012" s="1"/>
  <c r="C1515" i="5013" l="1"/>
  <c r="D1512" i="5012"/>
  <c r="E1512" i="5012" s="1" a="1"/>
  <c r="E1512" i="5012" s="1"/>
  <c r="C1513" i="5012"/>
  <c r="C1516" i="5013" l="1"/>
  <c r="D1513" i="5012"/>
  <c r="E1513" i="5012" s="1" a="1"/>
  <c r="E1513" i="5012" s="1"/>
  <c r="C1514" i="5012"/>
  <c r="C1517" i="5013" l="1"/>
  <c r="C1515" i="5012"/>
  <c r="D1514" i="5012"/>
  <c r="E1514" i="5012" s="1" a="1"/>
  <c r="E1514" i="5012" s="1"/>
  <c r="C1518" i="5013" l="1"/>
  <c r="C1516" i="5012"/>
  <c r="D1515" i="5012"/>
  <c r="E1515" i="5012" s="1" a="1"/>
  <c r="E1515" i="5012" s="1"/>
  <c r="C1519" i="5013" l="1"/>
  <c r="D1516" i="5012"/>
  <c r="E1516" i="5012" s="1" a="1"/>
  <c r="E1516" i="5012" s="1"/>
  <c r="C1517" i="5012"/>
  <c r="C1520" i="5013" l="1"/>
  <c r="C1518" i="5012"/>
  <c r="D1517" i="5012"/>
  <c r="E1517" i="5012" s="1" a="1"/>
  <c r="E1517" i="5012" s="1"/>
  <c r="C1521" i="5013" l="1"/>
  <c r="C1519" i="5012"/>
  <c r="D1518" i="5012"/>
  <c r="E1518" i="5012" s="1" a="1"/>
  <c r="E1518" i="5012" s="1"/>
  <c r="C1522" i="5013" l="1"/>
  <c r="C1520" i="5012"/>
  <c r="D1519" i="5012"/>
  <c r="E1519" i="5012" s="1" a="1"/>
  <c r="E1519" i="5012" s="1"/>
  <c r="C1523" i="5013" l="1"/>
  <c r="D1520" i="5012"/>
  <c r="E1520" i="5012" s="1" a="1"/>
  <c r="E1520" i="5012" s="1"/>
  <c r="C1521" i="5012"/>
  <c r="C1524" i="5013" l="1"/>
  <c r="C1522" i="5012"/>
  <c r="D1521" i="5012"/>
  <c r="E1521" i="5012" s="1" a="1"/>
  <c r="E1521" i="5012" s="1"/>
  <c r="C1525" i="5013" l="1"/>
  <c r="D1522" i="5012"/>
  <c r="E1522" i="5012" s="1" a="1"/>
  <c r="E1522" i="5012" s="1"/>
  <c r="C1523" i="5012"/>
  <c r="C1526" i="5013" l="1"/>
  <c r="C1524" i="5012"/>
  <c r="D1523" i="5012"/>
  <c r="E1523" i="5012" s="1" a="1"/>
  <c r="E1523" i="5012" s="1"/>
  <c r="C1527" i="5013" l="1"/>
  <c r="D1524" i="5012"/>
  <c r="E1524" i="5012" s="1" a="1"/>
  <c r="E1524" i="5012" s="1"/>
  <c r="C1525" i="5012"/>
  <c r="C1528" i="5013" l="1"/>
  <c r="C1526" i="5012"/>
  <c r="D1525" i="5012"/>
  <c r="E1525" i="5012" s="1" a="1"/>
  <c r="E1525" i="5012" s="1"/>
  <c r="C1529" i="5013" l="1"/>
  <c r="D1526" i="5012"/>
  <c r="E1526" i="5012" s="1" a="1"/>
  <c r="E1526" i="5012" s="1"/>
  <c r="C1527" i="5012"/>
  <c r="C1530" i="5013" l="1"/>
  <c r="C1528" i="5012"/>
  <c r="D1527" i="5012"/>
  <c r="E1527" i="5012" s="1" a="1"/>
  <c r="E1527" i="5012" s="1"/>
  <c r="C1531" i="5013" l="1"/>
  <c r="C1529" i="5012"/>
  <c r="D1528" i="5012"/>
  <c r="E1528" i="5012" s="1" a="1"/>
  <c r="E1528" i="5012" s="1"/>
  <c r="C1532" i="5013" l="1"/>
  <c r="C1530" i="5012"/>
  <c r="D1529" i="5012"/>
  <c r="E1529" i="5012" s="1" a="1"/>
  <c r="E1529" i="5012" s="1"/>
  <c r="C1533" i="5013" l="1"/>
  <c r="C1531" i="5012"/>
  <c r="D1530" i="5012"/>
  <c r="E1530" i="5012" s="1" a="1"/>
  <c r="E1530" i="5012" s="1"/>
  <c r="C1534" i="5013" l="1"/>
  <c r="D1531" i="5012"/>
  <c r="E1531" i="5012" s="1" a="1"/>
  <c r="E1531" i="5012" s="1"/>
  <c r="C1532" i="5012"/>
  <c r="C1535" i="5013" l="1"/>
  <c r="C1533" i="5012"/>
  <c r="D1532" i="5012"/>
  <c r="E1532" i="5012" s="1" a="1"/>
  <c r="E1532" i="5012" s="1"/>
  <c r="C1536" i="5013" l="1"/>
  <c r="D1533" i="5012"/>
  <c r="E1533" i="5012" s="1" a="1"/>
  <c r="E1533" i="5012" s="1"/>
  <c r="C1534" i="5012"/>
  <c r="C1537" i="5013" l="1"/>
  <c r="C1535" i="5012"/>
  <c r="D1534" i="5012"/>
  <c r="E1534" i="5012" s="1" a="1"/>
  <c r="E1534" i="5012" s="1"/>
  <c r="C1538" i="5013" l="1"/>
  <c r="C1536" i="5012"/>
  <c r="D1535" i="5012"/>
  <c r="E1535" i="5012" s="1" a="1"/>
  <c r="E1535" i="5012" s="1"/>
  <c r="C1539" i="5013" l="1"/>
  <c r="C1537" i="5012"/>
  <c r="D1536" i="5012"/>
  <c r="E1536" i="5012" s="1" a="1"/>
  <c r="E1536" i="5012" s="1"/>
  <c r="C1540" i="5013" l="1"/>
  <c r="D1537" i="5012"/>
  <c r="E1537" i="5012" s="1" a="1"/>
  <c r="E1537" i="5012" s="1"/>
  <c r="C1538" i="5012"/>
  <c r="C1541" i="5013" l="1"/>
  <c r="D1538" i="5012"/>
  <c r="E1538" i="5012" s="1" a="1"/>
  <c r="E1538" i="5012" s="1"/>
  <c r="C1539" i="5012"/>
  <c r="C1542" i="5013" l="1"/>
  <c r="D1539" i="5012"/>
  <c r="E1539" i="5012" s="1" a="1"/>
  <c r="E1539" i="5012" s="1"/>
  <c r="C1540" i="5012"/>
  <c r="C1543" i="5013" l="1"/>
  <c r="D1540" i="5012"/>
  <c r="E1540" i="5012" s="1" a="1"/>
  <c r="E1540" i="5012" s="1"/>
  <c r="C1541" i="5012"/>
  <c r="C1544" i="5013" l="1"/>
  <c r="D1541" i="5012"/>
  <c r="E1541" i="5012" s="1" a="1"/>
  <c r="E1541" i="5012" s="1"/>
  <c r="C1542" i="5012"/>
  <c r="C1545" i="5013" l="1"/>
  <c r="C1543" i="5012"/>
  <c r="D1542" i="5012"/>
  <c r="E1542" i="5012" s="1" a="1"/>
  <c r="E1542" i="5012" s="1"/>
  <c r="C1546" i="5013" l="1"/>
  <c r="C1544" i="5012"/>
  <c r="D1543" i="5012"/>
  <c r="E1543" i="5012" s="1" a="1"/>
  <c r="E1543" i="5012" s="1"/>
  <c r="C1547" i="5013" l="1"/>
  <c r="D1544" i="5012"/>
  <c r="E1544" i="5012" s="1" a="1"/>
  <c r="E1544" i="5012" s="1"/>
  <c r="C1545" i="5012"/>
  <c r="C1548" i="5013" l="1"/>
  <c r="D1545" i="5012"/>
  <c r="E1545" i="5012" s="1" a="1"/>
  <c r="E1545" i="5012" s="1"/>
  <c r="C1546" i="5012"/>
  <c r="C1549" i="5013" l="1"/>
  <c r="C1547" i="5012"/>
  <c r="D1546" i="5012"/>
  <c r="E1546" i="5012" s="1" a="1"/>
  <c r="E1546" i="5012" s="1"/>
  <c r="C1550" i="5013" l="1"/>
  <c r="C1548" i="5012"/>
  <c r="D1547" i="5012"/>
  <c r="E1547" i="5012" s="1" a="1"/>
  <c r="E1547" i="5012" s="1"/>
  <c r="C1551" i="5013" l="1"/>
  <c r="D1548" i="5012"/>
  <c r="E1548" i="5012" s="1" a="1"/>
  <c r="E1548" i="5012" s="1"/>
  <c r="C1549" i="5012"/>
  <c r="C1552" i="5013" l="1"/>
  <c r="D1549" i="5012"/>
  <c r="E1549" i="5012" s="1" a="1"/>
  <c r="E1549" i="5012" s="1"/>
  <c r="C1550" i="5012"/>
  <c r="C1553" i="5013" l="1"/>
  <c r="C1551" i="5012"/>
  <c r="D1550" i="5012"/>
  <c r="E1550" i="5012" s="1" a="1"/>
  <c r="E1550" i="5012" s="1"/>
  <c r="C1554" i="5013" l="1"/>
  <c r="C1552" i="5012"/>
  <c r="D1551" i="5012"/>
  <c r="E1551" i="5012" s="1" a="1"/>
  <c r="E1551" i="5012" s="1"/>
  <c r="C1555" i="5013" l="1"/>
  <c r="C1553" i="5012"/>
  <c r="D1552" i="5012"/>
  <c r="E1552" i="5012" s="1" a="1"/>
  <c r="E1552" i="5012" s="1"/>
  <c r="C1556" i="5013" l="1"/>
  <c r="C1554" i="5012"/>
  <c r="D1553" i="5012"/>
  <c r="E1553" i="5012" s="1" a="1"/>
  <c r="E1553" i="5012" s="1"/>
  <c r="C1557" i="5013" l="1"/>
  <c r="D1554" i="5012"/>
  <c r="E1554" i="5012" s="1" a="1"/>
  <c r="E1554" i="5012" s="1"/>
  <c r="C1555" i="5012"/>
  <c r="C1558" i="5013" l="1"/>
  <c r="D1555" i="5012"/>
  <c r="E1555" i="5012" s="1" a="1"/>
  <c r="E1555" i="5012" s="1"/>
  <c r="C1556" i="5012"/>
  <c r="C1559" i="5013" l="1"/>
  <c r="D1556" i="5012"/>
  <c r="E1556" i="5012" s="1" a="1"/>
  <c r="E1556" i="5012" s="1"/>
  <c r="C1557" i="5012"/>
  <c r="C1560" i="5013" l="1"/>
  <c r="D1557" i="5012"/>
  <c r="E1557" i="5012" s="1" a="1"/>
  <c r="E1557" i="5012" s="1"/>
  <c r="C1558" i="5012"/>
  <c r="C1561" i="5013" l="1"/>
  <c r="D1558" i="5012"/>
  <c r="E1558" i="5012" s="1" a="1"/>
  <c r="E1558" i="5012" s="1"/>
  <c r="C1559" i="5012"/>
  <c r="C1562" i="5013" l="1"/>
  <c r="C1560" i="5012"/>
  <c r="D1559" i="5012"/>
  <c r="E1559" i="5012" s="1" a="1"/>
  <c r="E1559" i="5012" s="1"/>
  <c r="C1563" i="5013" l="1"/>
  <c r="C1561" i="5012"/>
  <c r="D1560" i="5012"/>
  <c r="E1560" i="5012" s="1" a="1"/>
  <c r="E1560" i="5012" s="1"/>
  <c r="C1564" i="5013" l="1"/>
  <c r="C1562" i="5012"/>
  <c r="D1561" i="5012"/>
  <c r="E1561" i="5012" s="1" a="1"/>
  <c r="E1561" i="5012" s="1"/>
  <c r="C1565" i="5013" l="1"/>
  <c r="D1562" i="5012"/>
  <c r="E1562" i="5012" s="1" a="1"/>
  <c r="E1562" i="5012" s="1"/>
  <c r="C1563" i="5012"/>
  <c r="C1566" i="5013" l="1"/>
  <c r="D1563" i="5012"/>
  <c r="E1563" i="5012" s="1" a="1"/>
  <c r="E1563" i="5012" s="1"/>
  <c r="C1564" i="5012"/>
  <c r="C1567" i="5013" l="1"/>
  <c r="C1565" i="5012"/>
  <c r="D1564" i="5012"/>
  <c r="E1564" i="5012" s="1" a="1"/>
  <c r="E1564" i="5012" s="1"/>
  <c r="C1568" i="5013" l="1"/>
  <c r="C1566" i="5012"/>
  <c r="D1565" i="5012"/>
  <c r="E1565" i="5012" s="1" a="1"/>
  <c r="E1565" i="5012" s="1"/>
  <c r="C1569" i="5013" l="1"/>
  <c r="C1567" i="5012"/>
  <c r="D1566" i="5012"/>
  <c r="E1566" i="5012" s="1" a="1"/>
  <c r="E1566" i="5012" s="1"/>
  <c r="C1570" i="5013" l="1"/>
  <c r="C1568" i="5012"/>
  <c r="D1567" i="5012"/>
  <c r="E1567" i="5012" s="1" a="1"/>
  <c r="E1567" i="5012" s="1"/>
  <c r="C1571" i="5013" l="1"/>
  <c r="D1568" i="5012"/>
  <c r="E1568" i="5012" s="1" a="1"/>
  <c r="E1568" i="5012" s="1"/>
  <c r="C1569" i="5012"/>
  <c r="C1572" i="5013" l="1"/>
  <c r="D1569" i="5012"/>
  <c r="E1569" i="5012" s="1" a="1"/>
  <c r="E1569" i="5012" s="1"/>
  <c r="C1570" i="5012"/>
  <c r="C1573" i="5013" l="1"/>
  <c r="D1570" i="5012"/>
  <c r="E1570" i="5012" s="1" a="1"/>
  <c r="E1570" i="5012" s="1"/>
  <c r="C1571" i="5012"/>
  <c r="C1574" i="5013" l="1"/>
  <c r="D1571" i="5012"/>
  <c r="E1571" i="5012" s="1" a="1"/>
  <c r="E1571" i="5012" s="1"/>
  <c r="C1572" i="5012"/>
  <c r="C1575" i="5013" l="1"/>
  <c r="C1573" i="5012"/>
  <c r="D1572" i="5012"/>
  <c r="E1572" i="5012" s="1" a="1"/>
  <c r="E1572" i="5012" s="1"/>
  <c r="C1576" i="5013" l="1"/>
  <c r="D1573" i="5012"/>
  <c r="E1573" i="5012" s="1" a="1"/>
  <c r="E1573" i="5012" s="1"/>
  <c r="C1574" i="5012"/>
  <c r="C1577" i="5013" l="1"/>
  <c r="D1574" i="5012"/>
  <c r="E1574" i="5012" s="1" a="1"/>
  <c r="E1574" i="5012" s="1"/>
  <c r="C1575" i="5012"/>
  <c r="C1578" i="5013" l="1"/>
  <c r="D1575" i="5012"/>
  <c r="E1575" i="5012" s="1" a="1"/>
  <c r="E1575" i="5012" s="1"/>
  <c r="C1576" i="5012"/>
  <c r="C1579" i="5013" l="1"/>
  <c r="C1577" i="5012"/>
  <c r="D1576" i="5012"/>
  <c r="E1576" i="5012" s="1" a="1"/>
  <c r="E1576" i="5012" s="1"/>
  <c r="C1580" i="5013" l="1"/>
  <c r="C1578" i="5012"/>
  <c r="D1577" i="5012"/>
  <c r="E1577" i="5012" s="1" a="1"/>
  <c r="E1577" i="5012" s="1"/>
  <c r="C1581" i="5013" l="1"/>
  <c r="C1579" i="5012"/>
  <c r="D1578" i="5012"/>
  <c r="E1578" i="5012" s="1" a="1"/>
  <c r="E1578" i="5012" s="1"/>
  <c r="C1582" i="5013" l="1"/>
  <c r="C1580" i="5012"/>
  <c r="D1579" i="5012"/>
  <c r="E1579" i="5012" s="1" a="1"/>
  <c r="E1579" i="5012" s="1"/>
  <c r="C1583" i="5013" l="1"/>
  <c r="C1581" i="5012"/>
  <c r="D1580" i="5012"/>
  <c r="E1580" i="5012" s="1" a="1"/>
  <c r="E1580" i="5012" s="1"/>
  <c r="C1584" i="5013" l="1"/>
  <c r="D1581" i="5012"/>
  <c r="E1581" i="5012" s="1" a="1"/>
  <c r="E1581" i="5012" s="1"/>
  <c r="C1582" i="5012"/>
  <c r="C1585" i="5013" l="1"/>
  <c r="D1582" i="5012"/>
  <c r="E1582" i="5012" s="1" a="1"/>
  <c r="E1582" i="5012" s="1"/>
  <c r="C1583" i="5012"/>
  <c r="C1586" i="5013" l="1"/>
  <c r="D1583" i="5012"/>
  <c r="E1583" i="5012" s="1" a="1"/>
  <c r="E1583" i="5012" s="1"/>
  <c r="C1584" i="5012"/>
  <c r="C1587" i="5013" l="1"/>
  <c r="C1585" i="5012"/>
  <c r="D1584" i="5012"/>
  <c r="E1584" i="5012" s="1" a="1"/>
  <c r="E1584" i="5012" s="1"/>
  <c r="C1588" i="5013" l="1"/>
  <c r="D1585" i="5012"/>
  <c r="E1585" i="5012" s="1" a="1"/>
  <c r="E1585" i="5012" s="1"/>
  <c r="C1586" i="5012"/>
  <c r="C1589" i="5013" l="1"/>
  <c r="D1586" i="5012"/>
  <c r="E1586" i="5012" s="1" a="1"/>
  <c r="E1586" i="5012" s="1"/>
  <c r="C1587" i="5012"/>
  <c r="C1590" i="5013" l="1"/>
  <c r="D1587" i="5012"/>
  <c r="E1587" i="5012" s="1" a="1"/>
  <c r="E1587" i="5012" s="1"/>
  <c r="C1588" i="5012"/>
  <c r="C1591" i="5013" l="1"/>
  <c r="C1589" i="5012"/>
  <c r="D1588" i="5012"/>
  <c r="E1588" i="5012" s="1" a="1"/>
  <c r="E1588" i="5012" s="1"/>
  <c r="C1592" i="5013" l="1"/>
  <c r="C1590" i="5012"/>
  <c r="D1589" i="5012"/>
  <c r="E1589" i="5012" s="1" a="1"/>
  <c r="E1589" i="5012" s="1"/>
  <c r="C1593" i="5013" l="1"/>
  <c r="C1591" i="5012"/>
  <c r="D1590" i="5012"/>
  <c r="E1590" i="5012" s="1" a="1"/>
  <c r="E1590" i="5012" s="1"/>
  <c r="C1594" i="5013" l="1"/>
  <c r="C1592" i="5012"/>
  <c r="D1591" i="5012"/>
  <c r="E1591" i="5012" s="1" a="1"/>
  <c r="E1591" i="5012" s="1"/>
  <c r="C1595" i="5013" l="1"/>
  <c r="D1592" i="5012"/>
  <c r="E1592" i="5012" s="1" a="1"/>
  <c r="E1592" i="5012" s="1"/>
  <c r="C1593" i="5012"/>
  <c r="C1596" i="5013" l="1"/>
  <c r="C1594" i="5012"/>
  <c r="D1593" i="5012"/>
  <c r="E1593" i="5012" s="1" a="1"/>
  <c r="E1593" i="5012" s="1"/>
  <c r="C1597" i="5013" l="1"/>
  <c r="C1595" i="5012"/>
  <c r="D1594" i="5012"/>
  <c r="E1594" i="5012" s="1" a="1"/>
  <c r="E1594" i="5012" s="1"/>
  <c r="C1598" i="5013" l="1"/>
  <c r="D1595" i="5012"/>
  <c r="E1595" i="5012" s="1" a="1"/>
  <c r="E1595" i="5012" s="1"/>
  <c r="C1596" i="5012"/>
  <c r="C1599" i="5013" l="1"/>
  <c r="C1597" i="5012"/>
  <c r="D1596" i="5012"/>
  <c r="E1596" i="5012" s="1" a="1"/>
  <c r="E1596" i="5012" s="1"/>
  <c r="C1600" i="5013" l="1"/>
  <c r="C1598" i="5012"/>
  <c r="D1597" i="5012"/>
  <c r="E1597" i="5012" s="1" a="1"/>
  <c r="E1597" i="5012" s="1"/>
  <c r="C1601" i="5013" l="1"/>
  <c r="C1599" i="5012"/>
  <c r="D1598" i="5012"/>
  <c r="E1598" i="5012" s="1" a="1"/>
  <c r="E1598" i="5012" s="1"/>
  <c r="C1602" i="5013" l="1"/>
  <c r="C1600" i="5012"/>
  <c r="D1599" i="5012"/>
  <c r="E1599" i="5012" s="1" a="1"/>
  <c r="E1599" i="5012" s="1"/>
  <c r="C1603" i="5013" l="1"/>
  <c r="C1601" i="5012"/>
  <c r="D1600" i="5012"/>
  <c r="E1600" i="5012" s="1" a="1"/>
  <c r="E1600" i="5012" s="1"/>
  <c r="C1604" i="5013" l="1"/>
  <c r="C1602" i="5012"/>
  <c r="D1601" i="5012"/>
  <c r="E1601" i="5012" s="1" a="1"/>
  <c r="E1601" i="5012" s="1"/>
  <c r="C1605" i="5013" l="1"/>
  <c r="C1603" i="5012"/>
  <c r="D1602" i="5012"/>
  <c r="E1602" i="5012" s="1" a="1"/>
  <c r="E1602" i="5012" s="1"/>
  <c r="C1606" i="5013" l="1"/>
  <c r="D1603" i="5012"/>
  <c r="E1603" i="5012" s="1" a="1"/>
  <c r="E1603" i="5012" s="1"/>
  <c r="C1604" i="5012"/>
  <c r="C1607" i="5013" l="1"/>
  <c r="C1605" i="5012"/>
  <c r="D1604" i="5012"/>
  <c r="E1604" i="5012" s="1" a="1"/>
  <c r="E1604" i="5012" s="1"/>
  <c r="C1608" i="5013" l="1"/>
  <c r="C1606" i="5012"/>
  <c r="D1605" i="5012"/>
  <c r="E1605" i="5012" s="1" a="1"/>
  <c r="E1605" i="5012" s="1"/>
  <c r="C1609" i="5013" l="1"/>
  <c r="C1607" i="5012"/>
  <c r="D1606" i="5012"/>
  <c r="E1606" i="5012" s="1" a="1"/>
  <c r="E1606" i="5012" s="1"/>
  <c r="C1610" i="5013" l="1"/>
  <c r="C1608" i="5012"/>
  <c r="D1607" i="5012"/>
  <c r="E1607" i="5012" s="1" a="1"/>
  <c r="E1607" i="5012" s="1"/>
  <c r="C1611" i="5013" l="1"/>
  <c r="D1608" i="5012"/>
  <c r="E1608" i="5012" s="1" a="1"/>
  <c r="E1608" i="5012" s="1"/>
  <c r="C1609" i="5012"/>
  <c r="C1612" i="5013" l="1"/>
  <c r="C1610" i="5012"/>
  <c r="D1609" i="5012"/>
  <c r="E1609" i="5012" s="1" a="1"/>
  <c r="E1609" i="5012" s="1"/>
  <c r="C1613" i="5013" l="1"/>
  <c r="C1611" i="5012"/>
  <c r="D1610" i="5012"/>
  <c r="E1610" i="5012" s="1" a="1"/>
  <c r="E1610" i="5012" s="1"/>
  <c r="C1614" i="5013" l="1"/>
  <c r="C1612" i="5012"/>
  <c r="D1611" i="5012"/>
  <c r="E1611" i="5012" s="1" a="1"/>
  <c r="E1611" i="5012" s="1"/>
  <c r="C1615" i="5013" l="1"/>
  <c r="C1613" i="5012"/>
  <c r="D1612" i="5012"/>
  <c r="E1612" i="5012" s="1" a="1"/>
  <c r="E1612" i="5012" s="1"/>
  <c r="C1616" i="5013" l="1"/>
  <c r="D1613" i="5012"/>
  <c r="E1613" i="5012" s="1" a="1"/>
  <c r="E1613" i="5012" s="1"/>
  <c r="C1614" i="5012"/>
  <c r="C1617" i="5013" l="1"/>
  <c r="C1615" i="5012"/>
  <c r="D1614" i="5012"/>
  <c r="E1614" i="5012" s="1" a="1"/>
  <c r="E1614" i="5012" s="1"/>
  <c r="C1618" i="5013" l="1"/>
  <c r="C1616" i="5012"/>
  <c r="D1615" i="5012"/>
  <c r="E1615" i="5012" s="1" a="1"/>
  <c r="E1615" i="5012" s="1"/>
  <c r="C1619" i="5013" l="1"/>
  <c r="C1617" i="5012"/>
  <c r="D1616" i="5012"/>
  <c r="E1616" i="5012" s="1" a="1"/>
  <c r="E1616" i="5012" s="1"/>
  <c r="C1620" i="5013" l="1"/>
  <c r="C1618" i="5012"/>
  <c r="D1617" i="5012"/>
  <c r="E1617" i="5012" s="1" a="1"/>
  <c r="E1617" i="5012" s="1"/>
  <c r="C1621" i="5013" l="1"/>
  <c r="D1618" i="5012"/>
  <c r="E1618" i="5012" s="1" a="1"/>
  <c r="E1618" i="5012" s="1"/>
  <c r="C1619" i="5012"/>
  <c r="C1622" i="5013" l="1"/>
  <c r="C1620" i="5012"/>
  <c r="D1619" i="5012"/>
  <c r="E1619" i="5012" s="1" a="1"/>
  <c r="E1619" i="5012" s="1"/>
  <c r="C1623" i="5013" l="1"/>
  <c r="D1620" i="5012"/>
  <c r="E1620" i="5012" s="1" a="1"/>
  <c r="E1620" i="5012" s="1"/>
  <c r="C1621" i="5012"/>
  <c r="C1624" i="5013" l="1"/>
  <c r="C1622" i="5012"/>
  <c r="D1621" i="5012"/>
  <c r="E1621" i="5012" s="1" a="1"/>
  <c r="E1621" i="5012" s="1"/>
  <c r="C1625" i="5013" l="1"/>
  <c r="D1622" i="5012"/>
  <c r="E1622" i="5012" s="1" a="1"/>
  <c r="E1622" i="5012" s="1"/>
  <c r="C1623" i="5012"/>
  <c r="C1626" i="5013" l="1"/>
  <c r="C1624" i="5012"/>
  <c r="D1623" i="5012"/>
  <c r="E1623" i="5012" s="1" a="1"/>
  <c r="E1623" i="5012" s="1"/>
  <c r="C1627" i="5013" l="1"/>
  <c r="D1624" i="5012"/>
  <c r="E1624" i="5012" s="1" a="1"/>
  <c r="E1624" i="5012" s="1"/>
  <c r="C1625" i="5012"/>
  <c r="C1628" i="5013" l="1"/>
  <c r="C1626" i="5012"/>
  <c r="D1625" i="5012"/>
  <c r="E1625" i="5012" s="1" a="1"/>
  <c r="E1625" i="5012" s="1"/>
  <c r="C1629" i="5013" l="1"/>
  <c r="C1627" i="5012"/>
  <c r="D1626" i="5012"/>
  <c r="E1626" i="5012" s="1" a="1"/>
  <c r="E1626" i="5012" s="1"/>
  <c r="C1630" i="5013" l="1"/>
  <c r="C1628" i="5012"/>
  <c r="D1627" i="5012"/>
  <c r="E1627" i="5012" s="1" a="1"/>
  <c r="E1627" i="5012" s="1"/>
  <c r="C1631" i="5013" l="1"/>
  <c r="C1629" i="5012"/>
  <c r="D1628" i="5012"/>
  <c r="E1628" i="5012" s="1" a="1"/>
  <c r="E1628" i="5012" s="1"/>
  <c r="C1632" i="5013" l="1"/>
  <c r="D1629" i="5012"/>
  <c r="E1629" i="5012" s="1" a="1"/>
  <c r="E1629" i="5012" s="1"/>
  <c r="C1630" i="5012"/>
  <c r="C1633" i="5013" l="1"/>
  <c r="C1631" i="5012"/>
  <c r="D1630" i="5012"/>
  <c r="E1630" i="5012" s="1" a="1"/>
  <c r="E1630" i="5012" s="1"/>
  <c r="C1634" i="5013" l="1"/>
  <c r="C1632" i="5012"/>
  <c r="D1631" i="5012"/>
  <c r="E1631" i="5012" s="1" a="1"/>
  <c r="E1631" i="5012" s="1"/>
  <c r="C1635" i="5013" l="1"/>
  <c r="C1633" i="5012"/>
  <c r="D1632" i="5012"/>
  <c r="E1632" i="5012" s="1" a="1"/>
  <c r="E1632" i="5012" s="1"/>
  <c r="C1636" i="5013" l="1"/>
  <c r="C1634" i="5012"/>
  <c r="D1633" i="5012"/>
  <c r="E1633" i="5012" s="1" a="1"/>
  <c r="E1633" i="5012" s="1"/>
  <c r="C1637" i="5013" l="1"/>
  <c r="D1634" i="5012"/>
  <c r="E1634" i="5012" s="1" a="1"/>
  <c r="E1634" i="5012" s="1"/>
  <c r="C1635" i="5012"/>
  <c r="C1638" i="5013" l="1"/>
  <c r="C1636" i="5012"/>
  <c r="D1635" i="5012"/>
  <c r="E1635" i="5012" s="1" a="1"/>
  <c r="E1635" i="5012" s="1"/>
  <c r="C1639" i="5013" l="1"/>
  <c r="D1636" i="5012"/>
  <c r="E1636" i="5012" s="1" a="1"/>
  <c r="E1636" i="5012" s="1"/>
  <c r="C1637" i="5012"/>
  <c r="C1640" i="5013" l="1"/>
  <c r="C1638" i="5012"/>
  <c r="D1637" i="5012"/>
  <c r="E1637" i="5012" s="1" a="1"/>
  <c r="E1637" i="5012" s="1"/>
  <c r="C1641" i="5013" l="1"/>
  <c r="C1639" i="5012"/>
  <c r="D1638" i="5012"/>
  <c r="E1638" i="5012" s="1" a="1"/>
  <c r="E1638" i="5012" s="1"/>
  <c r="C1642" i="5013" l="1"/>
  <c r="D1639" i="5012"/>
  <c r="E1639" i="5012" s="1" a="1"/>
  <c r="E1639" i="5012" s="1"/>
  <c r="C1640" i="5012"/>
  <c r="C1643" i="5013" l="1"/>
  <c r="D1640" i="5012"/>
  <c r="E1640" i="5012" s="1" a="1"/>
  <c r="E1640" i="5012" s="1"/>
  <c r="C1641" i="5012"/>
  <c r="C1644" i="5013" l="1"/>
  <c r="D1641" i="5012"/>
  <c r="E1641" i="5012" s="1" a="1"/>
  <c r="E1641" i="5012" s="1"/>
  <c r="C1642" i="5012"/>
  <c r="C1645" i="5013" l="1"/>
  <c r="D1642" i="5012"/>
  <c r="E1642" i="5012" s="1" a="1"/>
  <c r="E1642" i="5012" s="1"/>
  <c r="C1643" i="5012"/>
  <c r="C1646" i="5013" l="1"/>
  <c r="C1644" i="5012"/>
  <c r="D1643" i="5012"/>
  <c r="E1643" i="5012" s="1" a="1"/>
  <c r="E1643" i="5012" s="1"/>
  <c r="C1647" i="5013" l="1"/>
  <c r="C1645" i="5012"/>
  <c r="D1644" i="5012"/>
  <c r="E1644" i="5012" s="1" a="1"/>
  <c r="E1644" i="5012" s="1"/>
  <c r="C1648" i="5013" l="1"/>
  <c r="D1645" i="5012"/>
  <c r="E1645" i="5012" s="1" a="1"/>
  <c r="E1645" i="5012" s="1"/>
  <c r="C1646" i="5012"/>
  <c r="C1649" i="5013" l="1"/>
  <c r="D1646" i="5012"/>
  <c r="E1646" i="5012" s="1" a="1"/>
  <c r="E1646" i="5012" s="1"/>
  <c r="C1647" i="5012"/>
  <c r="C1650" i="5013" l="1"/>
  <c r="C1648" i="5012"/>
  <c r="D1647" i="5012"/>
  <c r="E1647" i="5012" s="1" a="1"/>
  <c r="E1647" i="5012" s="1"/>
  <c r="C1651" i="5013" l="1"/>
  <c r="C1649" i="5012"/>
  <c r="D1648" i="5012"/>
  <c r="E1648" i="5012" s="1" a="1"/>
  <c r="E1648" i="5012" s="1"/>
  <c r="C1652" i="5013" l="1"/>
  <c r="C1650" i="5012"/>
  <c r="D1649" i="5012"/>
  <c r="E1649" i="5012" s="1" a="1"/>
  <c r="E1649" i="5012" s="1"/>
  <c r="C1653" i="5013" l="1"/>
  <c r="D1650" i="5012"/>
  <c r="E1650" i="5012" s="1" a="1"/>
  <c r="E1650" i="5012" s="1"/>
  <c r="C1651" i="5012"/>
  <c r="C1654" i="5013" l="1"/>
  <c r="C1652" i="5012"/>
  <c r="D1651" i="5012"/>
  <c r="E1651" i="5012" s="1" a="1"/>
  <c r="E1651" i="5012" s="1"/>
  <c r="C1655" i="5013" l="1"/>
  <c r="D1652" i="5012"/>
  <c r="E1652" i="5012" s="1" a="1"/>
  <c r="E1652" i="5012" s="1"/>
  <c r="C1653" i="5012"/>
  <c r="C1656" i="5013" l="1"/>
  <c r="D1653" i="5012"/>
  <c r="E1653" i="5012" s="1" a="1"/>
  <c r="E1653" i="5012" s="1"/>
  <c r="C1654" i="5012"/>
  <c r="C1657" i="5013" l="1"/>
  <c r="D1654" i="5012"/>
  <c r="E1654" i="5012" s="1" a="1"/>
  <c r="E1654" i="5012" s="1"/>
  <c r="C1655" i="5012"/>
  <c r="C1658" i="5013" l="1"/>
  <c r="D1655" i="5012"/>
  <c r="E1655" i="5012" s="1" a="1"/>
  <c r="E1655" i="5012" s="1"/>
  <c r="C1656" i="5012"/>
  <c r="C1659" i="5013" l="1"/>
  <c r="D1656" i="5012"/>
  <c r="E1656" i="5012" s="1" a="1"/>
  <c r="E1656" i="5012" s="1"/>
  <c r="C1657" i="5012"/>
  <c r="C1660" i="5013" l="1"/>
  <c r="C1658" i="5012"/>
  <c r="D1657" i="5012"/>
  <c r="E1657" i="5012" s="1" a="1"/>
  <c r="E1657" i="5012" s="1"/>
  <c r="C1661" i="5013" l="1"/>
  <c r="D1658" i="5012"/>
  <c r="E1658" i="5012" s="1" a="1"/>
  <c r="E1658" i="5012" s="1"/>
  <c r="C1659" i="5012"/>
  <c r="C1662" i="5013" l="1"/>
  <c r="C1660" i="5012"/>
  <c r="D1659" i="5012"/>
  <c r="E1659" i="5012" s="1" a="1"/>
  <c r="E1659" i="5012" s="1"/>
  <c r="C1663" i="5013" l="1"/>
  <c r="C1661" i="5012"/>
  <c r="D1660" i="5012"/>
  <c r="E1660" i="5012" s="1" a="1"/>
  <c r="E1660" i="5012" s="1"/>
  <c r="C1664" i="5013" l="1"/>
  <c r="D1661" i="5012"/>
  <c r="E1661" i="5012" s="1" a="1"/>
  <c r="E1661" i="5012" s="1"/>
  <c r="C1662" i="5012"/>
  <c r="C1665" i="5013" l="1"/>
  <c r="D1662" i="5012"/>
  <c r="E1662" i="5012" s="1" a="1"/>
  <c r="E1662" i="5012" s="1"/>
  <c r="C1663" i="5012"/>
  <c r="C1666" i="5013" l="1"/>
  <c r="C1664" i="5012"/>
  <c r="D1663" i="5012"/>
  <c r="E1663" i="5012" s="1" a="1"/>
  <c r="E1663" i="5012" s="1"/>
  <c r="C1667" i="5013" l="1"/>
  <c r="C1665" i="5012"/>
  <c r="D1664" i="5012"/>
  <c r="E1664" i="5012" s="1" a="1"/>
  <c r="E1664" i="5012" s="1"/>
  <c r="C1668" i="5013" l="1"/>
  <c r="C1666" i="5012"/>
  <c r="D1665" i="5012"/>
  <c r="E1665" i="5012" s="1" a="1"/>
  <c r="E1665" i="5012" s="1"/>
  <c r="C1669" i="5013" l="1"/>
  <c r="D1666" i="5012"/>
  <c r="E1666" i="5012" s="1" a="1"/>
  <c r="E1666" i="5012" s="1"/>
  <c r="C1667" i="5012"/>
  <c r="C1670" i="5013" l="1"/>
  <c r="D1667" i="5012"/>
  <c r="E1667" i="5012" s="1" a="1"/>
  <c r="E1667" i="5012" s="1"/>
  <c r="C1668" i="5012"/>
  <c r="C1671" i="5013" l="1"/>
  <c r="C1669" i="5012"/>
  <c r="D1668" i="5012"/>
  <c r="E1668" i="5012" s="1" a="1"/>
  <c r="E1668" i="5012" s="1"/>
  <c r="C1672" i="5013" l="1"/>
  <c r="C1670" i="5012"/>
  <c r="D1669" i="5012"/>
  <c r="E1669" i="5012" s="1" a="1"/>
  <c r="E1669" i="5012" s="1"/>
  <c r="C1673" i="5013" l="1"/>
  <c r="D1670" i="5012"/>
  <c r="E1670" i="5012" s="1" a="1"/>
  <c r="E1670" i="5012" s="1"/>
  <c r="C1671" i="5012"/>
  <c r="C1674" i="5013" l="1"/>
  <c r="C1672" i="5012"/>
  <c r="D1671" i="5012"/>
  <c r="E1671" i="5012" s="1" a="1"/>
  <c r="E1671" i="5012" s="1"/>
  <c r="C1675" i="5013" l="1"/>
  <c r="C1673" i="5012"/>
  <c r="D1672" i="5012"/>
  <c r="E1672" i="5012" s="1" a="1"/>
  <c r="E1672" i="5012" s="1"/>
  <c r="C1676" i="5013" l="1"/>
  <c r="D1673" i="5012"/>
  <c r="E1673" i="5012" s="1" a="1"/>
  <c r="E1673" i="5012" s="1"/>
  <c r="C1674" i="5012"/>
  <c r="C1677" i="5013" l="1"/>
  <c r="C1675" i="5012"/>
  <c r="D1674" i="5012"/>
  <c r="E1674" i="5012" s="1" a="1"/>
  <c r="E1674" i="5012" s="1"/>
  <c r="C1678" i="5013" l="1"/>
  <c r="C1676" i="5012"/>
  <c r="D1675" i="5012"/>
  <c r="E1675" i="5012" s="1" a="1"/>
  <c r="E1675" i="5012" s="1"/>
  <c r="C1679" i="5013" l="1"/>
  <c r="D1676" i="5012"/>
  <c r="E1676" i="5012" s="1" a="1"/>
  <c r="E1676" i="5012" s="1"/>
  <c r="C1677" i="5012"/>
  <c r="C1680" i="5013" l="1"/>
  <c r="C1678" i="5012"/>
  <c r="D1677" i="5012"/>
  <c r="E1677" i="5012" s="1" a="1"/>
  <c r="E1677" i="5012" s="1"/>
  <c r="C1681" i="5013" l="1"/>
  <c r="C1679" i="5012"/>
  <c r="D1678" i="5012"/>
  <c r="E1678" i="5012" s="1" a="1"/>
  <c r="E1678" i="5012" s="1"/>
  <c r="C1682" i="5013" l="1"/>
  <c r="D1679" i="5012"/>
  <c r="E1679" i="5012" s="1" a="1"/>
  <c r="E1679" i="5012" s="1"/>
  <c r="C1680" i="5012"/>
  <c r="C1683" i="5013" l="1"/>
  <c r="C1681" i="5012"/>
  <c r="D1680" i="5012"/>
  <c r="E1680" i="5012" s="1" a="1"/>
  <c r="E1680" i="5012" s="1"/>
  <c r="C1684" i="5013" l="1"/>
  <c r="C1682" i="5012"/>
  <c r="D1681" i="5012"/>
  <c r="E1681" i="5012" s="1" a="1"/>
  <c r="E1681" i="5012" s="1"/>
  <c r="C1685" i="5013" l="1"/>
  <c r="C1683" i="5012"/>
  <c r="D1682" i="5012"/>
  <c r="E1682" i="5012" s="1" a="1"/>
  <c r="E1682" i="5012" s="1"/>
  <c r="C1686" i="5013" l="1"/>
  <c r="D1683" i="5012"/>
  <c r="E1683" i="5012" s="1" a="1"/>
  <c r="E1683" i="5012" s="1"/>
  <c r="C1684" i="5012"/>
  <c r="C1687" i="5013" l="1"/>
  <c r="C1685" i="5012"/>
  <c r="D1684" i="5012"/>
  <c r="E1684" i="5012" s="1" a="1"/>
  <c r="E1684" i="5012" s="1"/>
  <c r="C1688" i="5013" l="1"/>
  <c r="C1686" i="5012"/>
  <c r="D1685" i="5012"/>
  <c r="E1685" i="5012" s="1" a="1"/>
  <c r="E1685" i="5012" s="1"/>
  <c r="C1689" i="5013" l="1"/>
  <c r="D1686" i="5012"/>
  <c r="E1686" i="5012" s="1" a="1"/>
  <c r="E1686" i="5012" s="1"/>
  <c r="C1687" i="5012"/>
  <c r="C1690" i="5013" l="1"/>
  <c r="C1688" i="5012"/>
  <c r="D1687" i="5012"/>
  <c r="E1687" i="5012" s="1" a="1"/>
  <c r="E1687" i="5012" s="1"/>
  <c r="C1691" i="5013" l="1"/>
  <c r="C1689" i="5012"/>
  <c r="D1688" i="5012"/>
  <c r="E1688" i="5012" s="1" a="1"/>
  <c r="E1688" i="5012" s="1"/>
  <c r="C1692" i="5013" l="1"/>
  <c r="C1690" i="5012"/>
  <c r="D1689" i="5012"/>
  <c r="E1689" i="5012" s="1" a="1"/>
  <c r="E1689" i="5012" s="1"/>
  <c r="C1693" i="5013" l="1"/>
  <c r="C1691" i="5012"/>
  <c r="D1690" i="5012"/>
  <c r="E1690" i="5012" s="1" a="1"/>
  <c r="E1690" i="5012" s="1"/>
  <c r="C1694" i="5013" l="1"/>
  <c r="C1692" i="5012"/>
  <c r="D1691" i="5012"/>
  <c r="E1691" i="5012" s="1" a="1"/>
  <c r="E1691" i="5012" s="1"/>
  <c r="C1695" i="5013" l="1"/>
  <c r="C1693" i="5012"/>
  <c r="D1692" i="5012"/>
  <c r="E1692" i="5012" s="1" a="1"/>
  <c r="E1692" i="5012" s="1"/>
  <c r="C1696" i="5013" l="1"/>
  <c r="D1693" i="5012"/>
  <c r="E1693" i="5012" s="1" a="1"/>
  <c r="E1693" i="5012" s="1"/>
  <c r="C1694" i="5012"/>
  <c r="C1697" i="5013" l="1"/>
  <c r="D1694" i="5012"/>
  <c r="E1694" i="5012" s="1" a="1"/>
  <c r="E1694" i="5012" s="1"/>
  <c r="C1695" i="5012"/>
  <c r="C1698" i="5013" l="1"/>
  <c r="C1696" i="5012"/>
  <c r="D1695" i="5012"/>
  <c r="E1695" i="5012" s="1" a="1"/>
  <c r="E1695" i="5012" s="1"/>
  <c r="C1699" i="5013" l="1"/>
  <c r="D1696" i="5012"/>
  <c r="E1696" i="5012" s="1" a="1"/>
  <c r="E1696" i="5012" s="1"/>
  <c r="C1697" i="5012"/>
  <c r="C1700" i="5013" l="1"/>
  <c r="C1698" i="5012"/>
  <c r="D1697" i="5012"/>
  <c r="E1697" i="5012" s="1" a="1"/>
  <c r="E1697" i="5012" s="1"/>
  <c r="C1701" i="5013" l="1"/>
  <c r="C1699" i="5012"/>
  <c r="D1698" i="5012"/>
  <c r="E1698" i="5012" s="1" a="1"/>
  <c r="E1698" i="5012" s="1"/>
  <c r="C1702" i="5013" l="1"/>
  <c r="C1700" i="5012"/>
  <c r="D1699" i="5012"/>
  <c r="E1699" i="5012" s="1" a="1"/>
  <c r="E1699" i="5012" s="1"/>
  <c r="C1703" i="5013" l="1"/>
  <c r="C1701" i="5012"/>
  <c r="D1700" i="5012"/>
  <c r="E1700" i="5012" s="1" a="1"/>
  <c r="E1700" i="5012" s="1"/>
  <c r="C1704" i="5013" l="1"/>
  <c r="D1701" i="5012"/>
  <c r="E1701" i="5012" s="1" a="1"/>
  <c r="E1701" i="5012" s="1"/>
  <c r="C1702" i="5012"/>
  <c r="C1705" i="5013" l="1"/>
  <c r="D1702" i="5012"/>
  <c r="E1702" i="5012" s="1" a="1"/>
  <c r="E1702" i="5012" s="1"/>
  <c r="C1703" i="5012"/>
  <c r="C1706" i="5013" l="1"/>
  <c r="D1703" i="5012"/>
  <c r="E1703" i="5012" s="1" a="1"/>
  <c r="E1703" i="5012" s="1"/>
  <c r="C1704" i="5012"/>
  <c r="C1707" i="5013" l="1"/>
  <c r="C1705" i="5012"/>
  <c r="D1704" i="5012"/>
  <c r="E1704" i="5012" s="1" a="1"/>
  <c r="E1704" i="5012" s="1"/>
  <c r="C1708" i="5013" l="1"/>
  <c r="D1705" i="5012"/>
  <c r="E1705" i="5012" s="1" a="1"/>
  <c r="E1705" i="5012" s="1"/>
  <c r="C1706" i="5012"/>
  <c r="C1709" i="5013" l="1"/>
  <c r="C1707" i="5012"/>
  <c r="D1706" i="5012"/>
  <c r="E1706" i="5012" s="1" a="1"/>
  <c r="E1706" i="5012" s="1"/>
  <c r="C1710" i="5013" l="1"/>
  <c r="C1708" i="5012"/>
  <c r="D1707" i="5012"/>
  <c r="E1707" i="5012" s="1" a="1"/>
  <c r="E1707" i="5012" s="1"/>
  <c r="C1711" i="5013" l="1"/>
  <c r="D1708" i="5012"/>
  <c r="E1708" i="5012" s="1" a="1"/>
  <c r="E1708" i="5012" s="1"/>
  <c r="C1709" i="5012"/>
  <c r="C1712" i="5013" l="1"/>
  <c r="D1709" i="5012"/>
  <c r="E1709" i="5012" s="1" a="1"/>
  <c r="E1709" i="5012" s="1"/>
  <c r="C1710" i="5012"/>
  <c r="C1713" i="5013" l="1"/>
  <c r="D1710" i="5012"/>
  <c r="E1710" i="5012" s="1" a="1"/>
  <c r="E1710" i="5012" s="1"/>
  <c r="C1711" i="5012"/>
  <c r="C1714" i="5013" l="1"/>
  <c r="D1711" i="5012"/>
  <c r="E1711" i="5012" s="1" a="1"/>
  <c r="E1711" i="5012" s="1"/>
  <c r="C1712" i="5012"/>
  <c r="C1715" i="5013" l="1"/>
  <c r="D1712" i="5012"/>
  <c r="E1712" i="5012" s="1" a="1"/>
  <c r="E1712" i="5012" s="1"/>
  <c r="C1713" i="5012"/>
  <c r="C1716" i="5013" l="1"/>
  <c r="C1714" i="5012"/>
  <c r="D1713" i="5012"/>
  <c r="E1713" i="5012" s="1" a="1"/>
  <c r="E1713" i="5012" s="1"/>
  <c r="C1717" i="5013" l="1"/>
  <c r="D1714" i="5012"/>
  <c r="E1714" i="5012" s="1" a="1"/>
  <c r="E1714" i="5012" s="1"/>
  <c r="C1715" i="5012"/>
  <c r="C1718" i="5013" l="1"/>
  <c r="D1715" i="5012"/>
  <c r="E1715" i="5012" s="1" a="1"/>
  <c r="E1715" i="5012" s="1"/>
  <c r="C1716" i="5012"/>
  <c r="C1719" i="5013" l="1"/>
  <c r="D1716" i="5012"/>
  <c r="E1716" i="5012" s="1" a="1"/>
  <c r="E1716" i="5012" s="1"/>
  <c r="C1717" i="5012"/>
  <c r="C1720" i="5013" l="1"/>
  <c r="C1718" i="5012"/>
  <c r="D1717" i="5012"/>
  <c r="E1717" i="5012" s="1" a="1"/>
  <c r="E1717" i="5012" s="1"/>
  <c r="C1721" i="5013" l="1"/>
  <c r="C1719" i="5012"/>
  <c r="D1718" i="5012"/>
  <c r="E1718" i="5012" s="1" a="1"/>
  <c r="E1718" i="5012" s="1"/>
  <c r="C1722" i="5013" l="1"/>
  <c r="C1720" i="5012"/>
  <c r="D1719" i="5012"/>
  <c r="E1719" i="5012" s="1" a="1"/>
  <c r="E1719" i="5012" s="1"/>
  <c r="C1723" i="5013" l="1"/>
  <c r="D1720" i="5012"/>
  <c r="E1720" i="5012" s="1" a="1"/>
  <c r="E1720" i="5012" s="1"/>
  <c r="C1721" i="5012"/>
  <c r="C1724" i="5013" l="1"/>
  <c r="D1721" i="5012"/>
  <c r="E1721" i="5012" s="1" a="1"/>
  <c r="E1721" i="5012" s="1"/>
  <c r="C1722" i="5012"/>
  <c r="C1725" i="5013" l="1"/>
  <c r="C1723" i="5012"/>
  <c r="D1722" i="5012"/>
  <c r="E1722" i="5012" s="1" a="1"/>
  <c r="E1722" i="5012" s="1"/>
  <c r="C1726" i="5013" l="1"/>
  <c r="C1724" i="5012"/>
  <c r="D1723" i="5012"/>
  <c r="E1723" i="5012" s="1" a="1"/>
  <c r="E1723" i="5012" s="1"/>
  <c r="C1727" i="5013" l="1"/>
  <c r="D1724" i="5012"/>
  <c r="E1724" i="5012" s="1" a="1"/>
  <c r="E1724" i="5012" s="1"/>
  <c r="C1725" i="5012"/>
  <c r="C1728" i="5013" l="1"/>
  <c r="D1725" i="5012"/>
  <c r="E1725" i="5012" s="1" a="1"/>
  <c r="E1725" i="5012" s="1"/>
  <c r="C1726" i="5012"/>
  <c r="C1729" i="5013" l="1"/>
  <c r="D1726" i="5012"/>
  <c r="E1726" i="5012" s="1" a="1"/>
  <c r="E1726" i="5012" s="1"/>
  <c r="C1727" i="5012"/>
  <c r="C1730" i="5013" l="1"/>
  <c r="D1727" i="5012"/>
  <c r="E1727" i="5012" s="1" a="1"/>
  <c r="E1727" i="5012" s="1"/>
  <c r="C1728" i="5012"/>
  <c r="C1731" i="5013" l="1"/>
  <c r="D1728" i="5012"/>
  <c r="E1728" i="5012" s="1" a="1"/>
  <c r="E1728" i="5012" s="1"/>
  <c r="C1729" i="5012"/>
  <c r="C1732" i="5013" l="1"/>
  <c r="D1729" i="5012"/>
  <c r="E1729" i="5012" s="1" a="1"/>
  <c r="E1729" i="5012" s="1"/>
  <c r="C1730" i="5012"/>
  <c r="C1733" i="5013" l="1"/>
  <c r="C1731" i="5012"/>
  <c r="D1730" i="5012"/>
  <c r="E1730" i="5012" s="1" a="1"/>
  <c r="E1730" i="5012" s="1"/>
  <c r="C1734" i="5013" l="1"/>
  <c r="C1732" i="5012"/>
  <c r="D1731" i="5012"/>
  <c r="E1731" i="5012" s="1" a="1"/>
  <c r="E1731" i="5012" s="1"/>
  <c r="C1735" i="5013" l="1"/>
  <c r="C1733" i="5012"/>
  <c r="D1732" i="5012"/>
  <c r="E1732" i="5012" s="1" a="1"/>
  <c r="E1732" i="5012" s="1"/>
  <c r="C1736" i="5013" l="1"/>
  <c r="C1734" i="5012"/>
  <c r="D1733" i="5012"/>
  <c r="E1733" i="5012" s="1" a="1"/>
  <c r="E1733" i="5012" s="1"/>
  <c r="C1737" i="5013" l="1"/>
  <c r="D1734" i="5012"/>
  <c r="E1734" i="5012" s="1" a="1"/>
  <c r="E1734" i="5012" s="1"/>
  <c r="C1735" i="5012"/>
  <c r="C1738" i="5013" l="1"/>
  <c r="C1736" i="5012"/>
  <c r="D1735" i="5012"/>
  <c r="E1735" i="5012" s="1" a="1"/>
  <c r="E1735" i="5012" s="1"/>
  <c r="C1739" i="5013" l="1"/>
  <c r="C1737" i="5012"/>
  <c r="D1736" i="5012"/>
  <c r="E1736" i="5012" s="1" a="1"/>
  <c r="E1736" i="5012" s="1"/>
  <c r="C1740" i="5013" l="1"/>
  <c r="D1737" i="5012"/>
  <c r="E1737" i="5012" s="1" a="1"/>
  <c r="E1737" i="5012" s="1"/>
  <c r="C1738" i="5012"/>
  <c r="C1741" i="5013" l="1"/>
  <c r="C1739" i="5012"/>
  <c r="D1738" i="5012"/>
  <c r="E1738" i="5012" s="1" a="1"/>
  <c r="E1738" i="5012" s="1"/>
  <c r="C1742" i="5013" l="1"/>
  <c r="D1739" i="5012"/>
  <c r="E1739" i="5012" s="1" a="1"/>
  <c r="E1739" i="5012" s="1"/>
  <c r="C1740" i="5012"/>
  <c r="C1743" i="5013" l="1"/>
  <c r="C1741" i="5012"/>
  <c r="D1740" i="5012"/>
  <c r="E1740" i="5012" s="1" a="1"/>
  <c r="E1740" i="5012" s="1"/>
  <c r="C1744" i="5013" l="1"/>
  <c r="D1741" i="5012"/>
  <c r="E1741" i="5012" s="1" a="1"/>
  <c r="E1741" i="5012" s="1"/>
  <c r="C1742" i="5012"/>
  <c r="C1745" i="5013" l="1"/>
  <c r="C1743" i="5012"/>
  <c r="D1742" i="5012"/>
  <c r="E1742" i="5012" s="1" a="1"/>
  <c r="E1742" i="5012" s="1"/>
  <c r="C1746" i="5013" l="1"/>
  <c r="D1743" i="5012"/>
  <c r="E1743" i="5012" s="1" a="1"/>
  <c r="E1743" i="5012" s="1"/>
  <c r="C1744" i="5012"/>
  <c r="C1747" i="5013" l="1"/>
  <c r="C1745" i="5012"/>
  <c r="D1744" i="5012"/>
  <c r="E1744" i="5012" s="1" a="1"/>
  <c r="E1744" i="5012" s="1"/>
  <c r="C1748" i="5013" l="1"/>
  <c r="C1746" i="5012"/>
  <c r="D1745" i="5012"/>
  <c r="E1745" i="5012" s="1" a="1"/>
  <c r="E1745" i="5012" s="1"/>
  <c r="C1749" i="5013" l="1"/>
  <c r="C1747" i="5012"/>
  <c r="D1746" i="5012"/>
  <c r="E1746" i="5012" s="1" a="1"/>
  <c r="E1746" i="5012" s="1"/>
  <c r="C1750" i="5013" l="1"/>
  <c r="D1747" i="5012"/>
  <c r="E1747" i="5012" s="1" a="1"/>
  <c r="E1747" i="5012" s="1"/>
  <c r="C1748" i="5012"/>
  <c r="C1751" i="5013" l="1"/>
  <c r="C1749" i="5012"/>
  <c r="D1748" i="5012"/>
  <c r="E1748" i="5012" s="1" a="1"/>
  <c r="E1748" i="5012" s="1"/>
  <c r="C1752" i="5013" l="1"/>
  <c r="C1750" i="5012"/>
  <c r="D1749" i="5012"/>
  <c r="E1749" i="5012" s="1" a="1"/>
  <c r="E1749" i="5012" s="1"/>
  <c r="C1753" i="5013" l="1"/>
  <c r="D1750" i="5012"/>
  <c r="E1750" i="5012" s="1" a="1"/>
  <c r="E1750" i="5012" s="1"/>
  <c r="C1751" i="5012"/>
  <c r="C1754" i="5013" l="1"/>
  <c r="C1752" i="5012"/>
  <c r="D1751" i="5012"/>
  <c r="E1751" i="5012" s="1" a="1"/>
  <c r="E1751" i="5012" s="1"/>
  <c r="C1755" i="5013" l="1"/>
  <c r="D1752" i="5012"/>
  <c r="E1752" i="5012" s="1" a="1"/>
  <c r="E1752" i="5012" s="1"/>
  <c r="C1753" i="5012"/>
  <c r="C1756" i="5013" l="1"/>
  <c r="C1754" i="5012"/>
  <c r="D1753" i="5012"/>
  <c r="E1753" i="5012" s="1" a="1"/>
  <c r="E1753" i="5012" s="1"/>
  <c r="C1757" i="5013" l="1"/>
  <c r="D1754" i="5012"/>
  <c r="E1754" i="5012" s="1" a="1"/>
  <c r="E1754" i="5012" s="1"/>
  <c r="C1755" i="5012"/>
  <c r="C1758" i="5013" l="1"/>
  <c r="D1755" i="5012"/>
  <c r="E1755" i="5012" s="1" a="1"/>
  <c r="E1755" i="5012" s="1"/>
  <c r="C1756" i="5012"/>
  <c r="C1759" i="5013" l="1"/>
  <c r="D1756" i="5012"/>
  <c r="E1756" i="5012" s="1" a="1"/>
  <c r="E1756" i="5012" s="1"/>
  <c r="C1757" i="5012"/>
  <c r="C1760" i="5013" l="1"/>
  <c r="D1757" i="5012"/>
  <c r="E1757" i="5012" s="1" a="1"/>
  <c r="E1757" i="5012" s="1"/>
  <c r="C1758" i="5012"/>
  <c r="C1761" i="5013" l="1"/>
  <c r="D1758" i="5012"/>
  <c r="E1758" i="5012" s="1" a="1"/>
  <c r="E1758" i="5012" s="1"/>
  <c r="C1759" i="5012"/>
  <c r="C1762" i="5013" l="1"/>
  <c r="D1759" i="5012"/>
  <c r="E1759" i="5012" s="1" a="1"/>
  <c r="E1759" i="5012" s="1"/>
  <c r="C1760" i="5012"/>
  <c r="C1763" i="5013" l="1"/>
  <c r="C1761" i="5012"/>
  <c r="D1760" i="5012"/>
  <c r="E1760" i="5012" s="1" a="1"/>
  <c r="E1760" i="5012" s="1"/>
  <c r="C1764" i="5013" l="1"/>
  <c r="C1762" i="5012"/>
  <c r="D1761" i="5012"/>
  <c r="E1761" i="5012" s="1" a="1"/>
  <c r="E1761" i="5012" s="1"/>
  <c r="C1765" i="5013" l="1"/>
  <c r="D1762" i="5012"/>
  <c r="E1762" i="5012" s="1" a="1"/>
  <c r="E1762" i="5012" s="1"/>
  <c r="C1763" i="5012"/>
  <c r="C1766" i="5013" l="1"/>
  <c r="D1763" i="5012"/>
  <c r="E1763" i="5012" s="1" a="1"/>
  <c r="E1763" i="5012" s="1"/>
  <c r="C1764" i="5012"/>
  <c r="C1767" i="5013" l="1"/>
  <c r="C1765" i="5012"/>
  <c r="D1764" i="5012"/>
  <c r="E1764" i="5012" s="1" a="1"/>
  <c r="E1764" i="5012" s="1"/>
  <c r="C1768" i="5013" l="1"/>
  <c r="C1766" i="5012"/>
  <c r="D1765" i="5012"/>
  <c r="E1765" i="5012" s="1" a="1"/>
  <c r="E1765" i="5012" s="1"/>
  <c r="C1769" i="5013" l="1"/>
  <c r="C1767" i="5012"/>
  <c r="D1766" i="5012"/>
  <c r="E1766" i="5012" s="1" a="1"/>
  <c r="E1766" i="5012" s="1"/>
  <c r="C1770" i="5013" l="1"/>
  <c r="C1768" i="5012"/>
  <c r="D1767" i="5012"/>
  <c r="E1767" i="5012" s="1" a="1"/>
  <c r="E1767" i="5012" s="1"/>
  <c r="C1771" i="5013" l="1"/>
  <c r="D1768" i="5012"/>
  <c r="E1768" i="5012" s="1" a="1"/>
  <c r="E1768" i="5012" s="1"/>
  <c r="C1769" i="5012"/>
  <c r="C1772" i="5013" l="1"/>
  <c r="D1769" i="5012"/>
  <c r="E1769" i="5012" s="1" a="1"/>
  <c r="E1769" i="5012" s="1"/>
  <c r="C1770" i="5012"/>
  <c r="C1773" i="5013" l="1"/>
  <c r="C1771" i="5012"/>
  <c r="D1770" i="5012"/>
  <c r="E1770" i="5012" s="1" a="1"/>
  <c r="E1770" i="5012" s="1"/>
  <c r="C1774" i="5013" l="1"/>
  <c r="D1771" i="5012"/>
  <c r="E1771" i="5012" s="1" a="1"/>
  <c r="E1771" i="5012" s="1"/>
  <c r="C1772" i="5012"/>
  <c r="C1775" i="5013" l="1"/>
  <c r="C1773" i="5012"/>
  <c r="D1772" i="5012"/>
  <c r="E1772" i="5012" s="1" a="1"/>
  <c r="E1772" i="5012" s="1"/>
  <c r="C1776" i="5013" l="1"/>
  <c r="C1774" i="5012"/>
  <c r="D1773" i="5012"/>
  <c r="E1773" i="5012" s="1" a="1"/>
  <c r="E1773" i="5012" s="1"/>
  <c r="C1777" i="5013" l="1"/>
  <c r="C1775" i="5012"/>
  <c r="D1774" i="5012"/>
  <c r="E1774" i="5012" s="1" a="1"/>
  <c r="E1774" i="5012" s="1"/>
  <c r="C1778" i="5013" l="1"/>
  <c r="D1775" i="5012"/>
  <c r="E1775" i="5012" s="1" a="1"/>
  <c r="E1775" i="5012" s="1"/>
  <c r="C1776" i="5012"/>
  <c r="C1779" i="5013" l="1"/>
  <c r="C1777" i="5012"/>
  <c r="D1776" i="5012"/>
  <c r="E1776" i="5012" s="1" a="1"/>
  <c r="E1776" i="5012" s="1"/>
  <c r="C1780" i="5013" l="1"/>
  <c r="C1778" i="5012"/>
  <c r="D1777" i="5012"/>
  <c r="E1777" i="5012" s="1" a="1"/>
  <c r="E1777" i="5012" s="1"/>
  <c r="C1781" i="5013" l="1"/>
  <c r="C1779" i="5012"/>
  <c r="D1778" i="5012"/>
  <c r="E1778" i="5012" s="1" a="1"/>
  <c r="E1778" i="5012" s="1"/>
  <c r="C1782" i="5013" l="1"/>
  <c r="C1780" i="5012"/>
  <c r="D1779" i="5012"/>
  <c r="E1779" i="5012" s="1" a="1"/>
  <c r="E1779" i="5012" s="1"/>
  <c r="C1783" i="5013" l="1"/>
  <c r="C1781" i="5012"/>
  <c r="D1780" i="5012"/>
  <c r="E1780" i="5012" s="1" a="1"/>
  <c r="E1780" i="5012" s="1"/>
  <c r="C1784" i="5013" l="1"/>
  <c r="D1781" i="5012"/>
  <c r="E1781" i="5012" s="1" a="1"/>
  <c r="E1781" i="5012" s="1"/>
  <c r="C1782" i="5012"/>
  <c r="C1785" i="5013" l="1"/>
  <c r="D1782" i="5012"/>
  <c r="E1782" i="5012" s="1" a="1"/>
  <c r="E1782" i="5012" s="1"/>
  <c r="C1783" i="5012"/>
  <c r="C1786" i="5013" l="1"/>
  <c r="C1784" i="5012"/>
  <c r="D1783" i="5012"/>
  <c r="E1783" i="5012" s="1" a="1"/>
  <c r="E1783" i="5012" s="1"/>
  <c r="C1787" i="5013" l="1"/>
  <c r="C1785" i="5012"/>
  <c r="D1784" i="5012"/>
  <c r="E1784" i="5012" s="1" a="1"/>
  <c r="E1784" i="5012" s="1"/>
  <c r="C1788" i="5013" l="1"/>
  <c r="D1785" i="5012"/>
  <c r="E1785" i="5012" s="1" a="1"/>
  <c r="E1785" i="5012" s="1"/>
  <c r="C1786" i="5012"/>
  <c r="C1789" i="5013" l="1"/>
  <c r="C1787" i="5012"/>
  <c r="D1786" i="5012"/>
  <c r="E1786" i="5012" s="1" a="1"/>
  <c r="E1786" i="5012" s="1"/>
  <c r="C1790" i="5013" l="1"/>
  <c r="D1787" i="5012"/>
  <c r="E1787" i="5012" s="1" a="1"/>
  <c r="E1787" i="5012" s="1"/>
  <c r="C1788" i="5012"/>
  <c r="C1791" i="5013" l="1"/>
  <c r="D1788" i="5012"/>
  <c r="E1788" i="5012" s="1" a="1"/>
  <c r="E1788" i="5012" s="1"/>
  <c r="C1789" i="5012"/>
  <c r="C1792" i="5013" l="1"/>
  <c r="C1790" i="5012"/>
  <c r="D1789" i="5012"/>
  <c r="E1789" i="5012" s="1" a="1"/>
  <c r="E1789" i="5012" s="1"/>
  <c r="C1793" i="5013" l="1"/>
  <c r="C1791" i="5012"/>
  <c r="D1790" i="5012"/>
  <c r="E1790" i="5012" s="1" a="1"/>
  <c r="E1790" i="5012" s="1"/>
  <c r="C1794" i="5013" l="1"/>
  <c r="D1791" i="5012"/>
  <c r="E1791" i="5012" s="1" a="1"/>
  <c r="E1791" i="5012" s="1"/>
  <c r="C1792" i="5012"/>
  <c r="C1795" i="5013" l="1"/>
  <c r="C1793" i="5012"/>
  <c r="D1792" i="5012"/>
  <c r="E1792" i="5012" s="1" a="1"/>
  <c r="E1792" i="5012" s="1"/>
  <c r="C1796" i="5013" l="1"/>
  <c r="C1794" i="5012"/>
  <c r="D1793" i="5012"/>
  <c r="E1793" i="5012" s="1" a="1"/>
  <c r="E1793" i="5012" s="1"/>
  <c r="C1797" i="5013" l="1"/>
  <c r="C1795" i="5012"/>
  <c r="D1794" i="5012"/>
  <c r="E1794" i="5012" s="1" a="1"/>
  <c r="E1794" i="5012" s="1"/>
  <c r="C1798" i="5013" l="1"/>
  <c r="C1796" i="5012"/>
  <c r="D1795" i="5012"/>
  <c r="E1795" i="5012" s="1" a="1"/>
  <c r="E1795" i="5012" s="1"/>
  <c r="C1799" i="5013" l="1"/>
  <c r="C1797" i="5012"/>
  <c r="D1796" i="5012"/>
  <c r="E1796" i="5012" s="1" a="1"/>
  <c r="E1796" i="5012" s="1"/>
  <c r="C1800" i="5013" l="1"/>
  <c r="C1798" i="5012"/>
  <c r="D1797" i="5012"/>
  <c r="E1797" i="5012" s="1" a="1"/>
  <c r="E1797" i="5012" s="1"/>
  <c r="C1801" i="5013" l="1"/>
  <c r="C1799" i="5012"/>
  <c r="D1798" i="5012"/>
  <c r="E1798" i="5012" s="1" a="1"/>
  <c r="E1798" i="5012" s="1"/>
  <c r="C1802" i="5013" l="1"/>
  <c r="D1799" i="5012"/>
  <c r="E1799" i="5012" s="1" a="1"/>
  <c r="E1799" i="5012" s="1"/>
  <c r="C1800" i="5012"/>
  <c r="C1803" i="5013" l="1"/>
  <c r="C1801" i="5012"/>
  <c r="D1800" i="5012"/>
  <c r="E1800" i="5012" s="1" a="1"/>
  <c r="E1800" i="5012" s="1"/>
  <c r="C1804" i="5013" l="1"/>
  <c r="C1802" i="5012"/>
  <c r="D1801" i="5012"/>
  <c r="E1801" i="5012" s="1" a="1"/>
  <c r="E1801" i="5012" s="1"/>
  <c r="C1805" i="5013" l="1"/>
  <c r="D1802" i="5012"/>
  <c r="E1802" i="5012" s="1" a="1"/>
  <c r="E1802" i="5012" s="1"/>
  <c r="C1803" i="5012"/>
  <c r="C1806" i="5013" l="1"/>
  <c r="C1804" i="5012"/>
  <c r="D1803" i="5012"/>
  <c r="E1803" i="5012" s="1" a="1"/>
  <c r="E1803" i="5012" s="1"/>
  <c r="C1807" i="5013" l="1"/>
  <c r="D1804" i="5012"/>
  <c r="E1804" i="5012" s="1" a="1"/>
  <c r="E1804" i="5012" s="1"/>
  <c r="C1805" i="5012"/>
  <c r="C1808" i="5013" l="1"/>
  <c r="D1805" i="5012"/>
  <c r="E1805" i="5012" s="1" a="1"/>
  <c r="E1805" i="5012" s="1"/>
  <c r="C1806" i="5012"/>
  <c r="C1809" i="5013" l="1"/>
  <c r="D1806" i="5012"/>
  <c r="E1806" i="5012" s="1" a="1"/>
  <c r="E1806" i="5012" s="1"/>
  <c r="C1807" i="5012"/>
  <c r="C1810" i="5013" l="1"/>
  <c r="D1807" i="5012"/>
  <c r="E1807" i="5012" s="1" a="1"/>
  <c r="E1807" i="5012" s="1"/>
  <c r="C1808" i="5012"/>
  <c r="C1811" i="5013" l="1"/>
  <c r="D1808" i="5012"/>
  <c r="E1808" i="5012" s="1" a="1"/>
  <c r="E1808" i="5012" s="1"/>
  <c r="C1809" i="5012"/>
  <c r="C1812" i="5013" l="1"/>
  <c r="C1810" i="5012"/>
  <c r="D1809" i="5012"/>
  <c r="E1809" i="5012" s="1" a="1"/>
  <c r="E1809" i="5012" s="1"/>
  <c r="C1813" i="5013" l="1"/>
  <c r="C1811" i="5012"/>
  <c r="D1810" i="5012"/>
  <c r="E1810" i="5012" s="1" a="1"/>
  <c r="E1810" i="5012" s="1"/>
  <c r="C1814" i="5013" l="1"/>
  <c r="C1812" i="5012"/>
  <c r="D1811" i="5012"/>
  <c r="E1811" i="5012" s="1" a="1"/>
  <c r="E1811" i="5012" s="1"/>
  <c r="C1815" i="5013" l="1"/>
  <c r="D1812" i="5012"/>
  <c r="E1812" i="5012" s="1" a="1"/>
  <c r="E1812" i="5012" s="1"/>
  <c r="C1813" i="5012"/>
  <c r="C1816" i="5013" l="1"/>
  <c r="D1813" i="5012"/>
  <c r="E1813" i="5012" s="1" a="1"/>
  <c r="E1813" i="5012" s="1"/>
  <c r="C1814" i="5012"/>
  <c r="C1817" i="5013" l="1"/>
  <c r="D1814" i="5012"/>
  <c r="E1814" i="5012" s="1" a="1"/>
  <c r="E1814" i="5012" s="1"/>
  <c r="C1815" i="5012"/>
  <c r="C1818" i="5013" l="1"/>
  <c r="C1816" i="5012"/>
  <c r="D1815" i="5012"/>
  <c r="E1815" i="5012" s="1" a="1"/>
  <c r="E1815" i="5012" s="1"/>
  <c r="C1819" i="5013" l="1"/>
  <c r="C1817" i="5012"/>
  <c r="D1816" i="5012"/>
  <c r="E1816" i="5012" s="1" a="1"/>
  <c r="E1816" i="5012" s="1"/>
  <c r="C1820" i="5013" l="1"/>
  <c r="C1818" i="5012"/>
  <c r="D1817" i="5012"/>
  <c r="E1817" i="5012" s="1" a="1"/>
  <c r="E1817" i="5012" s="1"/>
  <c r="C1821" i="5013" l="1"/>
  <c r="C1819" i="5012"/>
  <c r="D1818" i="5012"/>
  <c r="E1818" i="5012" s="1" a="1"/>
  <c r="E1818" i="5012" s="1"/>
  <c r="C1822" i="5013" l="1"/>
  <c r="C1820" i="5012"/>
  <c r="D1819" i="5012"/>
  <c r="E1819" i="5012" s="1" a="1"/>
  <c r="E1819" i="5012" s="1"/>
  <c r="C1823" i="5013" l="1"/>
  <c r="C1821" i="5012"/>
  <c r="D1820" i="5012"/>
  <c r="E1820" i="5012" s="1" a="1"/>
  <c r="E1820" i="5012" s="1"/>
  <c r="C1824" i="5013" l="1"/>
  <c r="C1822" i="5012"/>
  <c r="D1821" i="5012"/>
  <c r="E1821" i="5012" s="1" a="1"/>
  <c r="E1821" i="5012" s="1"/>
  <c r="C1825" i="5013" l="1"/>
  <c r="D1822" i="5012"/>
  <c r="E1822" i="5012" s="1" a="1"/>
  <c r="E1822" i="5012" s="1"/>
  <c r="C1823" i="5012"/>
  <c r="C1826" i="5013" l="1"/>
  <c r="C1824" i="5012"/>
  <c r="D1823" i="5012"/>
  <c r="E1823" i="5012" s="1" a="1"/>
  <c r="E1823" i="5012" s="1"/>
  <c r="C1827" i="5013" l="1"/>
  <c r="C1825" i="5012"/>
  <c r="D1824" i="5012"/>
  <c r="E1824" i="5012" s="1" a="1"/>
  <c r="E1824" i="5012" s="1"/>
  <c r="C1828" i="5013" l="1"/>
  <c r="D1825" i="5012"/>
  <c r="E1825" i="5012" s="1" a="1"/>
  <c r="E1825" i="5012" s="1"/>
  <c r="C1826" i="5012"/>
  <c r="C1829" i="5013" l="1"/>
  <c r="C1827" i="5012"/>
  <c r="D1826" i="5012"/>
  <c r="E1826" i="5012" s="1" a="1"/>
  <c r="E1826" i="5012" s="1"/>
  <c r="C1830" i="5013" l="1"/>
  <c r="D1827" i="5012"/>
  <c r="E1827" i="5012" s="1" a="1"/>
  <c r="E1827" i="5012" s="1"/>
  <c r="C1828" i="5012"/>
  <c r="C1831" i="5013" l="1"/>
  <c r="D1828" i="5012"/>
  <c r="E1828" i="5012" s="1" a="1"/>
  <c r="E1828" i="5012" s="1"/>
  <c r="C1829" i="5012"/>
  <c r="C1832" i="5013" l="1"/>
  <c r="C1830" i="5012"/>
  <c r="D1829" i="5012"/>
  <c r="E1829" i="5012" s="1" a="1"/>
  <c r="E1829" i="5012" s="1"/>
  <c r="C1833" i="5013" l="1"/>
  <c r="D1830" i="5012"/>
  <c r="E1830" i="5012" s="1" a="1"/>
  <c r="E1830" i="5012" s="1"/>
  <c r="C1831" i="5012"/>
  <c r="C1834" i="5013" l="1"/>
  <c r="D1831" i="5012"/>
  <c r="E1831" i="5012" s="1" a="1"/>
  <c r="E1831" i="5012" s="1"/>
  <c r="C1832" i="5012"/>
  <c r="C1835" i="5013" l="1"/>
  <c r="D1832" i="5012"/>
  <c r="E1832" i="5012" s="1" a="1"/>
  <c r="E1832" i="5012" s="1"/>
  <c r="C1833" i="5012"/>
  <c r="C1836" i="5013" l="1"/>
  <c r="D1833" i="5012"/>
  <c r="E1833" i="5012" s="1" a="1"/>
  <c r="E1833" i="5012" s="1"/>
  <c r="C1834" i="5012"/>
  <c r="C1837" i="5013" l="1"/>
  <c r="C1835" i="5012"/>
  <c r="D1834" i="5012"/>
  <c r="E1834" i="5012" s="1" a="1"/>
  <c r="E1834" i="5012" s="1"/>
  <c r="C1838" i="5013" l="1"/>
  <c r="D1835" i="5012"/>
  <c r="E1835" i="5012" s="1" a="1"/>
  <c r="E1835" i="5012" s="1"/>
  <c r="C1836" i="5012"/>
  <c r="C1839" i="5013" l="1"/>
  <c r="D1836" i="5012"/>
  <c r="E1836" i="5012" s="1" a="1"/>
  <c r="E1836" i="5012" s="1"/>
  <c r="C1837" i="5012"/>
  <c r="C1840" i="5013" l="1"/>
  <c r="C1838" i="5012"/>
  <c r="D1837" i="5012"/>
  <c r="E1837" i="5012" s="1" a="1"/>
  <c r="E1837" i="5012" s="1"/>
  <c r="C1841" i="5013" l="1"/>
  <c r="D1838" i="5012"/>
  <c r="E1838" i="5012" s="1" a="1"/>
  <c r="E1838" i="5012" s="1"/>
  <c r="C1839" i="5012"/>
  <c r="C1842" i="5013" l="1"/>
  <c r="C1840" i="5012"/>
  <c r="D1839" i="5012"/>
  <c r="E1839" i="5012" s="1" a="1"/>
  <c r="E1839" i="5012" s="1"/>
  <c r="C1843" i="5013" l="1"/>
  <c r="C1841" i="5012"/>
  <c r="D1840" i="5012"/>
  <c r="E1840" i="5012" s="1" a="1"/>
  <c r="E1840" i="5012" s="1"/>
  <c r="C1844" i="5013" l="1"/>
  <c r="D1841" i="5012"/>
  <c r="E1841" i="5012" s="1" a="1"/>
  <c r="E1841" i="5012" s="1"/>
  <c r="C1842" i="5012"/>
  <c r="C1845" i="5013" l="1"/>
  <c r="D1842" i="5012"/>
  <c r="E1842" i="5012" s="1" a="1"/>
  <c r="E1842" i="5012" s="1"/>
  <c r="C1843" i="5012"/>
  <c r="C1846" i="5013" l="1"/>
  <c r="C1844" i="5012"/>
  <c r="D1843" i="5012"/>
  <c r="E1843" i="5012" s="1" a="1"/>
  <c r="E1843" i="5012" s="1"/>
  <c r="C1847" i="5013" l="1"/>
  <c r="D1844" i="5012"/>
  <c r="E1844" i="5012" s="1" a="1"/>
  <c r="E1844" i="5012" s="1"/>
  <c r="C1845" i="5012"/>
  <c r="C1848" i="5013" l="1"/>
  <c r="C1846" i="5012"/>
  <c r="D1845" i="5012"/>
  <c r="E1845" i="5012" s="1" a="1"/>
  <c r="E1845" i="5012" s="1"/>
  <c r="C1849" i="5013" l="1"/>
  <c r="C1847" i="5012"/>
  <c r="D1846" i="5012"/>
  <c r="E1846" i="5012" s="1" a="1"/>
  <c r="E1846" i="5012" s="1"/>
  <c r="C1850" i="5013" l="1"/>
  <c r="D1847" i="5012"/>
  <c r="E1847" i="5012" s="1" a="1"/>
  <c r="E1847" i="5012" s="1"/>
  <c r="C1848" i="5012"/>
  <c r="C1851" i="5013" l="1"/>
  <c r="C1849" i="5012"/>
  <c r="D1848" i="5012"/>
  <c r="E1848" i="5012" s="1" a="1"/>
  <c r="E1848" i="5012" s="1"/>
  <c r="C1852" i="5013" l="1"/>
  <c r="C1850" i="5012"/>
  <c r="D1849" i="5012"/>
  <c r="E1849" i="5012" s="1" a="1"/>
  <c r="E1849" i="5012" s="1"/>
  <c r="C1853" i="5013" l="1"/>
  <c r="C1851" i="5012"/>
  <c r="D1850" i="5012"/>
  <c r="E1850" i="5012" s="1" a="1"/>
  <c r="E1850" i="5012" s="1"/>
  <c r="C1854" i="5013" l="1"/>
  <c r="D1851" i="5012"/>
  <c r="E1851" i="5012" s="1" a="1"/>
  <c r="E1851" i="5012" s="1"/>
  <c r="C1852" i="5012"/>
  <c r="C1855" i="5013" l="1"/>
  <c r="D1852" i="5012"/>
  <c r="E1852" i="5012" s="1" a="1"/>
  <c r="E1852" i="5012" s="1"/>
  <c r="C1853" i="5012"/>
  <c r="C1856" i="5013" l="1"/>
  <c r="C1854" i="5012"/>
  <c r="D1853" i="5012"/>
  <c r="E1853" i="5012" s="1" a="1"/>
  <c r="E1853" i="5012" s="1"/>
  <c r="C1857" i="5013" l="1"/>
  <c r="D1854" i="5012"/>
  <c r="E1854" i="5012" s="1" a="1"/>
  <c r="E1854" i="5012" s="1"/>
  <c r="C1855" i="5012"/>
  <c r="C1858" i="5013" l="1"/>
  <c r="D1855" i="5012"/>
  <c r="E1855" i="5012" s="1" a="1"/>
  <c r="E1855" i="5012" s="1"/>
  <c r="C1856" i="5012"/>
  <c r="C1859" i="5013" l="1"/>
  <c r="C1857" i="5012"/>
  <c r="D1856" i="5012"/>
  <c r="E1856" i="5012" s="1" a="1"/>
  <c r="E1856" i="5012" s="1"/>
  <c r="C1860" i="5013" l="1"/>
  <c r="D1857" i="5012"/>
  <c r="E1857" i="5012" s="1" a="1"/>
  <c r="E1857" i="5012" s="1"/>
  <c r="C1858" i="5012"/>
  <c r="C1861" i="5013" l="1"/>
  <c r="C1859" i="5012"/>
  <c r="D1858" i="5012"/>
  <c r="E1858" i="5012" s="1" a="1"/>
  <c r="E1858" i="5012" s="1"/>
  <c r="C1862" i="5013" l="1"/>
  <c r="D1859" i="5012"/>
  <c r="E1859" i="5012" s="1" a="1"/>
  <c r="E1859" i="5012" s="1"/>
  <c r="C1860" i="5012"/>
  <c r="C1863" i="5013" l="1"/>
  <c r="D1860" i="5012"/>
  <c r="E1860" i="5012" s="1" a="1"/>
  <c r="E1860" i="5012" s="1"/>
  <c r="C1861" i="5012"/>
  <c r="C1864" i="5013" l="1"/>
  <c r="D1861" i="5012"/>
  <c r="E1861" i="5012" s="1" a="1"/>
  <c r="E1861" i="5012" s="1"/>
  <c r="C1862" i="5012"/>
  <c r="C1865" i="5013" l="1"/>
  <c r="D1862" i="5012"/>
  <c r="E1862" i="5012" s="1" a="1"/>
  <c r="E1862" i="5012" s="1"/>
  <c r="C1863" i="5012"/>
  <c r="C1866" i="5013" l="1"/>
  <c r="C1864" i="5012"/>
  <c r="D1863" i="5012"/>
  <c r="E1863" i="5012" s="1" a="1"/>
  <c r="E1863" i="5012" s="1"/>
  <c r="C1867" i="5013" l="1"/>
  <c r="D1864" i="5012"/>
  <c r="E1864" i="5012" s="1" a="1"/>
  <c r="E1864" i="5012" s="1"/>
  <c r="C1865" i="5012"/>
  <c r="C1868" i="5013" l="1"/>
  <c r="C1866" i="5012"/>
  <c r="D1865" i="5012"/>
  <c r="E1865" i="5012" s="1" a="1"/>
  <c r="E1865" i="5012" s="1"/>
  <c r="C1869" i="5013" l="1"/>
  <c r="D1866" i="5012"/>
  <c r="E1866" i="5012" s="1" a="1"/>
  <c r="E1866" i="5012" s="1"/>
  <c r="C1867" i="5012"/>
  <c r="C1870" i="5013" l="1"/>
  <c r="D1867" i="5012"/>
  <c r="E1867" i="5012" s="1" a="1"/>
  <c r="E1867" i="5012" s="1"/>
  <c r="C1868" i="5012"/>
  <c r="C1871" i="5013" l="1"/>
  <c r="D1868" i="5012"/>
  <c r="E1868" i="5012" s="1" a="1"/>
  <c r="E1868" i="5012" s="1"/>
  <c r="C1869" i="5012"/>
  <c r="C1872" i="5013" l="1"/>
  <c r="D1869" i="5012"/>
  <c r="E1869" i="5012" s="1" a="1"/>
  <c r="E1869" i="5012" s="1"/>
  <c r="C1870" i="5012"/>
  <c r="C1873" i="5013" l="1"/>
  <c r="D1870" i="5012"/>
  <c r="E1870" i="5012" s="1" a="1"/>
  <c r="E1870" i="5012" s="1"/>
  <c r="C1871" i="5012"/>
  <c r="C1874" i="5013" l="1"/>
  <c r="C1872" i="5012"/>
  <c r="D1871" i="5012"/>
  <c r="E1871" i="5012" s="1" a="1"/>
  <c r="E1871" i="5012" s="1"/>
  <c r="C1875" i="5013" l="1"/>
  <c r="C1873" i="5012"/>
  <c r="D1872" i="5012"/>
  <c r="E1872" i="5012" s="1" a="1"/>
  <c r="E1872" i="5012" s="1"/>
  <c r="C1876" i="5013" l="1"/>
  <c r="D1873" i="5012"/>
  <c r="E1873" i="5012" s="1" a="1"/>
  <c r="E1873" i="5012" s="1"/>
  <c r="C1874" i="5012"/>
  <c r="C1877" i="5013" l="1"/>
  <c r="D1874" i="5012"/>
  <c r="E1874" i="5012" s="1" a="1"/>
  <c r="E1874" i="5012" s="1"/>
  <c r="C1875" i="5012"/>
  <c r="C1878" i="5013" l="1"/>
  <c r="C1876" i="5012"/>
  <c r="D1875" i="5012"/>
  <c r="E1875" i="5012" s="1" a="1"/>
  <c r="E1875" i="5012" s="1"/>
  <c r="C1879" i="5013" l="1"/>
  <c r="C1877" i="5012"/>
  <c r="D1876" i="5012"/>
  <c r="E1876" i="5012" s="1" a="1"/>
  <c r="E1876" i="5012" s="1"/>
  <c r="C1880" i="5013" l="1"/>
  <c r="D1877" i="5012"/>
  <c r="E1877" i="5012" s="1" a="1"/>
  <c r="E1877" i="5012" s="1"/>
  <c r="C1878" i="5012"/>
  <c r="C1881" i="5013" l="1"/>
  <c r="C1879" i="5012"/>
  <c r="D1878" i="5012"/>
  <c r="E1878" i="5012" s="1" a="1"/>
  <c r="E1878" i="5012" s="1"/>
  <c r="C1882" i="5013" l="1"/>
  <c r="C1880" i="5012"/>
  <c r="D1879" i="5012"/>
  <c r="E1879" i="5012" s="1" a="1"/>
  <c r="E1879" i="5012" s="1"/>
  <c r="C1883" i="5013" l="1"/>
  <c r="D1880" i="5012"/>
  <c r="E1880" i="5012" s="1" a="1"/>
  <c r="E1880" i="5012" s="1"/>
  <c r="C1881" i="5012"/>
  <c r="C1884" i="5013" l="1"/>
  <c r="C1882" i="5012"/>
  <c r="D1881" i="5012"/>
  <c r="E1881" i="5012" s="1" a="1"/>
  <c r="E1881" i="5012" s="1"/>
  <c r="C1885" i="5013" l="1"/>
  <c r="D1882" i="5012"/>
  <c r="E1882" i="5012" s="1" a="1"/>
  <c r="E1882" i="5012" s="1"/>
  <c r="C1883" i="5012"/>
  <c r="C1886" i="5013" l="1"/>
  <c r="C1884" i="5012"/>
  <c r="D1883" i="5012"/>
  <c r="E1883" i="5012" s="1" a="1"/>
  <c r="E1883" i="5012" s="1"/>
  <c r="C1887" i="5013" l="1"/>
  <c r="C1885" i="5012"/>
  <c r="D1884" i="5012"/>
  <c r="E1884" i="5012" s="1" a="1"/>
  <c r="E1884" i="5012" s="1"/>
  <c r="C1888" i="5013" l="1"/>
  <c r="D1885" i="5012"/>
  <c r="E1885" i="5012" s="1" a="1"/>
  <c r="E1885" i="5012" s="1"/>
  <c r="C1886" i="5012"/>
  <c r="C1889" i="5013" l="1"/>
  <c r="D1886" i="5012"/>
  <c r="E1886" i="5012" s="1" a="1"/>
  <c r="E1886" i="5012" s="1"/>
  <c r="C1887" i="5012"/>
  <c r="C1890" i="5013" l="1"/>
  <c r="D1887" i="5012"/>
  <c r="E1887" i="5012" s="1" a="1"/>
  <c r="E1887" i="5012" s="1"/>
  <c r="C1888" i="5012"/>
  <c r="C1891" i="5013" l="1"/>
  <c r="C1889" i="5012"/>
  <c r="D1888" i="5012"/>
  <c r="E1888" i="5012" s="1" a="1"/>
  <c r="E1888" i="5012" s="1"/>
  <c r="C1892" i="5013" l="1"/>
  <c r="C1890" i="5012"/>
  <c r="D1889" i="5012"/>
  <c r="E1889" i="5012" s="1" a="1"/>
  <c r="E1889" i="5012" s="1"/>
  <c r="C1893" i="5013" l="1"/>
  <c r="D1890" i="5012"/>
  <c r="E1890" i="5012" s="1" a="1"/>
  <c r="E1890" i="5012" s="1"/>
  <c r="C1891" i="5012"/>
  <c r="C1894" i="5013" l="1"/>
  <c r="D1891" i="5012"/>
  <c r="E1891" i="5012" s="1" a="1"/>
  <c r="E1891" i="5012" s="1"/>
  <c r="C1892" i="5012"/>
  <c r="C1895" i="5013" l="1"/>
  <c r="D1892" i="5012"/>
  <c r="E1892" i="5012" s="1" a="1"/>
  <c r="E1892" i="5012" s="1"/>
  <c r="C1893" i="5012"/>
  <c r="C1896" i="5013" l="1"/>
  <c r="D1893" i="5012"/>
  <c r="E1893" i="5012" s="1" a="1"/>
  <c r="E1893" i="5012" s="1"/>
  <c r="C1894" i="5012"/>
  <c r="C1897" i="5013" l="1"/>
  <c r="D1894" i="5012"/>
  <c r="E1894" i="5012" s="1" a="1"/>
  <c r="E1894" i="5012" s="1"/>
  <c r="C1895" i="5012"/>
  <c r="C1898" i="5013" l="1"/>
  <c r="D1895" i="5012"/>
  <c r="E1895" i="5012" s="1" a="1"/>
  <c r="E1895" i="5012" s="1"/>
  <c r="C1896" i="5012"/>
  <c r="C1899" i="5013" l="1"/>
  <c r="D1896" i="5012"/>
  <c r="E1896" i="5012" s="1" a="1"/>
  <c r="E1896" i="5012" s="1"/>
  <c r="C1897" i="5012"/>
  <c r="C1900" i="5013" l="1"/>
  <c r="C1898" i="5012"/>
  <c r="D1897" i="5012"/>
  <c r="E1897" i="5012" s="1" a="1"/>
  <c r="E1897" i="5012" s="1"/>
  <c r="C1901" i="5013" l="1"/>
  <c r="D1898" i="5012"/>
  <c r="E1898" i="5012" s="1" a="1"/>
  <c r="E1898" i="5012" s="1"/>
  <c r="C1899" i="5012"/>
  <c r="C1902" i="5013" l="1"/>
  <c r="C1900" i="5012"/>
  <c r="D1899" i="5012"/>
  <c r="E1899" i="5012" s="1" a="1"/>
  <c r="E1899" i="5012" s="1"/>
  <c r="C1903" i="5013" l="1"/>
  <c r="D1900" i="5012"/>
  <c r="E1900" i="5012" s="1" a="1"/>
  <c r="E1900" i="5012" s="1"/>
  <c r="C1901" i="5012"/>
  <c r="C1904" i="5013" l="1"/>
  <c r="C1902" i="5012"/>
  <c r="D1901" i="5012"/>
  <c r="E1901" i="5012" s="1" a="1"/>
  <c r="E1901" i="5012" s="1"/>
  <c r="C1905" i="5013" l="1"/>
  <c r="C1903" i="5012"/>
  <c r="D1902" i="5012"/>
  <c r="E1902" i="5012" s="1" a="1"/>
  <c r="E1902" i="5012" s="1"/>
  <c r="C1906" i="5013" l="1"/>
  <c r="C1904" i="5012"/>
  <c r="D1903" i="5012"/>
  <c r="E1903" i="5012" s="1" a="1"/>
  <c r="E1903" i="5012" s="1"/>
  <c r="C1907" i="5013" l="1"/>
  <c r="C1905" i="5012"/>
  <c r="D1904" i="5012"/>
  <c r="E1904" i="5012" s="1" a="1"/>
  <c r="E1904" i="5012" s="1"/>
  <c r="C1908" i="5013" l="1"/>
  <c r="D1905" i="5012"/>
  <c r="E1905" i="5012" s="1" a="1"/>
  <c r="E1905" i="5012" s="1"/>
  <c r="C1906" i="5012"/>
  <c r="C1909" i="5013" l="1"/>
  <c r="C1907" i="5012"/>
  <c r="D1906" i="5012"/>
  <c r="E1906" i="5012" s="1" a="1"/>
  <c r="E1906" i="5012" s="1"/>
  <c r="C1910" i="5013" l="1"/>
  <c r="D1907" i="5012"/>
  <c r="E1907" i="5012" s="1" a="1"/>
  <c r="E1907" i="5012" s="1"/>
  <c r="C1908" i="5012"/>
  <c r="C1911" i="5013" l="1"/>
  <c r="D1908" i="5012"/>
  <c r="E1908" i="5012" s="1" a="1"/>
  <c r="E1908" i="5012" s="1"/>
  <c r="C1909" i="5012"/>
  <c r="C1912" i="5013" l="1"/>
  <c r="C1910" i="5012"/>
  <c r="D1909" i="5012"/>
  <c r="E1909" i="5012" s="1" a="1"/>
  <c r="E1909" i="5012" s="1"/>
  <c r="C1913" i="5013" l="1"/>
  <c r="C1911" i="5012"/>
  <c r="D1910" i="5012"/>
  <c r="E1910" i="5012" s="1" a="1"/>
  <c r="E1910" i="5012" s="1"/>
  <c r="C1914" i="5013" l="1"/>
  <c r="C1912" i="5012"/>
  <c r="D1911" i="5012"/>
  <c r="E1911" i="5012" s="1" a="1"/>
  <c r="E1911" i="5012" s="1"/>
  <c r="C1915" i="5013" l="1"/>
  <c r="D1912" i="5012"/>
  <c r="E1912" i="5012" s="1" a="1"/>
  <c r="E1912" i="5012" s="1"/>
  <c r="C1913" i="5012"/>
  <c r="C1916" i="5013" l="1"/>
  <c r="D1913" i="5012"/>
  <c r="E1913" i="5012" s="1" a="1"/>
  <c r="E1913" i="5012" s="1"/>
  <c r="C1914" i="5012"/>
  <c r="C1917" i="5013" l="1"/>
  <c r="C1915" i="5012"/>
  <c r="D1914" i="5012"/>
  <c r="E1914" i="5012" s="1" a="1"/>
  <c r="E1914" i="5012" s="1"/>
  <c r="C1918" i="5013" l="1"/>
  <c r="D1915" i="5012"/>
  <c r="E1915" i="5012" s="1" a="1"/>
  <c r="E1915" i="5012" s="1"/>
  <c r="C1916" i="5012"/>
  <c r="C1919" i="5013" l="1"/>
  <c r="D1916" i="5012"/>
  <c r="E1916" i="5012" s="1" a="1"/>
  <c r="E1916" i="5012" s="1"/>
  <c r="C1917" i="5012"/>
  <c r="C1920" i="5013" l="1"/>
  <c r="D1917" i="5012"/>
  <c r="E1917" i="5012" s="1" a="1"/>
  <c r="E1917" i="5012" s="1"/>
  <c r="C1918" i="5012"/>
  <c r="C1921" i="5013" l="1"/>
  <c r="D1918" i="5012"/>
  <c r="E1918" i="5012" s="1" a="1"/>
  <c r="E1918" i="5012" s="1"/>
  <c r="C1919" i="5012"/>
  <c r="C1922" i="5013" l="1"/>
  <c r="C1920" i="5012"/>
  <c r="D1919" i="5012"/>
  <c r="E1919" i="5012" s="1" a="1"/>
  <c r="E1919" i="5012" s="1"/>
  <c r="C1923" i="5013" l="1"/>
  <c r="C1921" i="5012"/>
  <c r="D1920" i="5012"/>
  <c r="E1920" i="5012" s="1" a="1"/>
  <c r="E1920" i="5012" s="1"/>
  <c r="C1924" i="5013" l="1"/>
  <c r="C1922" i="5012"/>
  <c r="D1921" i="5012"/>
  <c r="E1921" i="5012" s="1" a="1"/>
  <c r="E1921" i="5012" s="1"/>
  <c r="C1925" i="5013" l="1"/>
  <c r="D1922" i="5012"/>
  <c r="E1922" i="5012" s="1" a="1"/>
  <c r="E1922" i="5012" s="1"/>
  <c r="C1923" i="5012"/>
  <c r="C1926" i="5013" l="1"/>
  <c r="D1923" i="5012"/>
  <c r="E1923" i="5012" s="1" a="1"/>
  <c r="E1923" i="5012" s="1"/>
  <c r="C1924" i="5012"/>
  <c r="C1927" i="5013" l="1"/>
  <c r="C1925" i="5012"/>
  <c r="D1924" i="5012"/>
  <c r="E1924" i="5012" s="1" a="1"/>
  <c r="E1924" i="5012" s="1"/>
  <c r="C1928" i="5013" l="1"/>
  <c r="D1925" i="5012"/>
  <c r="E1925" i="5012" s="1" a="1"/>
  <c r="E1925" i="5012" s="1"/>
  <c r="C1926" i="5012"/>
  <c r="C1929" i="5013" l="1"/>
  <c r="C1927" i="5012"/>
  <c r="D1926" i="5012"/>
  <c r="E1926" i="5012" s="1" a="1"/>
  <c r="E1926" i="5012" s="1"/>
  <c r="C1930" i="5013" l="1"/>
  <c r="D1927" i="5012"/>
  <c r="E1927" i="5012" s="1" a="1"/>
  <c r="E1927" i="5012" s="1"/>
  <c r="C1928" i="5012"/>
  <c r="C1931" i="5013" l="1"/>
  <c r="D1928" i="5012"/>
  <c r="E1928" i="5012" s="1" a="1"/>
  <c r="E1928" i="5012" s="1"/>
  <c r="C1929" i="5012"/>
  <c r="C1932" i="5013" l="1"/>
  <c r="D1929" i="5012"/>
  <c r="E1929" i="5012" s="1" a="1"/>
  <c r="E1929" i="5012" s="1"/>
  <c r="C1930" i="5012"/>
  <c r="C1933" i="5013" l="1"/>
  <c r="D1930" i="5012"/>
  <c r="E1930" i="5012" s="1" a="1"/>
  <c r="E1930" i="5012" s="1"/>
  <c r="C1931" i="5012"/>
  <c r="C1934" i="5013" l="1"/>
  <c r="D1931" i="5012"/>
  <c r="E1931" i="5012" s="1" a="1"/>
  <c r="E1931" i="5012" s="1"/>
  <c r="C1932" i="5012"/>
  <c r="C1935" i="5013" l="1"/>
  <c r="D1932" i="5012"/>
  <c r="E1932" i="5012" s="1" a="1"/>
  <c r="E1932" i="5012" s="1"/>
  <c r="C1933" i="5012"/>
  <c r="C1936" i="5013" l="1"/>
  <c r="D1933" i="5012"/>
  <c r="E1933" i="5012" s="1" a="1"/>
  <c r="E1933" i="5012" s="1"/>
  <c r="C1934" i="5012"/>
  <c r="C1937" i="5013" l="1"/>
  <c r="C1935" i="5012"/>
  <c r="D1934" i="5012"/>
  <c r="E1934" i="5012" s="1" a="1"/>
  <c r="E1934" i="5012" s="1"/>
  <c r="C1938" i="5013" l="1"/>
  <c r="C1936" i="5012"/>
  <c r="D1935" i="5012"/>
  <c r="E1935" i="5012" s="1" a="1"/>
  <c r="E1935" i="5012" s="1"/>
  <c r="C1939" i="5013" l="1"/>
  <c r="C1937" i="5012"/>
  <c r="D1936" i="5012"/>
  <c r="E1936" i="5012" s="1" a="1"/>
  <c r="E1936" i="5012" s="1"/>
  <c r="C1940" i="5013" l="1"/>
  <c r="D1937" i="5012"/>
  <c r="E1937" i="5012" s="1" a="1"/>
  <c r="E1937" i="5012" s="1"/>
  <c r="C1938" i="5012"/>
  <c r="C1941" i="5013" l="1"/>
  <c r="C1939" i="5012"/>
  <c r="D1938" i="5012"/>
  <c r="E1938" i="5012" s="1" a="1"/>
  <c r="E1938" i="5012" s="1"/>
  <c r="C1942" i="5013" l="1"/>
  <c r="C1940" i="5012"/>
  <c r="D1939" i="5012"/>
  <c r="E1939" i="5012" s="1" a="1"/>
  <c r="E1939" i="5012" s="1"/>
  <c r="C1943" i="5013" l="1"/>
  <c r="C1941" i="5012"/>
  <c r="D1940" i="5012"/>
  <c r="E1940" i="5012" s="1" a="1"/>
  <c r="E1940" i="5012" s="1"/>
  <c r="C1944" i="5013" l="1"/>
  <c r="D1941" i="5012"/>
  <c r="E1941" i="5012" s="1" a="1"/>
  <c r="E1941" i="5012" s="1"/>
  <c r="C1942" i="5012"/>
  <c r="C1945" i="5013" l="1"/>
  <c r="C1943" i="5012"/>
  <c r="D1942" i="5012"/>
  <c r="E1942" i="5012" s="1" a="1"/>
  <c r="E1942" i="5012" s="1"/>
  <c r="C1946" i="5013" l="1"/>
  <c r="C1944" i="5012"/>
  <c r="D1943" i="5012"/>
  <c r="E1943" i="5012" s="1" a="1"/>
  <c r="E1943" i="5012" s="1"/>
  <c r="C1947" i="5013" l="1"/>
  <c r="C1945" i="5012"/>
  <c r="D1944" i="5012"/>
  <c r="E1944" i="5012" s="1" a="1"/>
  <c r="E1944" i="5012" s="1"/>
  <c r="C1948" i="5013" l="1"/>
  <c r="D1945" i="5012"/>
  <c r="E1945" i="5012" s="1" a="1"/>
  <c r="E1945" i="5012" s="1"/>
  <c r="C1946" i="5012"/>
  <c r="C1949" i="5013" l="1"/>
  <c r="D1946" i="5012"/>
  <c r="E1946" i="5012" s="1" a="1"/>
  <c r="E1946" i="5012" s="1"/>
  <c r="C1947" i="5012"/>
  <c r="C1950" i="5013" l="1"/>
  <c r="C1948" i="5012"/>
  <c r="D1947" i="5012"/>
  <c r="E1947" i="5012" s="1" a="1"/>
  <c r="E1947" i="5012" s="1"/>
  <c r="C1951" i="5013" l="1"/>
  <c r="D1948" i="5012"/>
  <c r="E1948" i="5012" s="1" a="1"/>
  <c r="E1948" i="5012" s="1"/>
  <c r="C1949" i="5012"/>
  <c r="C1952" i="5013" l="1"/>
  <c r="D1949" i="5012"/>
  <c r="E1949" i="5012" s="1" a="1"/>
  <c r="E1949" i="5012" s="1"/>
  <c r="C1950" i="5012"/>
  <c r="C1953" i="5013" l="1"/>
  <c r="D1950" i="5012"/>
  <c r="E1950" i="5012" s="1" a="1"/>
  <c r="E1950" i="5012" s="1"/>
  <c r="C1951" i="5012"/>
  <c r="C1954" i="5013" l="1"/>
  <c r="D1951" i="5012"/>
  <c r="E1951" i="5012" s="1" a="1"/>
  <c r="E1951" i="5012" s="1"/>
  <c r="C1952" i="5012"/>
  <c r="C1955" i="5013" l="1"/>
  <c r="D1952" i="5012"/>
  <c r="E1952" i="5012" s="1" a="1"/>
  <c r="E1952" i="5012" s="1"/>
  <c r="C1953" i="5012"/>
  <c r="C1956" i="5013" l="1"/>
  <c r="D1953" i="5012"/>
  <c r="E1953" i="5012" s="1" a="1"/>
  <c r="E1953" i="5012" s="1"/>
  <c r="C1954" i="5012"/>
  <c r="C1957" i="5013" l="1"/>
  <c r="C1955" i="5012"/>
  <c r="D1954" i="5012"/>
  <c r="E1954" i="5012" s="1" a="1"/>
  <c r="E1954" i="5012" s="1"/>
  <c r="C1958" i="5013" l="1"/>
  <c r="C1956" i="5012"/>
  <c r="D1955" i="5012"/>
  <c r="E1955" i="5012" s="1" a="1"/>
  <c r="E1955" i="5012" s="1"/>
  <c r="C1959" i="5013" l="1"/>
  <c r="D1956" i="5012"/>
  <c r="E1956" i="5012" s="1" a="1"/>
  <c r="E1956" i="5012" s="1"/>
  <c r="C1957" i="5012"/>
  <c r="C1960" i="5013" l="1"/>
  <c r="C1958" i="5012"/>
  <c r="D1957" i="5012"/>
  <c r="E1957" i="5012" s="1" a="1"/>
  <c r="E1957" i="5012" s="1"/>
  <c r="C1961" i="5013" l="1"/>
  <c r="D1958" i="5012"/>
  <c r="E1958" i="5012" s="1" a="1"/>
  <c r="E1958" i="5012" s="1"/>
  <c r="C1959" i="5012"/>
  <c r="C1962" i="5013" l="1"/>
  <c r="C1960" i="5012"/>
  <c r="D1959" i="5012"/>
  <c r="E1959" i="5012" s="1" a="1"/>
  <c r="E1959" i="5012" s="1"/>
  <c r="C1963" i="5013" l="1"/>
  <c r="C1961" i="5012"/>
  <c r="D1960" i="5012"/>
  <c r="E1960" i="5012" s="1" a="1"/>
  <c r="E1960" i="5012" s="1"/>
  <c r="C1964" i="5013" l="1"/>
  <c r="D1961" i="5012"/>
  <c r="E1961" i="5012" s="1" a="1"/>
  <c r="E1961" i="5012" s="1"/>
  <c r="C1962" i="5012"/>
  <c r="C1965" i="5013" l="1"/>
  <c r="C1963" i="5012"/>
  <c r="D1962" i="5012"/>
  <c r="E1962" i="5012" s="1" a="1"/>
  <c r="E1962" i="5012" s="1"/>
  <c r="C1966" i="5013" l="1"/>
  <c r="D1963" i="5012"/>
  <c r="E1963" i="5012" s="1" a="1"/>
  <c r="E1963" i="5012" s="1"/>
  <c r="C1964" i="5012"/>
  <c r="C1967" i="5013" l="1"/>
  <c r="D1964" i="5012"/>
  <c r="E1964" i="5012" s="1" a="1"/>
  <c r="E1964" i="5012" s="1"/>
  <c r="C1965" i="5012"/>
  <c r="C1968" i="5013" l="1"/>
  <c r="C1966" i="5012"/>
  <c r="D1965" i="5012"/>
  <c r="E1965" i="5012" s="1" a="1"/>
  <c r="E1965" i="5012" s="1"/>
  <c r="C1969" i="5013" l="1"/>
  <c r="D1966" i="5012"/>
  <c r="E1966" i="5012" s="1" a="1"/>
  <c r="E1966" i="5012" s="1"/>
  <c r="C1967" i="5012"/>
  <c r="C1970" i="5013" l="1"/>
  <c r="D1967" i="5012"/>
  <c r="E1967" i="5012" s="1" a="1"/>
  <c r="E1967" i="5012" s="1"/>
  <c r="C1968" i="5012"/>
  <c r="C1971" i="5013" l="1"/>
  <c r="D1968" i="5012"/>
  <c r="E1968" i="5012" s="1" a="1"/>
  <c r="E1968" i="5012" s="1"/>
  <c r="C1969" i="5012"/>
  <c r="C1972" i="5013" l="1"/>
  <c r="D1969" i="5012"/>
  <c r="E1969" i="5012" s="1" a="1"/>
  <c r="E1969" i="5012" s="1"/>
  <c r="C1970" i="5012"/>
  <c r="C1973" i="5013" l="1"/>
  <c r="C1971" i="5012"/>
  <c r="D1970" i="5012"/>
  <c r="E1970" i="5012" s="1" a="1"/>
  <c r="E1970" i="5012" s="1"/>
  <c r="C1974" i="5013" l="1"/>
  <c r="C1972" i="5012"/>
  <c r="D1971" i="5012"/>
  <c r="E1971" i="5012" s="1" a="1"/>
  <c r="E1971" i="5012" s="1"/>
  <c r="C1975" i="5013" l="1"/>
  <c r="D1972" i="5012"/>
  <c r="E1972" i="5012" s="1" a="1"/>
  <c r="E1972" i="5012" s="1"/>
  <c r="C1973" i="5012"/>
  <c r="C1976" i="5013" l="1"/>
  <c r="D1973" i="5012"/>
  <c r="E1973" i="5012" s="1" a="1"/>
  <c r="E1973" i="5012" s="1"/>
  <c r="C1974" i="5012"/>
  <c r="C1977" i="5013" l="1"/>
  <c r="C1975" i="5012"/>
  <c r="D1974" i="5012"/>
  <c r="E1974" i="5012" s="1" a="1"/>
  <c r="E1974" i="5012" s="1"/>
  <c r="C1978" i="5013" l="1"/>
  <c r="C1976" i="5012"/>
  <c r="D1975" i="5012"/>
  <c r="E1975" i="5012" s="1" a="1"/>
  <c r="E1975" i="5012" s="1"/>
  <c r="C1979" i="5013" l="1"/>
  <c r="C1977" i="5012"/>
  <c r="D1976" i="5012"/>
  <c r="E1976" i="5012" s="1" a="1"/>
  <c r="E1976" i="5012" s="1"/>
  <c r="C1980" i="5013" l="1"/>
  <c r="D1977" i="5012"/>
  <c r="E1977" i="5012" s="1" a="1"/>
  <c r="E1977" i="5012" s="1"/>
  <c r="C1978" i="5012"/>
  <c r="C1981" i="5013" l="1"/>
  <c r="C1979" i="5012"/>
  <c r="D1978" i="5012"/>
  <c r="E1978" i="5012" s="1" a="1"/>
  <c r="E1978" i="5012" s="1"/>
  <c r="C1982" i="5013" l="1"/>
  <c r="D1979" i="5012"/>
  <c r="E1979" i="5012" s="1" a="1"/>
  <c r="E1979" i="5012" s="1"/>
  <c r="C1980" i="5012"/>
  <c r="C1983" i="5013" l="1"/>
  <c r="C1981" i="5012"/>
  <c r="D1980" i="5012"/>
  <c r="E1980" i="5012" s="1" a="1"/>
  <c r="E1980" i="5012" s="1"/>
  <c r="C1984" i="5013" l="1"/>
  <c r="C1982" i="5012"/>
  <c r="D1981" i="5012"/>
  <c r="E1981" i="5012" s="1" a="1"/>
  <c r="E1981" i="5012" s="1"/>
  <c r="C1985" i="5013" l="1"/>
  <c r="C1983" i="5012"/>
  <c r="D1982" i="5012"/>
  <c r="E1982" i="5012" s="1" a="1"/>
  <c r="E1982" i="5012" s="1"/>
  <c r="C1986" i="5013" l="1"/>
  <c r="C1984" i="5012"/>
  <c r="D1983" i="5012"/>
  <c r="E1983" i="5012" s="1" a="1"/>
  <c r="E1983" i="5012" s="1"/>
  <c r="C1987" i="5013" l="1"/>
  <c r="C1985" i="5012"/>
  <c r="D1984" i="5012"/>
  <c r="E1984" i="5012" s="1" a="1"/>
  <c r="E1984" i="5012" s="1"/>
  <c r="C1988" i="5013" l="1"/>
  <c r="D1985" i="5012"/>
  <c r="E1985" i="5012" s="1" a="1"/>
  <c r="E1985" i="5012" s="1"/>
  <c r="C1986" i="5012"/>
  <c r="C1989" i="5013" l="1"/>
  <c r="D1986" i="5012"/>
  <c r="E1986" i="5012" s="1" a="1"/>
  <c r="E1986" i="5012" s="1"/>
  <c r="C1987" i="5012"/>
  <c r="C1990" i="5013" l="1"/>
  <c r="C1988" i="5012"/>
  <c r="D1987" i="5012"/>
  <c r="E1987" i="5012" s="1" a="1"/>
  <c r="E1987" i="5012" s="1"/>
  <c r="C1991" i="5013" l="1"/>
  <c r="D1988" i="5012"/>
  <c r="E1988" i="5012" s="1" a="1"/>
  <c r="E1988" i="5012" s="1"/>
  <c r="C1989" i="5012"/>
  <c r="C1992" i="5013" l="1"/>
  <c r="D1989" i="5012"/>
  <c r="E1989" i="5012" s="1" a="1"/>
  <c r="E1989" i="5012" s="1"/>
  <c r="C1990" i="5012"/>
  <c r="C1993" i="5013" l="1"/>
  <c r="C1991" i="5012"/>
  <c r="D1990" i="5012"/>
  <c r="E1990" i="5012" s="1" a="1"/>
  <c r="E1990" i="5012" s="1"/>
  <c r="C1994" i="5013" l="1"/>
  <c r="C1992" i="5012"/>
  <c r="D1991" i="5012"/>
  <c r="E1991" i="5012" s="1" a="1"/>
  <c r="E1991" i="5012" s="1"/>
  <c r="C1995" i="5013" l="1"/>
  <c r="D1992" i="5012"/>
  <c r="E1992" i="5012" s="1" a="1"/>
  <c r="E1992" i="5012" s="1"/>
  <c r="C1993" i="5012"/>
  <c r="C1996" i="5013" l="1"/>
  <c r="C1994" i="5012"/>
  <c r="D1993" i="5012"/>
  <c r="E1993" i="5012" s="1" a="1"/>
  <c r="E1993" i="5012" s="1"/>
  <c r="C1997" i="5013" l="1"/>
  <c r="D1994" i="5012"/>
  <c r="E1994" i="5012" s="1" a="1"/>
  <c r="E1994" i="5012" s="1"/>
  <c r="C1995" i="5012"/>
  <c r="C1998" i="5013" l="1"/>
  <c r="D1995" i="5012"/>
  <c r="E1995" i="5012" s="1" a="1"/>
  <c r="E1995" i="5012" s="1"/>
  <c r="C1996" i="5012"/>
  <c r="C1999" i="5013" l="1"/>
  <c r="D1996" i="5012"/>
  <c r="E1996" i="5012" s="1" a="1"/>
  <c r="E1996" i="5012" s="1"/>
  <c r="C1997" i="5012"/>
  <c r="C2000" i="5013" l="1"/>
  <c r="D1997" i="5012"/>
  <c r="E1997" i="5012" s="1" a="1"/>
  <c r="E1997" i="5012" s="1"/>
  <c r="C1998" i="5012"/>
  <c r="C2001" i="5013" l="1"/>
  <c r="C1999" i="5012"/>
  <c r="D1998" i="5012"/>
  <c r="E1998" i="5012" s="1" a="1"/>
  <c r="E1998" i="5012" s="1"/>
  <c r="C2002" i="5013" l="1"/>
  <c r="C2000" i="5012"/>
  <c r="D1999" i="5012"/>
  <c r="E1999" i="5012" s="1" a="1"/>
  <c r="E1999" i="5012" s="1"/>
  <c r="C2003" i="5013" l="1"/>
  <c r="C2001" i="5012"/>
  <c r="D2000" i="5012"/>
  <c r="E2000" i="5012" s="1" a="1"/>
  <c r="E2000" i="5012" s="1"/>
  <c r="C2004" i="5013" l="1"/>
  <c r="C2002" i="5012"/>
  <c r="D2001" i="5012"/>
  <c r="E2001" i="5012" s="1" a="1"/>
  <c r="E2001" i="5012" s="1"/>
  <c r="C2005" i="5013" l="1"/>
  <c r="D2002" i="5012"/>
  <c r="E2002" i="5012" s="1" a="1"/>
  <c r="E2002" i="5012" s="1"/>
  <c r="C2003" i="5012"/>
  <c r="C2006" i="5013" l="1"/>
  <c r="D2003" i="5012"/>
  <c r="E2003" i="5012" s="1" a="1"/>
  <c r="E2003" i="5012" s="1"/>
  <c r="C2004" i="5012"/>
  <c r="C2007" i="5013" l="1"/>
  <c r="D2004" i="5012"/>
  <c r="E2004" i="5012" s="1" a="1"/>
  <c r="E2004" i="5012" s="1"/>
  <c r="C2005" i="5012"/>
  <c r="C2008" i="5013" l="1"/>
  <c r="C2006" i="5012"/>
  <c r="D2005" i="5012"/>
  <c r="E2005" i="5012" s="1" a="1"/>
  <c r="E2005" i="5012" s="1"/>
  <c r="C2009" i="5013" l="1"/>
  <c r="C2007" i="5012"/>
  <c r="D2006" i="5012"/>
  <c r="E2006" i="5012" s="1" a="1"/>
  <c r="E2006" i="5012" s="1"/>
  <c r="C2010" i="5013" l="1"/>
  <c r="C2008" i="5012"/>
  <c r="D2007" i="5012"/>
  <c r="E2007" i="5012" s="1" a="1"/>
  <c r="E2007" i="5012" s="1"/>
  <c r="C2011" i="5013" l="1"/>
  <c r="C2009" i="5012"/>
  <c r="D2008" i="5012"/>
  <c r="E2008" i="5012" s="1" a="1"/>
  <c r="E2008" i="5012" s="1"/>
  <c r="C2012" i="5013" l="1"/>
  <c r="C2010" i="5012"/>
  <c r="D2009" i="5012"/>
  <c r="E2009" i="5012" s="1" a="1"/>
  <c r="E2009" i="5012" s="1"/>
  <c r="C2013" i="5013" l="1"/>
  <c r="C2011" i="5012"/>
  <c r="D2010" i="5012"/>
  <c r="E2010" i="5012" s="1" a="1"/>
  <c r="E2010" i="5012" s="1"/>
  <c r="C2014" i="5013" l="1"/>
  <c r="C2012" i="5012"/>
  <c r="D2011" i="5012"/>
  <c r="E2011" i="5012" s="1" a="1"/>
  <c r="E2011" i="5012" s="1"/>
  <c r="C2015" i="5013" l="1"/>
  <c r="D2012" i="5012"/>
  <c r="E2012" i="5012" s="1" a="1"/>
  <c r="E2012" i="5012" s="1"/>
  <c r="C2013" i="5012"/>
  <c r="C2016" i="5013" l="1"/>
  <c r="C2014" i="5012"/>
  <c r="D2013" i="5012"/>
  <c r="E2013" i="5012" s="1" a="1"/>
  <c r="E2013" i="5012" s="1"/>
  <c r="C2017" i="5013" l="1"/>
  <c r="C2015" i="5012"/>
  <c r="D2014" i="5012"/>
  <c r="E2014" i="5012" s="1" a="1"/>
  <c r="E2014" i="5012" s="1"/>
  <c r="C2018" i="5013" l="1"/>
  <c r="C2016" i="5012"/>
  <c r="D2015" i="5012"/>
  <c r="E2015" i="5012" s="1" a="1"/>
  <c r="E2015" i="5012" s="1"/>
  <c r="C2019" i="5013" l="1"/>
  <c r="C2017" i="5012"/>
  <c r="D2016" i="5012"/>
  <c r="E2016" i="5012" s="1" a="1"/>
  <c r="E2016" i="5012" s="1"/>
  <c r="C2020" i="5013" l="1"/>
  <c r="C2018" i="5012"/>
  <c r="D2017" i="5012"/>
  <c r="E2017" i="5012" s="1" a="1"/>
  <c r="E2017" i="5012" s="1"/>
  <c r="C2021" i="5013" l="1"/>
  <c r="C2019" i="5012"/>
  <c r="D2018" i="5012"/>
  <c r="E2018" i="5012" s="1" a="1"/>
  <c r="E2018" i="5012" s="1"/>
  <c r="C2022" i="5013" l="1"/>
  <c r="C2020" i="5012"/>
  <c r="D2019" i="5012"/>
  <c r="E2019" i="5012" s="1" a="1"/>
  <c r="E2019" i="5012" s="1"/>
  <c r="C2023" i="5013" l="1"/>
  <c r="D2020" i="5012"/>
  <c r="E2020" i="5012" s="1" a="1"/>
  <c r="E2020" i="5012" s="1"/>
  <c r="C2021" i="5012"/>
  <c r="C2024" i="5013" l="1"/>
  <c r="D2021" i="5012"/>
  <c r="E2021" i="5012" s="1" a="1"/>
  <c r="E2021" i="5012" s="1"/>
  <c r="C2022" i="5012"/>
  <c r="C2025" i="5013" l="1"/>
  <c r="C2023" i="5012"/>
  <c r="D2022" i="5012"/>
  <c r="E2022" i="5012" s="1" a="1"/>
  <c r="E2022" i="5012" s="1"/>
  <c r="C2026" i="5013" l="1"/>
  <c r="C2024" i="5012"/>
  <c r="D2023" i="5012"/>
  <c r="E2023" i="5012" s="1" a="1"/>
  <c r="E2023" i="5012" s="1"/>
  <c r="C2027" i="5013" l="1"/>
  <c r="C2025" i="5012"/>
  <c r="D2024" i="5012"/>
  <c r="E2024" i="5012" s="1" a="1"/>
  <c r="E2024" i="5012" s="1"/>
  <c r="C2028" i="5013" l="1"/>
  <c r="D2025" i="5012"/>
  <c r="E2025" i="5012" s="1" a="1"/>
  <c r="E2025" i="5012" s="1"/>
  <c r="C2026" i="5012"/>
  <c r="C2029" i="5013" l="1"/>
  <c r="C2027" i="5012"/>
  <c r="D2026" i="5012"/>
  <c r="E2026" i="5012" s="1" a="1"/>
  <c r="E2026" i="5012" s="1"/>
  <c r="C2030" i="5013" l="1"/>
  <c r="C2028" i="5012"/>
  <c r="D2027" i="5012"/>
  <c r="E2027" i="5012" s="1" a="1"/>
  <c r="E2027" i="5012" s="1"/>
  <c r="C2031" i="5013" l="1"/>
  <c r="D2028" i="5012"/>
  <c r="E2028" i="5012" s="1" a="1"/>
  <c r="E2028" i="5012" s="1"/>
  <c r="C2029" i="5012"/>
  <c r="C2032" i="5013" l="1"/>
  <c r="D2029" i="5012"/>
  <c r="E2029" i="5012" s="1" a="1"/>
  <c r="E2029" i="5012" s="1"/>
  <c r="C2030" i="5012"/>
  <c r="C2033" i="5013" l="1"/>
  <c r="C2031" i="5012"/>
  <c r="D2030" i="5012"/>
  <c r="E2030" i="5012" s="1" a="1"/>
  <c r="E2030" i="5012" s="1"/>
  <c r="C2034" i="5013" l="1"/>
  <c r="D2031" i="5012"/>
  <c r="E2031" i="5012" s="1" a="1"/>
  <c r="E2031" i="5012" s="1"/>
  <c r="C2032" i="5012"/>
  <c r="C2035" i="5013" l="1"/>
  <c r="C2033" i="5012"/>
  <c r="D2032" i="5012"/>
  <c r="E2032" i="5012" s="1" a="1"/>
  <c r="E2032" i="5012" s="1"/>
  <c r="C2036" i="5013" l="1"/>
  <c r="C2034" i="5012"/>
  <c r="D2033" i="5012"/>
  <c r="E2033" i="5012" s="1" a="1"/>
  <c r="E2033" i="5012" s="1"/>
  <c r="C2037" i="5013" l="1"/>
  <c r="D2034" i="5012"/>
  <c r="E2034" i="5012" s="1" a="1"/>
  <c r="E2034" i="5012" s="1"/>
  <c r="C2035" i="5012"/>
  <c r="C2038" i="5013" l="1"/>
  <c r="C2036" i="5012"/>
  <c r="D2035" i="5012"/>
  <c r="E2035" i="5012" s="1" a="1"/>
  <c r="E2035" i="5012" s="1"/>
  <c r="C2039" i="5013" l="1"/>
  <c r="D2036" i="5012"/>
  <c r="E2036" i="5012" s="1" a="1"/>
  <c r="E2036" i="5012" s="1"/>
  <c r="C2037" i="5012"/>
  <c r="C2040" i="5013" l="1"/>
  <c r="C2038" i="5012"/>
  <c r="D2037" i="5012"/>
  <c r="E2037" i="5012" s="1" a="1"/>
  <c r="E2037" i="5012" s="1"/>
  <c r="C2041" i="5013" l="1"/>
  <c r="D2038" i="5012"/>
  <c r="E2038" i="5012" s="1" a="1"/>
  <c r="E2038" i="5012" s="1"/>
  <c r="C2039" i="5012"/>
  <c r="C2042" i="5013" l="1"/>
  <c r="C2040" i="5012"/>
  <c r="D2039" i="5012"/>
  <c r="E2039" i="5012" s="1" a="1"/>
  <c r="E2039" i="5012" s="1"/>
  <c r="C2043" i="5013" l="1"/>
  <c r="D2040" i="5012"/>
  <c r="E2040" i="5012" s="1" a="1"/>
  <c r="E2040" i="5012" s="1"/>
  <c r="C2041" i="5012"/>
  <c r="C2044" i="5013" l="1"/>
  <c r="D2041" i="5012"/>
  <c r="E2041" i="5012" s="1" a="1"/>
  <c r="E2041" i="5012" s="1"/>
  <c r="C2042" i="5012"/>
  <c r="C2045" i="5013" l="1"/>
  <c r="D2042" i="5012"/>
  <c r="E2042" i="5012" s="1" a="1"/>
  <c r="E2042" i="5012" s="1"/>
  <c r="C2043" i="5012"/>
  <c r="C2046" i="5013" l="1"/>
  <c r="D2043" i="5012"/>
  <c r="E2043" i="5012" s="1" a="1"/>
  <c r="E2043" i="5012" s="1"/>
  <c r="C2044" i="5012"/>
  <c r="C2047" i="5013" l="1"/>
  <c r="D2044" i="5012"/>
  <c r="E2044" i="5012" s="1" a="1"/>
  <c r="E2044" i="5012" s="1"/>
  <c r="C2045" i="5012"/>
  <c r="C2048" i="5013" l="1"/>
  <c r="C2046" i="5012"/>
  <c r="D2045" i="5012"/>
  <c r="E2045" i="5012" s="1" a="1"/>
  <c r="E2045" i="5012" s="1"/>
  <c r="C2049" i="5013" l="1"/>
  <c r="C2047" i="5012"/>
  <c r="D2046" i="5012"/>
  <c r="E2046" i="5012" s="1" a="1"/>
  <c r="E2046" i="5012" s="1"/>
  <c r="C2050" i="5013" l="1"/>
  <c r="C2048" i="5012"/>
  <c r="D2047" i="5012"/>
  <c r="E2047" i="5012" s="1" a="1"/>
  <c r="E2047" i="5012" s="1"/>
  <c r="C2051" i="5013" l="1"/>
  <c r="C2049" i="5012"/>
  <c r="D2048" i="5012"/>
  <c r="E2048" i="5012" s="1" a="1"/>
  <c r="E2048" i="5012" s="1"/>
  <c r="C2052" i="5013" l="1"/>
  <c r="D2049" i="5012"/>
  <c r="E2049" i="5012" s="1" a="1"/>
  <c r="E2049" i="5012" s="1"/>
  <c r="C2050" i="5012"/>
  <c r="C2053" i="5013" l="1"/>
  <c r="D2050" i="5012"/>
  <c r="E2050" i="5012" s="1" a="1"/>
  <c r="E2050" i="5012" s="1"/>
  <c r="C2051" i="5012"/>
  <c r="C2054" i="5013" l="1"/>
  <c r="C2052" i="5012"/>
  <c r="D2051" i="5012"/>
  <c r="E2051" i="5012" s="1" a="1"/>
  <c r="E2051" i="5012" s="1"/>
  <c r="C2055" i="5013" l="1"/>
  <c r="D2052" i="5012"/>
  <c r="E2052" i="5012" s="1" a="1"/>
  <c r="E2052" i="5012" s="1"/>
  <c r="C2053" i="5012"/>
  <c r="C2056" i="5013" l="1"/>
  <c r="D2053" i="5012"/>
  <c r="E2053" i="5012" s="1" a="1"/>
  <c r="E2053" i="5012" s="1"/>
  <c r="C2054" i="5012"/>
  <c r="C2057" i="5013" l="1"/>
  <c r="D2054" i="5012"/>
  <c r="E2054" i="5012" s="1" a="1"/>
  <c r="E2054" i="5012" s="1"/>
  <c r="C2055" i="5012"/>
  <c r="C2058" i="5013" l="1"/>
  <c r="D2055" i="5012"/>
  <c r="E2055" i="5012" s="1" a="1"/>
  <c r="E2055" i="5012" s="1"/>
  <c r="C2056" i="5012"/>
  <c r="C2059" i="5013" l="1"/>
  <c r="D2056" i="5012"/>
  <c r="E2056" i="5012" s="1" a="1"/>
  <c r="E2056" i="5012" s="1"/>
  <c r="C2057" i="5012"/>
  <c r="C2060" i="5013" l="1"/>
  <c r="C2058" i="5012"/>
  <c r="D2057" i="5012"/>
  <c r="E2057" i="5012" s="1" a="1"/>
  <c r="E2057" i="5012" s="1"/>
  <c r="C2061" i="5013" l="1"/>
  <c r="D2058" i="5012"/>
  <c r="E2058" i="5012" s="1" a="1"/>
  <c r="E2058" i="5012" s="1"/>
  <c r="C2059" i="5012"/>
  <c r="C2062" i="5013" l="1"/>
  <c r="D2059" i="5012"/>
  <c r="E2059" i="5012" s="1" a="1"/>
  <c r="E2059" i="5012" s="1"/>
  <c r="C2060" i="5012"/>
  <c r="C2063" i="5013" l="1"/>
  <c r="D2060" i="5012"/>
  <c r="E2060" i="5012" s="1" a="1"/>
  <c r="E2060" i="5012" s="1"/>
  <c r="C2061" i="5012"/>
  <c r="C2064" i="5013" l="1"/>
  <c r="C2062" i="5012"/>
  <c r="D2061" i="5012"/>
  <c r="E2061" i="5012" s="1" a="1"/>
  <c r="E2061" i="5012" s="1"/>
  <c r="C2065" i="5013" l="1"/>
  <c r="C2063" i="5012"/>
  <c r="D2062" i="5012"/>
  <c r="E2062" i="5012" s="1" a="1"/>
  <c r="E2062" i="5012" s="1"/>
  <c r="C2066" i="5013" l="1"/>
  <c r="D2063" i="5012"/>
  <c r="E2063" i="5012" s="1" a="1"/>
  <c r="E2063" i="5012" s="1"/>
  <c r="C2064" i="5012"/>
  <c r="C2067" i="5013" l="1"/>
  <c r="C2065" i="5012"/>
  <c r="D2064" i="5012"/>
  <c r="E2064" i="5012" s="1" a="1"/>
  <c r="E2064" i="5012" s="1"/>
  <c r="C2068" i="5013" l="1"/>
  <c r="C2066" i="5012"/>
  <c r="D2065" i="5012"/>
  <c r="E2065" i="5012" s="1" a="1"/>
  <c r="E2065" i="5012" s="1"/>
  <c r="C2069" i="5013" l="1"/>
  <c r="D2066" i="5012"/>
  <c r="E2066" i="5012" s="1" a="1"/>
  <c r="E2066" i="5012" s="1"/>
  <c r="C2067" i="5012"/>
  <c r="C2070" i="5013" l="1"/>
  <c r="C2068" i="5012"/>
  <c r="D2067" i="5012"/>
  <c r="E2067" i="5012" s="1" a="1"/>
  <c r="E2067" i="5012" s="1"/>
  <c r="C2071" i="5013" l="1"/>
  <c r="C2069" i="5012"/>
  <c r="D2068" i="5012"/>
  <c r="E2068" i="5012" s="1" a="1"/>
  <c r="E2068" i="5012" s="1"/>
  <c r="C2072" i="5013" l="1"/>
  <c r="C2070" i="5012"/>
  <c r="D2069" i="5012"/>
  <c r="E2069" i="5012" s="1" a="1"/>
  <c r="E2069" i="5012" s="1"/>
  <c r="C2073" i="5013" l="1"/>
  <c r="C2071" i="5012"/>
  <c r="D2070" i="5012"/>
  <c r="E2070" i="5012" s="1" a="1"/>
  <c r="E2070" i="5012" s="1"/>
  <c r="C2074" i="5013" l="1"/>
  <c r="C2072" i="5012"/>
  <c r="D2071" i="5012"/>
  <c r="E2071" i="5012" s="1" a="1"/>
  <c r="E2071" i="5012" s="1"/>
  <c r="C2075" i="5013" l="1"/>
  <c r="C2073" i="5012"/>
  <c r="D2072" i="5012"/>
  <c r="E2072" i="5012" s="1" a="1"/>
  <c r="E2072" i="5012" s="1"/>
  <c r="C2076" i="5013" l="1"/>
  <c r="C2074" i="5012"/>
  <c r="D2073" i="5012"/>
  <c r="E2073" i="5012" s="1" a="1"/>
  <c r="E2073" i="5012" s="1"/>
  <c r="C2077" i="5013" l="1"/>
  <c r="D2074" i="5012"/>
  <c r="E2074" i="5012" s="1" a="1"/>
  <c r="E2074" i="5012" s="1"/>
  <c r="C2075" i="5012"/>
  <c r="C2078" i="5013" l="1"/>
  <c r="D2075" i="5012"/>
  <c r="E2075" i="5012" s="1" a="1"/>
  <c r="E2075" i="5012" s="1"/>
  <c r="C2076" i="5012"/>
  <c r="C2079" i="5013" l="1"/>
  <c r="C2077" i="5012"/>
  <c r="D2076" i="5012"/>
  <c r="E2076" i="5012" s="1" a="1"/>
  <c r="E2076" i="5012" s="1"/>
  <c r="C2080" i="5013" l="1"/>
  <c r="C2078" i="5012"/>
  <c r="D2077" i="5012"/>
  <c r="E2077" i="5012" s="1" a="1"/>
  <c r="E2077" i="5012" s="1"/>
  <c r="C2081" i="5013" l="1"/>
  <c r="D2078" i="5012"/>
  <c r="E2078" i="5012" s="1" a="1"/>
  <c r="E2078" i="5012" s="1"/>
  <c r="C2079" i="5012"/>
  <c r="C2082" i="5013" l="1"/>
  <c r="C2080" i="5012"/>
  <c r="D2079" i="5012"/>
  <c r="E2079" i="5012" s="1" a="1"/>
  <c r="E2079" i="5012" s="1"/>
  <c r="C2083" i="5013" l="1"/>
  <c r="D2080" i="5012"/>
  <c r="E2080" i="5012" s="1" a="1"/>
  <c r="E2080" i="5012" s="1"/>
  <c r="C2081" i="5012"/>
  <c r="C2084" i="5013" l="1"/>
  <c r="C2082" i="5012"/>
  <c r="D2081" i="5012"/>
  <c r="E2081" i="5012" s="1" a="1"/>
  <c r="E2081" i="5012" s="1"/>
  <c r="C2085" i="5013" l="1"/>
  <c r="D2082" i="5012"/>
  <c r="E2082" i="5012" s="1" a="1"/>
  <c r="E2082" i="5012" s="1"/>
  <c r="C2083" i="5012"/>
  <c r="C2086" i="5013" l="1"/>
  <c r="D2083" i="5012"/>
  <c r="E2083" i="5012" s="1" a="1"/>
  <c r="E2083" i="5012" s="1"/>
  <c r="C2084" i="5012"/>
  <c r="C2087" i="5013" l="1"/>
  <c r="C2085" i="5012"/>
  <c r="D2084" i="5012"/>
  <c r="E2084" i="5012" s="1" a="1"/>
  <c r="E2084" i="5012" s="1"/>
  <c r="C2088" i="5013" l="1"/>
  <c r="D2085" i="5012"/>
  <c r="E2085" i="5012" s="1" a="1"/>
  <c r="E2085" i="5012" s="1"/>
  <c r="C2086" i="5012"/>
  <c r="C2089" i="5013" l="1"/>
  <c r="C2087" i="5012"/>
  <c r="D2086" i="5012"/>
  <c r="E2086" i="5012" s="1" a="1"/>
  <c r="E2086" i="5012" s="1"/>
  <c r="C2090" i="5013" l="1"/>
  <c r="C2088" i="5012"/>
  <c r="D2087" i="5012"/>
  <c r="E2087" i="5012" s="1" a="1"/>
  <c r="E2087" i="5012" s="1"/>
  <c r="C2091" i="5013" l="1"/>
  <c r="C2089" i="5012"/>
  <c r="D2088" i="5012"/>
  <c r="E2088" i="5012" s="1" a="1"/>
  <c r="E2088" i="5012" s="1"/>
  <c r="C2092" i="5013" l="1"/>
  <c r="C2090" i="5012"/>
  <c r="D2089" i="5012"/>
  <c r="E2089" i="5012" s="1" a="1"/>
  <c r="E2089" i="5012" s="1"/>
  <c r="C2093" i="5013" l="1"/>
  <c r="C2091" i="5012"/>
  <c r="D2090" i="5012"/>
  <c r="E2090" i="5012" s="1" a="1"/>
  <c r="E2090" i="5012" s="1"/>
  <c r="C2094" i="5013" l="1"/>
  <c r="C2092" i="5012"/>
  <c r="D2091" i="5012"/>
  <c r="E2091" i="5012" s="1" a="1"/>
  <c r="E2091" i="5012" s="1"/>
  <c r="C2095" i="5013" l="1"/>
  <c r="C2093" i="5012"/>
  <c r="D2092" i="5012"/>
  <c r="E2092" i="5012" s="1" a="1"/>
  <c r="E2092" i="5012" s="1"/>
  <c r="C2096" i="5013" l="1"/>
  <c r="D2093" i="5012"/>
  <c r="E2093" i="5012" s="1" a="1"/>
  <c r="E2093" i="5012" s="1"/>
  <c r="C2094" i="5012"/>
  <c r="C2097" i="5013" l="1"/>
  <c r="D2094" i="5012"/>
  <c r="E2094" i="5012" s="1" a="1"/>
  <c r="E2094" i="5012" s="1"/>
  <c r="C2095" i="5012"/>
  <c r="C2098" i="5013" l="1"/>
  <c r="D2095" i="5012"/>
  <c r="E2095" i="5012" s="1" a="1"/>
  <c r="E2095" i="5012" s="1"/>
  <c r="C2096" i="5012"/>
  <c r="C2099" i="5013" l="1"/>
  <c r="C2097" i="5012"/>
  <c r="D2096" i="5012"/>
  <c r="E2096" i="5012" s="1" a="1"/>
  <c r="E2096" i="5012" s="1"/>
  <c r="C2100" i="5013" l="1"/>
  <c r="C2098" i="5012"/>
  <c r="D2097" i="5012"/>
  <c r="E2097" i="5012" s="1" a="1"/>
  <c r="E2097" i="5012" s="1"/>
  <c r="C2101" i="5013" l="1"/>
  <c r="D2098" i="5012"/>
  <c r="E2098" i="5012" s="1" a="1"/>
  <c r="E2098" i="5012" s="1"/>
  <c r="C2099" i="5012"/>
  <c r="C2102" i="5013" l="1"/>
  <c r="C2100" i="5012"/>
  <c r="D2099" i="5012"/>
  <c r="E2099" i="5012" s="1" a="1"/>
  <c r="E2099" i="5012" s="1"/>
  <c r="C2103" i="5013" l="1"/>
  <c r="C2101" i="5012"/>
  <c r="D2100" i="5012"/>
  <c r="E2100" i="5012" s="1" a="1"/>
  <c r="E2100" i="5012" s="1"/>
  <c r="C2104" i="5013" l="1"/>
  <c r="C2102" i="5012"/>
  <c r="D2101" i="5012"/>
  <c r="E2101" i="5012" s="1" a="1"/>
  <c r="E2101" i="5012" s="1"/>
  <c r="C2105" i="5013" l="1"/>
  <c r="C2103" i="5012"/>
  <c r="D2102" i="5012"/>
  <c r="E2102" i="5012" s="1" a="1"/>
  <c r="E2102" i="5012" s="1"/>
  <c r="C2106" i="5013" l="1"/>
  <c r="C2104" i="5012"/>
  <c r="D2103" i="5012"/>
  <c r="E2103" i="5012" s="1" a="1"/>
  <c r="E2103" i="5012" s="1"/>
  <c r="C2107" i="5013" l="1"/>
  <c r="D2104" i="5012"/>
  <c r="E2104" i="5012" s="1" a="1"/>
  <c r="E2104" i="5012" s="1"/>
  <c r="C2105" i="5012"/>
  <c r="C2108" i="5013" l="1"/>
  <c r="D2105" i="5012"/>
  <c r="E2105" i="5012" s="1" a="1"/>
  <c r="E2105" i="5012" s="1"/>
  <c r="C2106" i="5012"/>
  <c r="C2109" i="5013" l="1"/>
  <c r="C2107" i="5012"/>
  <c r="D2106" i="5012"/>
  <c r="E2106" i="5012" s="1" a="1"/>
  <c r="E2106" i="5012" s="1"/>
  <c r="C2110" i="5013" l="1"/>
  <c r="D2107" i="5012"/>
  <c r="E2107" i="5012" s="1" a="1"/>
  <c r="E2107" i="5012" s="1"/>
  <c r="C2108" i="5012"/>
  <c r="C2111" i="5013" l="1"/>
  <c r="C2109" i="5012"/>
  <c r="D2108" i="5012"/>
  <c r="E2108" i="5012" s="1" a="1"/>
  <c r="E2108" i="5012" s="1"/>
  <c r="C2112" i="5013" l="1"/>
  <c r="C2110" i="5012"/>
  <c r="D2109" i="5012"/>
  <c r="E2109" i="5012" s="1" a="1"/>
  <c r="E2109" i="5012" s="1"/>
  <c r="C2113" i="5013" l="1"/>
  <c r="C2111" i="5012"/>
  <c r="D2110" i="5012"/>
  <c r="E2110" i="5012" s="1" a="1"/>
  <c r="E2110" i="5012" s="1"/>
  <c r="C2114" i="5013" l="1"/>
  <c r="D2111" i="5012"/>
  <c r="E2111" i="5012" s="1" a="1"/>
  <c r="E2111" i="5012" s="1"/>
  <c r="C2112" i="5012"/>
  <c r="C2115" i="5013" l="1"/>
  <c r="D2112" i="5012"/>
  <c r="E2112" i="5012" s="1" a="1"/>
  <c r="E2112" i="5012" s="1"/>
  <c r="C2113" i="5012"/>
  <c r="C2116" i="5013" l="1"/>
  <c r="D2113" i="5012"/>
  <c r="E2113" i="5012" s="1" a="1"/>
  <c r="E2113" i="5012" s="1"/>
  <c r="C2114" i="5012"/>
  <c r="C2117" i="5013" l="1"/>
  <c r="D2114" i="5012"/>
  <c r="E2114" i="5012" s="1" a="1"/>
  <c r="E2114" i="5012" s="1"/>
  <c r="C2115" i="5012"/>
  <c r="C2118" i="5013" l="1"/>
  <c r="C2116" i="5012"/>
  <c r="D2115" i="5012"/>
  <c r="E2115" i="5012" s="1" a="1"/>
  <c r="E2115" i="5012" s="1"/>
  <c r="C2119" i="5013" l="1"/>
  <c r="C2117" i="5012"/>
  <c r="D2116" i="5012"/>
  <c r="E2116" i="5012" s="1" a="1"/>
  <c r="E2116" i="5012" s="1"/>
  <c r="C2120" i="5013" l="1"/>
  <c r="C2118" i="5012"/>
  <c r="D2117" i="5012"/>
  <c r="E2117" i="5012" s="1" a="1"/>
  <c r="E2117" i="5012" s="1"/>
  <c r="C2121" i="5013" l="1"/>
  <c r="D2118" i="5012"/>
  <c r="E2118" i="5012" s="1" a="1"/>
  <c r="E2118" i="5012" s="1"/>
  <c r="C2119" i="5012"/>
  <c r="C2122" i="5013" l="1"/>
  <c r="C2120" i="5012"/>
  <c r="D2119" i="5012"/>
  <c r="E2119" i="5012" s="1" a="1"/>
  <c r="E2119" i="5012" s="1"/>
  <c r="C2123" i="5013" l="1"/>
  <c r="C2121" i="5012"/>
  <c r="D2120" i="5012"/>
  <c r="E2120" i="5012" s="1" a="1"/>
  <c r="E2120" i="5012" s="1"/>
  <c r="C2124" i="5013" l="1"/>
  <c r="D2121" i="5012"/>
  <c r="E2121" i="5012" s="1" a="1"/>
  <c r="E2121" i="5012" s="1"/>
  <c r="C2122" i="5012"/>
  <c r="C2125" i="5013" l="1"/>
  <c r="D2122" i="5012"/>
  <c r="E2122" i="5012" s="1" a="1"/>
  <c r="E2122" i="5012" s="1"/>
  <c r="C2123" i="5012"/>
  <c r="C2126" i="5013" l="1"/>
  <c r="C2124" i="5012"/>
  <c r="D2123" i="5012"/>
  <c r="E2123" i="5012" s="1" a="1"/>
  <c r="E2123" i="5012" s="1"/>
  <c r="C2127" i="5013" l="1"/>
  <c r="C2125" i="5012"/>
  <c r="D2124" i="5012"/>
  <c r="E2124" i="5012" s="1" a="1"/>
  <c r="E2124" i="5012" s="1"/>
  <c r="C2128" i="5013" l="1"/>
  <c r="C2126" i="5012"/>
  <c r="D2125" i="5012"/>
  <c r="E2125" i="5012" s="1" a="1"/>
  <c r="E2125" i="5012" s="1"/>
  <c r="C2129" i="5013" l="1"/>
  <c r="D2126" i="5012"/>
  <c r="E2126" i="5012" s="1" a="1"/>
  <c r="E2126" i="5012" s="1"/>
  <c r="C2127" i="5012"/>
  <c r="C2130" i="5013" l="1"/>
  <c r="C2128" i="5012"/>
  <c r="D2127" i="5012"/>
  <c r="E2127" i="5012" s="1" a="1"/>
  <c r="E2127" i="5012" s="1"/>
  <c r="C2131" i="5013" l="1"/>
  <c r="C2129" i="5012"/>
  <c r="D2128" i="5012"/>
  <c r="E2128" i="5012" s="1" a="1"/>
  <c r="E2128" i="5012" s="1"/>
  <c r="C2132" i="5013" l="1"/>
  <c r="C2130" i="5012"/>
  <c r="D2129" i="5012"/>
  <c r="E2129" i="5012" s="1" a="1"/>
  <c r="E2129" i="5012" s="1"/>
  <c r="C2133" i="5013" l="1"/>
  <c r="D2130" i="5012"/>
  <c r="E2130" i="5012" s="1" a="1"/>
  <c r="E2130" i="5012" s="1"/>
  <c r="C2131" i="5012"/>
  <c r="C2134" i="5013" l="1"/>
  <c r="C2132" i="5012"/>
  <c r="D2131" i="5012"/>
  <c r="E2131" i="5012" s="1" a="1"/>
  <c r="E2131" i="5012" s="1"/>
  <c r="C2135" i="5013" l="1"/>
  <c r="C2133" i="5012"/>
  <c r="D2132" i="5012"/>
  <c r="E2132" i="5012" s="1" a="1"/>
  <c r="E2132" i="5012" s="1"/>
  <c r="C2136" i="5013" l="1"/>
  <c r="D2133" i="5012"/>
  <c r="E2133" i="5012" s="1" a="1"/>
  <c r="E2133" i="5012" s="1"/>
  <c r="C2134" i="5012"/>
  <c r="C2137" i="5013" l="1"/>
  <c r="C2135" i="5012"/>
  <c r="D2134" i="5012"/>
  <c r="E2134" i="5012" s="1" a="1"/>
  <c r="E2134" i="5012" s="1"/>
  <c r="C2138" i="5013" l="1"/>
  <c r="D2135" i="5012"/>
  <c r="E2135" i="5012" s="1" a="1"/>
  <c r="E2135" i="5012" s="1"/>
  <c r="C2136" i="5012"/>
  <c r="C2139" i="5013" l="1"/>
  <c r="D2136" i="5012"/>
  <c r="E2136" i="5012" s="1" a="1"/>
  <c r="E2136" i="5012" s="1"/>
  <c r="C2137" i="5012"/>
  <c r="C2140" i="5013" l="1"/>
  <c r="C2138" i="5012"/>
  <c r="D2137" i="5012"/>
  <c r="E2137" i="5012" s="1" a="1"/>
  <c r="E2137" i="5012" s="1"/>
  <c r="C2141" i="5013" l="1"/>
  <c r="C2139" i="5012"/>
  <c r="D2138" i="5012"/>
  <c r="E2138" i="5012" s="1" a="1"/>
  <c r="E2138" i="5012" s="1"/>
  <c r="C2142" i="5013" l="1"/>
  <c r="D2139" i="5012"/>
  <c r="E2139" i="5012" s="1" a="1"/>
  <c r="E2139" i="5012" s="1"/>
  <c r="C2140" i="5012"/>
  <c r="C2143" i="5013" l="1"/>
  <c r="C2141" i="5012"/>
  <c r="D2140" i="5012"/>
  <c r="E2140" i="5012" s="1" a="1"/>
  <c r="E2140" i="5012" s="1"/>
  <c r="C2144" i="5013" l="1"/>
  <c r="C2142" i="5012"/>
  <c r="D2141" i="5012"/>
  <c r="E2141" i="5012" s="1" a="1"/>
  <c r="E2141" i="5012" s="1"/>
  <c r="C2145" i="5013" l="1"/>
  <c r="C2143" i="5012"/>
  <c r="D2142" i="5012"/>
  <c r="E2142" i="5012" s="1" a="1"/>
  <c r="E2142" i="5012" s="1"/>
  <c r="C2146" i="5013" l="1"/>
  <c r="C2144" i="5012"/>
  <c r="D2143" i="5012"/>
  <c r="E2143" i="5012" s="1" a="1"/>
  <c r="E2143" i="5012" s="1"/>
  <c r="C2147" i="5013" l="1"/>
  <c r="C2145" i="5012"/>
  <c r="D2144" i="5012"/>
  <c r="E2144" i="5012" s="1" a="1"/>
  <c r="E2144" i="5012" s="1"/>
  <c r="C2148" i="5013" l="1"/>
  <c r="D2145" i="5012"/>
  <c r="E2145" i="5012" s="1" a="1"/>
  <c r="E2145" i="5012" s="1"/>
  <c r="C2146" i="5012"/>
  <c r="C2149" i="5013" l="1"/>
  <c r="C2147" i="5012"/>
  <c r="D2146" i="5012"/>
  <c r="E2146" i="5012" s="1" a="1"/>
  <c r="E2146" i="5012" s="1"/>
  <c r="C2150" i="5013" l="1"/>
  <c r="D2147" i="5012"/>
  <c r="E2147" i="5012" s="1" a="1"/>
  <c r="E2147" i="5012" s="1"/>
  <c r="C2148" i="5012"/>
  <c r="C2151" i="5013" l="1"/>
  <c r="D2148" i="5012"/>
  <c r="E2148" i="5012" s="1" a="1"/>
  <c r="E2148" i="5012" s="1"/>
  <c r="C2149" i="5012"/>
  <c r="C2152" i="5013" l="1"/>
  <c r="D2149" i="5012"/>
  <c r="E2149" i="5012" s="1" a="1"/>
  <c r="E2149" i="5012" s="1"/>
  <c r="C2150" i="5012"/>
  <c r="C2153" i="5013" l="1"/>
  <c r="D2150" i="5012"/>
  <c r="E2150" i="5012" s="1" a="1"/>
  <c r="E2150" i="5012" s="1"/>
  <c r="C2151" i="5012"/>
  <c r="C2154" i="5013" l="1"/>
  <c r="D2151" i="5012"/>
  <c r="E2151" i="5012" s="1" a="1"/>
  <c r="E2151" i="5012" s="1"/>
  <c r="C2152" i="5012"/>
  <c r="C2155" i="5013" l="1"/>
  <c r="D2152" i="5012"/>
  <c r="E2152" i="5012" s="1" a="1"/>
  <c r="E2152" i="5012" s="1"/>
  <c r="C2153" i="5012"/>
  <c r="C2156" i="5013" l="1"/>
  <c r="D2153" i="5012"/>
  <c r="E2153" i="5012" s="1" a="1"/>
  <c r="E2153" i="5012" s="1"/>
  <c r="C2154" i="5012"/>
  <c r="C2157" i="5013" l="1"/>
  <c r="D2154" i="5012"/>
  <c r="E2154" i="5012" s="1" a="1"/>
  <c r="E2154" i="5012" s="1"/>
  <c r="C2155" i="5012"/>
  <c r="C2158" i="5013" l="1"/>
  <c r="C2156" i="5012"/>
  <c r="D2155" i="5012"/>
  <c r="E2155" i="5012" s="1" a="1"/>
  <c r="E2155" i="5012" s="1"/>
  <c r="C2159" i="5013" l="1"/>
  <c r="C2157" i="5012"/>
  <c r="D2156" i="5012"/>
  <c r="E2156" i="5012" s="1" a="1"/>
  <c r="E2156" i="5012" s="1"/>
  <c r="C2160" i="5013" l="1"/>
  <c r="C2158" i="5012"/>
  <c r="D2157" i="5012"/>
  <c r="E2157" i="5012" s="1" a="1"/>
  <c r="E2157" i="5012" s="1"/>
  <c r="C2161" i="5013" l="1"/>
  <c r="D2158" i="5012"/>
  <c r="E2158" i="5012" s="1" a="1"/>
  <c r="E2158" i="5012" s="1"/>
  <c r="C2159" i="5012"/>
  <c r="C2162" i="5013" l="1"/>
  <c r="C2160" i="5012"/>
  <c r="D2159" i="5012"/>
  <c r="E2159" i="5012" s="1" a="1"/>
  <c r="E2159" i="5012" s="1"/>
  <c r="C2163" i="5013" l="1"/>
  <c r="D2160" i="5012"/>
  <c r="E2160" i="5012" s="1" a="1"/>
  <c r="E2160" i="5012" s="1"/>
  <c r="C2161" i="5012"/>
  <c r="C2164" i="5013" l="1"/>
  <c r="D2161" i="5012"/>
  <c r="E2161" i="5012" s="1" a="1"/>
  <c r="E2161" i="5012" s="1"/>
  <c r="C2162" i="5012"/>
  <c r="C2165" i="5013" l="1"/>
  <c r="D2162" i="5012"/>
  <c r="E2162" i="5012" s="1" a="1"/>
  <c r="E2162" i="5012" s="1"/>
  <c r="C2163" i="5012"/>
  <c r="C2166" i="5013" l="1"/>
  <c r="D2163" i="5012"/>
  <c r="E2163" i="5012" s="1" a="1"/>
  <c r="E2163" i="5012" s="1"/>
  <c r="C2164" i="5012"/>
  <c r="C2167" i="5013" l="1"/>
  <c r="C2165" i="5012"/>
  <c r="D2164" i="5012"/>
  <c r="E2164" i="5012" s="1" a="1"/>
  <c r="E2164" i="5012" s="1"/>
  <c r="C2168" i="5013" l="1"/>
  <c r="C2166" i="5012"/>
  <c r="D2165" i="5012"/>
  <c r="E2165" i="5012" s="1" a="1"/>
  <c r="E2165" i="5012" s="1"/>
  <c r="C2169" i="5013" l="1"/>
  <c r="D2166" i="5012"/>
  <c r="E2166" i="5012" s="1" a="1"/>
  <c r="E2166" i="5012" s="1"/>
  <c r="C2167" i="5012"/>
  <c r="C2170" i="5013" l="1"/>
  <c r="D2167" i="5012"/>
  <c r="E2167" i="5012" s="1" a="1"/>
  <c r="E2167" i="5012" s="1"/>
  <c r="C2168" i="5012"/>
  <c r="C2171" i="5013" l="1"/>
  <c r="D2168" i="5012"/>
  <c r="E2168" i="5012" s="1" a="1"/>
  <c r="E2168" i="5012" s="1"/>
  <c r="C2169" i="5012"/>
  <c r="C2172" i="5013" l="1"/>
  <c r="D2169" i="5012"/>
  <c r="E2169" i="5012" s="1" a="1"/>
  <c r="E2169" i="5012" s="1"/>
  <c r="C2170" i="5012"/>
  <c r="C2173" i="5013" l="1"/>
  <c r="D2170" i="5012"/>
  <c r="E2170" i="5012" s="1" a="1"/>
  <c r="E2170" i="5012" s="1"/>
  <c r="C2171" i="5012"/>
  <c r="C2174" i="5013" l="1"/>
  <c r="D2171" i="5012"/>
  <c r="E2171" i="5012" s="1" a="1"/>
  <c r="E2171" i="5012" s="1"/>
  <c r="C2172" i="5012"/>
  <c r="C2175" i="5013" l="1"/>
  <c r="C2173" i="5012"/>
  <c r="D2172" i="5012"/>
  <c r="E2172" i="5012" s="1" a="1"/>
  <c r="E2172" i="5012" s="1"/>
  <c r="C2176" i="5013" l="1"/>
  <c r="D2173" i="5012"/>
  <c r="E2173" i="5012" s="1" a="1"/>
  <c r="E2173" i="5012" s="1"/>
  <c r="C2174" i="5012"/>
  <c r="C2177" i="5013" l="1"/>
  <c r="C2175" i="5012"/>
  <c r="D2174" i="5012"/>
  <c r="E2174" i="5012" s="1" a="1"/>
  <c r="E2174" i="5012" s="1"/>
  <c r="C2178" i="5013" l="1"/>
  <c r="C2176" i="5012"/>
  <c r="D2175" i="5012"/>
  <c r="E2175" i="5012" s="1" a="1"/>
  <c r="E2175" i="5012" s="1"/>
  <c r="C2179" i="5013" l="1"/>
  <c r="D2176" i="5012"/>
  <c r="E2176" i="5012" s="1" a="1"/>
  <c r="E2176" i="5012" s="1"/>
  <c r="C2177" i="5012"/>
  <c r="C2180" i="5013" l="1"/>
  <c r="D2177" i="5012"/>
  <c r="E2177" i="5012" s="1" a="1"/>
  <c r="E2177" i="5012" s="1"/>
  <c r="C2178" i="5012"/>
  <c r="C2181" i="5013" l="1"/>
  <c r="D2178" i="5012"/>
  <c r="E2178" i="5012" s="1" a="1"/>
  <c r="E2178" i="5012" s="1"/>
  <c r="C2179" i="5012"/>
  <c r="C2182" i="5013" l="1"/>
  <c r="C2180" i="5012"/>
  <c r="D2179" i="5012"/>
  <c r="E2179" i="5012" s="1" a="1"/>
  <c r="E2179" i="5012" s="1"/>
  <c r="C2183" i="5013" l="1"/>
  <c r="D2180" i="5012"/>
  <c r="E2180" i="5012" s="1" a="1"/>
  <c r="E2180" i="5012" s="1"/>
  <c r="C2181" i="5012"/>
  <c r="C2184" i="5013" l="1"/>
  <c r="C2182" i="5012"/>
  <c r="D2181" i="5012"/>
  <c r="E2181" i="5012" s="1" a="1"/>
  <c r="E2181" i="5012" s="1"/>
  <c r="C2185" i="5013" l="1"/>
  <c r="C2183" i="5012"/>
  <c r="D2182" i="5012"/>
  <c r="E2182" i="5012" s="1" a="1"/>
  <c r="E2182" i="5012" s="1"/>
  <c r="C2186" i="5013" l="1"/>
  <c r="C2184" i="5012"/>
  <c r="D2183" i="5012"/>
  <c r="E2183" i="5012" s="1" a="1"/>
  <c r="E2183" i="5012" s="1"/>
  <c r="C2187" i="5013" l="1"/>
  <c r="C2185" i="5012"/>
  <c r="D2184" i="5012"/>
  <c r="E2184" i="5012" s="1" a="1"/>
  <c r="E2184" i="5012" s="1"/>
  <c r="C2188" i="5013" l="1"/>
  <c r="C2186" i="5012"/>
  <c r="D2185" i="5012"/>
  <c r="E2185" i="5012" s="1" a="1"/>
  <c r="E2185" i="5012" s="1"/>
  <c r="C2189" i="5013" l="1"/>
  <c r="C2187" i="5012"/>
  <c r="D2186" i="5012"/>
  <c r="E2186" i="5012" s="1" a="1"/>
  <c r="E2186" i="5012" s="1"/>
  <c r="C2190" i="5013" l="1"/>
  <c r="D2187" i="5012"/>
  <c r="E2187" i="5012" s="1" a="1"/>
  <c r="E2187" i="5012" s="1"/>
  <c r="C2188" i="5012"/>
  <c r="C2191" i="5013" l="1"/>
  <c r="C2189" i="5012"/>
  <c r="D2188" i="5012"/>
  <c r="E2188" i="5012" s="1" a="1"/>
  <c r="E2188" i="5012" s="1"/>
  <c r="C2192" i="5013" l="1"/>
  <c r="D2189" i="5012"/>
  <c r="E2189" i="5012" s="1" a="1"/>
  <c r="E2189" i="5012" s="1"/>
  <c r="C2190" i="5012"/>
  <c r="C2193" i="5013" l="1"/>
  <c r="C2191" i="5012"/>
  <c r="D2190" i="5012"/>
  <c r="E2190" i="5012" s="1" a="1"/>
  <c r="E2190" i="5012" s="1"/>
  <c r="C2194" i="5013" l="1"/>
  <c r="C2192" i="5012"/>
  <c r="D2191" i="5012"/>
  <c r="E2191" i="5012" s="1" a="1"/>
  <c r="E2191" i="5012" s="1"/>
  <c r="C2195" i="5013" l="1"/>
  <c r="C2193" i="5012"/>
  <c r="D2192" i="5012"/>
  <c r="E2192" i="5012" s="1" a="1"/>
  <c r="E2192" i="5012" s="1"/>
  <c r="C2196" i="5013" l="1"/>
  <c r="D2193" i="5012"/>
  <c r="E2193" i="5012" s="1" a="1"/>
  <c r="E2193" i="5012" s="1"/>
  <c r="C2194" i="5012"/>
  <c r="C2197" i="5013" l="1"/>
  <c r="C2195" i="5012"/>
  <c r="D2194" i="5012"/>
  <c r="E2194" i="5012" s="1" a="1"/>
  <c r="E2194" i="5012" s="1"/>
  <c r="C2198" i="5013" l="1"/>
  <c r="C2196" i="5012"/>
  <c r="D2195" i="5012"/>
  <c r="E2195" i="5012" s="1" a="1"/>
  <c r="E2195" i="5012" s="1"/>
  <c r="C2199" i="5013" l="1"/>
  <c r="C2197" i="5012"/>
  <c r="D2196" i="5012"/>
  <c r="E2196" i="5012" s="1" a="1"/>
  <c r="E2196" i="5012" s="1"/>
  <c r="C2200" i="5013" l="1"/>
  <c r="C2198" i="5012"/>
  <c r="D2197" i="5012"/>
  <c r="E2197" i="5012" s="1" a="1"/>
  <c r="E2197" i="5012" s="1"/>
  <c r="C2201" i="5013" l="1"/>
  <c r="C2199" i="5012"/>
  <c r="D2198" i="5012"/>
  <c r="E2198" i="5012" s="1" a="1"/>
  <c r="E2198" i="5012" s="1"/>
  <c r="C2202" i="5013" l="1"/>
  <c r="D2199" i="5012"/>
  <c r="E2199" i="5012" s="1" a="1"/>
  <c r="E2199" i="5012" s="1"/>
  <c r="C2200" i="5012"/>
  <c r="C2203" i="5013" l="1"/>
  <c r="D2200" i="5012"/>
  <c r="E2200" i="5012" s="1" a="1"/>
  <c r="E2200" i="5012" s="1"/>
  <c r="C2201" i="5012"/>
  <c r="C2204" i="5013" l="1"/>
  <c r="D2201" i="5012"/>
  <c r="E2201" i="5012" s="1" a="1"/>
  <c r="E2201" i="5012" s="1"/>
  <c r="C2202" i="5012"/>
  <c r="C2205" i="5013" l="1"/>
  <c r="D2202" i="5012"/>
  <c r="E2202" i="5012" s="1" a="1"/>
  <c r="E2202" i="5012" s="1"/>
  <c r="C2203" i="5012"/>
  <c r="C2206" i="5013" l="1"/>
  <c r="C2204" i="5012"/>
  <c r="D2203" i="5012"/>
  <c r="E2203" i="5012" s="1" a="1"/>
  <c r="E2203" i="5012" s="1"/>
  <c r="C2207" i="5013" l="1"/>
  <c r="D2204" i="5012"/>
  <c r="E2204" i="5012" s="1" a="1"/>
  <c r="E2204" i="5012" s="1"/>
  <c r="C2205" i="5012"/>
  <c r="C2208" i="5013" l="1"/>
  <c r="C2206" i="5012"/>
  <c r="D2205" i="5012"/>
  <c r="E2205" i="5012" s="1" a="1"/>
  <c r="E2205" i="5012" s="1"/>
  <c r="C2209" i="5013" l="1"/>
  <c r="C2207" i="5012"/>
  <c r="D2206" i="5012"/>
  <c r="E2206" i="5012" s="1" a="1"/>
  <c r="E2206" i="5012" s="1"/>
  <c r="C2210" i="5013" l="1"/>
  <c r="C2208" i="5012"/>
  <c r="D2207" i="5012"/>
  <c r="E2207" i="5012" s="1" a="1"/>
  <c r="E2207" i="5012" s="1"/>
  <c r="C2211" i="5013" l="1"/>
  <c r="D2208" i="5012"/>
  <c r="E2208" i="5012" s="1" a="1"/>
  <c r="E2208" i="5012" s="1"/>
  <c r="C2209" i="5012"/>
  <c r="C2212" i="5013" l="1"/>
  <c r="C2210" i="5012"/>
  <c r="D2209" i="5012"/>
  <c r="E2209" i="5012" s="1" a="1"/>
  <c r="E2209" i="5012" s="1"/>
  <c r="C2213" i="5013" l="1"/>
  <c r="C2211" i="5012"/>
  <c r="D2210" i="5012"/>
  <c r="E2210" i="5012" s="1" a="1"/>
  <c r="E2210" i="5012" s="1"/>
  <c r="C2214" i="5013" l="1"/>
  <c r="C2212" i="5012"/>
  <c r="D2211" i="5012"/>
  <c r="E2211" i="5012" s="1" a="1"/>
  <c r="E2211" i="5012" s="1"/>
  <c r="C2215" i="5013" l="1"/>
  <c r="D2212" i="5012"/>
  <c r="E2212" i="5012" s="1" a="1"/>
  <c r="E2212" i="5012" s="1"/>
  <c r="C2213" i="5012"/>
  <c r="C2216" i="5013" l="1"/>
  <c r="C2214" i="5012"/>
  <c r="D2213" i="5012"/>
  <c r="E2213" i="5012" s="1" a="1"/>
  <c r="E2213" i="5012" s="1"/>
  <c r="C2217" i="5013" l="1"/>
  <c r="C2215" i="5012"/>
  <c r="D2214" i="5012"/>
  <c r="E2214" i="5012" s="1" a="1"/>
  <c r="E2214" i="5012" s="1"/>
  <c r="C2218" i="5013" l="1"/>
  <c r="D2215" i="5012"/>
  <c r="E2215" i="5012" s="1" a="1"/>
  <c r="E2215" i="5012" s="1"/>
  <c r="C2216" i="5012"/>
  <c r="C2219" i="5013" l="1"/>
  <c r="D2216" i="5012"/>
  <c r="E2216" i="5012" s="1" a="1"/>
  <c r="E2216" i="5012" s="1"/>
  <c r="C2217" i="5012"/>
  <c r="C2220" i="5013" l="1"/>
  <c r="D2217" i="5012"/>
  <c r="E2217" i="5012" s="1" a="1"/>
  <c r="E2217" i="5012" s="1"/>
  <c r="C2218" i="5012"/>
  <c r="C2221" i="5013" l="1"/>
  <c r="D2218" i="5012"/>
  <c r="E2218" i="5012" s="1" a="1"/>
  <c r="E2218" i="5012" s="1"/>
  <c r="C2219" i="5012"/>
  <c r="C2222" i="5013" l="1"/>
  <c r="D2219" i="5012"/>
  <c r="E2219" i="5012" s="1" a="1"/>
  <c r="E2219" i="5012" s="1"/>
  <c r="C2220" i="5012"/>
  <c r="C2223" i="5013" l="1"/>
  <c r="C2221" i="5012"/>
  <c r="D2220" i="5012"/>
  <c r="E2220" i="5012" s="1" a="1"/>
  <c r="E2220" i="5012" s="1"/>
  <c r="C2224" i="5013" l="1"/>
  <c r="D2221" i="5012"/>
  <c r="E2221" i="5012" s="1" a="1"/>
  <c r="E2221" i="5012" s="1"/>
  <c r="C2222" i="5012"/>
  <c r="C2225" i="5013" l="1"/>
  <c r="D2222" i="5012"/>
  <c r="E2222" i="5012" s="1" a="1"/>
  <c r="E2222" i="5012" s="1"/>
  <c r="C2223" i="5012"/>
  <c r="C2226" i="5013" l="1"/>
  <c r="C2224" i="5012"/>
  <c r="D2223" i="5012"/>
  <c r="E2223" i="5012" s="1" a="1"/>
  <c r="E2223" i="5012" s="1"/>
  <c r="C2227" i="5013" l="1"/>
  <c r="D2224" i="5012"/>
  <c r="E2224" i="5012" s="1" a="1"/>
  <c r="E2224" i="5012" s="1"/>
  <c r="C2225" i="5012"/>
  <c r="C2228" i="5013" l="1"/>
  <c r="C2226" i="5012"/>
  <c r="D2225" i="5012"/>
  <c r="E2225" i="5012" s="1" a="1"/>
  <c r="E2225" i="5012" s="1"/>
  <c r="C2229" i="5013" l="1"/>
  <c r="D2226" i="5012"/>
  <c r="E2226" i="5012" s="1" a="1"/>
  <c r="E2226" i="5012" s="1"/>
  <c r="C2227" i="5012"/>
  <c r="C2230" i="5013" l="1"/>
  <c r="D2227" i="5012"/>
  <c r="E2227" i="5012" s="1" a="1"/>
  <c r="E2227" i="5012" s="1"/>
  <c r="C2228" i="5012"/>
  <c r="C2231" i="5013" l="1"/>
  <c r="C2229" i="5012"/>
  <c r="D2228" i="5012"/>
  <c r="E2228" i="5012" s="1" a="1"/>
  <c r="E2228" i="5012" s="1"/>
  <c r="C2232" i="5013" l="1"/>
  <c r="C2230" i="5012"/>
  <c r="D2229" i="5012"/>
  <c r="E2229" i="5012" s="1" a="1"/>
  <c r="E2229" i="5012" s="1"/>
  <c r="C2233" i="5013" l="1"/>
  <c r="C2231" i="5012"/>
  <c r="D2230" i="5012"/>
  <c r="E2230" i="5012" s="1" a="1"/>
  <c r="E2230" i="5012" s="1"/>
  <c r="C2234" i="5013" l="1"/>
  <c r="D2231" i="5012"/>
  <c r="E2231" i="5012" s="1" a="1"/>
  <c r="E2231" i="5012" s="1"/>
  <c r="C2232" i="5012"/>
  <c r="C2235" i="5013" l="1"/>
  <c r="C2233" i="5012"/>
  <c r="D2232" i="5012"/>
  <c r="E2232" i="5012" s="1" a="1"/>
  <c r="E2232" i="5012" s="1"/>
  <c r="C2236" i="5013" l="1"/>
  <c r="C2234" i="5012"/>
  <c r="D2233" i="5012"/>
  <c r="E2233" i="5012" s="1" a="1"/>
  <c r="E2233" i="5012" s="1"/>
  <c r="C2237" i="5013" l="1"/>
  <c r="D2234" i="5012"/>
  <c r="E2234" i="5012" s="1" a="1"/>
  <c r="E2234" i="5012" s="1"/>
  <c r="C2235" i="5012"/>
  <c r="C2238" i="5013" l="1"/>
  <c r="C2236" i="5012"/>
  <c r="D2235" i="5012"/>
  <c r="E2235" i="5012" s="1" a="1"/>
  <c r="E2235" i="5012" s="1"/>
  <c r="C2239" i="5013" l="1"/>
  <c r="C2237" i="5012"/>
  <c r="D2236" i="5012"/>
  <c r="E2236" i="5012" s="1" a="1"/>
  <c r="E2236" i="5012" s="1"/>
  <c r="C2240" i="5013" l="1"/>
  <c r="D2237" i="5012"/>
  <c r="E2237" i="5012" s="1" a="1"/>
  <c r="E2237" i="5012" s="1"/>
  <c r="C2238" i="5012"/>
  <c r="C2241" i="5013" l="1"/>
  <c r="D2238" i="5012"/>
  <c r="E2238" i="5012" s="1" a="1"/>
  <c r="E2238" i="5012" s="1"/>
  <c r="C2239" i="5012"/>
  <c r="C2242" i="5013" l="1"/>
  <c r="C2240" i="5012"/>
  <c r="D2239" i="5012"/>
  <c r="E2239" i="5012" s="1" a="1"/>
  <c r="E2239" i="5012" s="1"/>
  <c r="C2243" i="5013" l="1"/>
  <c r="D2240" i="5012"/>
  <c r="E2240" i="5012" s="1" a="1"/>
  <c r="E2240" i="5012" s="1"/>
  <c r="C2241" i="5012"/>
  <c r="C2244" i="5013" l="1"/>
  <c r="D2241" i="5012"/>
  <c r="E2241" i="5012" s="1" a="1"/>
  <c r="E2241" i="5012" s="1"/>
  <c r="C2242" i="5012"/>
  <c r="C2245" i="5013" l="1"/>
  <c r="D2242" i="5012"/>
  <c r="E2242" i="5012" s="1" a="1"/>
  <c r="E2242" i="5012" s="1"/>
  <c r="C2243" i="5012"/>
  <c r="C2246" i="5013" l="1"/>
  <c r="C2244" i="5012"/>
  <c r="D2243" i="5012"/>
  <c r="E2243" i="5012" s="1" a="1"/>
  <c r="E2243" i="5012" s="1"/>
  <c r="C2247" i="5013" l="1"/>
  <c r="C2245" i="5012"/>
  <c r="D2244" i="5012"/>
  <c r="E2244" i="5012" s="1" a="1"/>
  <c r="E2244" i="5012" s="1"/>
  <c r="C2248" i="5013" l="1"/>
  <c r="C2246" i="5012"/>
  <c r="D2245" i="5012"/>
  <c r="E2245" i="5012" s="1" a="1"/>
  <c r="E2245" i="5012" s="1"/>
  <c r="C2249" i="5013" l="1"/>
  <c r="C2247" i="5012"/>
  <c r="D2246" i="5012"/>
  <c r="E2246" i="5012" s="1" a="1"/>
  <c r="E2246" i="5012" s="1"/>
  <c r="C2250" i="5013" l="1"/>
  <c r="D2247" i="5012"/>
  <c r="E2247" i="5012" s="1" a="1"/>
  <c r="E2247" i="5012" s="1"/>
  <c r="C2248" i="5012"/>
  <c r="C2251" i="5013" l="1"/>
  <c r="D2248" i="5012"/>
  <c r="E2248" i="5012" s="1" a="1"/>
  <c r="E2248" i="5012" s="1"/>
  <c r="C2249" i="5012"/>
  <c r="C2252" i="5013" l="1"/>
  <c r="D2249" i="5012"/>
  <c r="E2249" i="5012" s="1" a="1"/>
  <c r="E2249" i="5012" s="1"/>
  <c r="C2250" i="5012"/>
  <c r="C2253" i="5013" l="1"/>
  <c r="C2251" i="5012"/>
  <c r="D2250" i="5012"/>
  <c r="E2250" i="5012" s="1" a="1"/>
  <c r="E2250" i="5012" s="1"/>
  <c r="C2254" i="5013" l="1"/>
  <c r="C2252" i="5012"/>
  <c r="D2251" i="5012"/>
  <c r="E2251" i="5012" s="1" a="1"/>
  <c r="E2251" i="5012" s="1"/>
  <c r="C2255" i="5013" l="1"/>
  <c r="C2253" i="5012"/>
  <c r="D2252" i="5012"/>
  <c r="E2252" i="5012" s="1" a="1"/>
  <c r="E2252" i="5012" s="1"/>
  <c r="C2256" i="5013" l="1"/>
  <c r="C2254" i="5012"/>
  <c r="D2253" i="5012"/>
  <c r="E2253" i="5012" s="1" a="1"/>
  <c r="E2253" i="5012" s="1"/>
  <c r="C2257" i="5013" l="1"/>
  <c r="C2255" i="5012"/>
  <c r="D2254" i="5012"/>
  <c r="E2254" i="5012" s="1" a="1"/>
  <c r="E2254" i="5012" s="1"/>
  <c r="C2258" i="5013" l="1"/>
  <c r="D2255" i="5012"/>
  <c r="E2255" i="5012" s="1" a="1"/>
  <c r="E2255" i="5012" s="1"/>
  <c r="C2256" i="5012"/>
  <c r="C2259" i="5013" l="1"/>
  <c r="C2257" i="5012"/>
  <c r="D2256" i="5012"/>
  <c r="E2256" i="5012" s="1" a="1"/>
  <c r="E2256" i="5012" s="1"/>
  <c r="C2260" i="5013" l="1"/>
  <c r="C2258" i="5012"/>
  <c r="D2257" i="5012"/>
  <c r="E2257" i="5012" s="1" a="1"/>
  <c r="E2257" i="5012" s="1"/>
  <c r="C2261" i="5013" l="1"/>
  <c r="C2259" i="5012"/>
  <c r="D2258" i="5012"/>
  <c r="E2258" i="5012" s="1" a="1"/>
  <c r="E2258" i="5012" s="1"/>
  <c r="C2262" i="5013" l="1"/>
  <c r="C2260" i="5012"/>
  <c r="D2259" i="5012"/>
  <c r="E2259" i="5012" s="1" a="1"/>
  <c r="E2259" i="5012" s="1"/>
  <c r="C2263" i="5013" l="1"/>
  <c r="C2261" i="5012"/>
  <c r="D2260" i="5012"/>
  <c r="E2260" i="5012" s="1" a="1"/>
  <c r="E2260" i="5012" s="1"/>
  <c r="C2264" i="5013" l="1"/>
  <c r="C2262" i="5012"/>
  <c r="D2261" i="5012"/>
  <c r="E2261" i="5012" s="1" a="1"/>
  <c r="E2261" i="5012" s="1"/>
  <c r="C2265" i="5013" l="1"/>
  <c r="D2262" i="5012"/>
  <c r="E2262" i="5012" s="1" a="1"/>
  <c r="E2262" i="5012" s="1"/>
  <c r="C2263" i="5012"/>
  <c r="C2266" i="5013" l="1"/>
  <c r="D2263" i="5012"/>
  <c r="E2263" i="5012" s="1" a="1"/>
  <c r="E2263" i="5012" s="1"/>
  <c r="C2264" i="5012"/>
  <c r="C2267" i="5013" l="1"/>
  <c r="D2264" i="5012"/>
  <c r="E2264" i="5012" s="1" a="1"/>
  <c r="E2264" i="5012" s="1"/>
  <c r="C2265" i="5012"/>
  <c r="C2268" i="5013" l="1"/>
  <c r="D2265" i="5012"/>
  <c r="E2265" i="5012" s="1" a="1"/>
  <c r="E2265" i="5012" s="1"/>
  <c r="C2266" i="5012"/>
  <c r="C2269" i="5013" l="1"/>
  <c r="D2266" i="5012"/>
  <c r="E2266" i="5012" s="1" a="1"/>
  <c r="E2266" i="5012" s="1"/>
  <c r="C2267" i="5012"/>
  <c r="C2270" i="5013" l="1"/>
  <c r="D2267" i="5012"/>
  <c r="E2267" i="5012" s="1" a="1"/>
  <c r="E2267" i="5012" s="1"/>
  <c r="C2268" i="5012"/>
  <c r="C2271" i="5013" l="1"/>
  <c r="C2269" i="5012"/>
  <c r="D2268" i="5012"/>
  <c r="E2268" i="5012" s="1" a="1"/>
  <c r="E2268" i="5012" s="1"/>
  <c r="C2272" i="5013" l="1"/>
  <c r="D2269" i="5012"/>
  <c r="E2269" i="5012" s="1" a="1"/>
  <c r="E2269" i="5012" s="1"/>
  <c r="C2270" i="5012"/>
  <c r="C2273" i="5013" l="1"/>
  <c r="D2270" i="5012"/>
  <c r="E2270" i="5012" s="1" a="1"/>
  <c r="E2270" i="5012" s="1"/>
  <c r="C2271" i="5012"/>
  <c r="C2274" i="5013" l="1"/>
  <c r="C2272" i="5012"/>
  <c r="D2271" i="5012"/>
  <c r="E2271" i="5012" s="1" a="1"/>
  <c r="E2271" i="5012" s="1"/>
  <c r="C2275" i="5013" l="1"/>
  <c r="D2272" i="5012"/>
  <c r="E2272" i="5012" s="1" a="1"/>
  <c r="E2272" i="5012" s="1"/>
  <c r="C2273" i="5012"/>
  <c r="C2276" i="5013" l="1"/>
  <c r="C2274" i="5012"/>
  <c r="D2273" i="5012"/>
  <c r="E2273" i="5012" s="1" a="1"/>
  <c r="E2273" i="5012" s="1"/>
  <c r="C2277" i="5013" l="1"/>
  <c r="C2275" i="5012"/>
  <c r="D2274" i="5012"/>
  <c r="E2274" i="5012" s="1" a="1"/>
  <c r="E2274" i="5012" s="1"/>
  <c r="C2278" i="5013" l="1"/>
  <c r="C2276" i="5012"/>
  <c r="D2275" i="5012"/>
  <c r="E2275" i="5012" s="1" a="1"/>
  <c r="E2275" i="5012" s="1"/>
  <c r="C2279" i="5013" l="1"/>
  <c r="C2277" i="5012"/>
  <c r="D2276" i="5012"/>
  <c r="E2276" i="5012" s="1" a="1"/>
  <c r="E2276" i="5012" s="1"/>
  <c r="C2280" i="5013" l="1"/>
  <c r="D2277" i="5012"/>
  <c r="E2277" i="5012" s="1" a="1"/>
  <c r="E2277" i="5012" s="1"/>
  <c r="C2278" i="5012"/>
  <c r="C2281" i="5013" l="1"/>
  <c r="D2278" i="5012"/>
  <c r="E2278" i="5012" s="1" a="1"/>
  <c r="E2278" i="5012" s="1"/>
  <c r="C2279" i="5012"/>
  <c r="C2282" i="5013" l="1"/>
  <c r="D2279" i="5012"/>
  <c r="E2279" i="5012" s="1" a="1"/>
  <c r="E2279" i="5012" s="1"/>
  <c r="C2280" i="5012"/>
  <c r="C2283" i="5013" l="1"/>
  <c r="C2281" i="5012"/>
  <c r="D2280" i="5012"/>
  <c r="E2280" i="5012" s="1" a="1"/>
  <c r="E2280" i="5012" s="1"/>
  <c r="C2284" i="5013" l="1"/>
  <c r="D2281" i="5012"/>
  <c r="E2281" i="5012" s="1" a="1"/>
  <c r="E2281" i="5012" s="1"/>
  <c r="C2282" i="5012"/>
  <c r="C2285" i="5013" l="1"/>
  <c r="D2282" i="5012"/>
  <c r="E2282" i="5012" s="1" a="1"/>
  <c r="E2282" i="5012" s="1"/>
  <c r="C2283" i="5012"/>
  <c r="C2286" i="5013" l="1"/>
  <c r="D2283" i="5012"/>
  <c r="E2283" i="5012" s="1" a="1"/>
  <c r="E2283" i="5012" s="1"/>
  <c r="C2284" i="5012"/>
  <c r="C2287" i="5013" l="1"/>
  <c r="D2284" i="5012"/>
  <c r="E2284" i="5012" s="1" a="1"/>
  <c r="E2284" i="5012" s="1"/>
  <c r="C2285" i="5012"/>
  <c r="C2288" i="5013" l="1"/>
  <c r="C2286" i="5012"/>
  <c r="D2285" i="5012"/>
  <c r="E2285" i="5012" s="1" a="1"/>
  <c r="E2285" i="5012" s="1"/>
  <c r="C2289" i="5013" l="1"/>
  <c r="C2287" i="5012"/>
  <c r="D2286" i="5012"/>
  <c r="E2286" i="5012" s="1" a="1"/>
  <c r="E2286" i="5012" s="1"/>
  <c r="C2290" i="5013" l="1"/>
  <c r="D2287" i="5012"/>
  <c r="E2287" i="5012" s="1" a="1"/>
  <c r="E2287" i="5012" s="1"/>
  <c r="C2288" i="5012"/>
  <c r="C2291" i="5013" l="1"/>
  <c r="D2288" i="5012"/>
  <c r="E2288" i="5012" s="1" a="1"/>
  <c r="E2288" i="5012" s="1"/>
  <c r="C2289" i="5012"/>
  <c r="C2292" i="5013" l="1"/>
  <c r="C2290" i="5012"/>
  <c r="D2289" i="5012"/>
  <c r="E2289" i="5012" s="1" a="1"/>
  <c r="E2289" i="5012" s="1"/>
  <c r="C2293" i="5013" l="1"/>
  <c r="C2291" i="5012"/>
  <c r="D2290" i="5012"/>
  <c r="E2290" i="5012" s="1" a="1"/>
  <c r="E2290" i="5012" s="1"/>
  <c r="C2294" i="5013" l="1"/>
  <c r="C2292" i="5012"/>
  <c r="D2291" i="5012"/>
  <c r="E2291" i="5012" s="1" a="1"/>
  <c r="E2291" i="5012" s="1"/>
  <c r="C2295" i="5013" l="1"/>
  <c r="D2292" i="5012"/>
  <c r="E2292" i="5012" s="1" a="1"/>
  <c r="E2292" i="5012" s="1"/>
  <c r="C2293" i="5012"/>
  <c r="C2296" i="5013" l="1"/>
  <c r="C2294" i="5012"/>
  <c r="D2293" i="5012"/>
  <c r="E2293" i="5012" s="1" a="1"/>
  <c r="E2293" i="5012" s="1"/>
  <c r="C2297" i="5013" l="1"/>
  <c r="D2294" i="5012"/>
  <c r="E2294" i="5012" s="1" a="1"/>
  <c r="E2294" i="5012" s="1"/>
  <c r="C2295" i="5012"/>
  <c r="C2298" i="5013" l="1"/>
  <c r="C2296" i="5012"/>
  <c r="D2295" i="5012"/>
  <c r="E2295" i="5012" s="1" a="1"/>
  <c r="E2295" i="5012" s="1"/>
  <c r="C2299" i="5013" l="1"/>
  <c r="D2296" i="5012"/>
  <c r="E2296" i="5012" s="1" a="1"/>
  <c r="E2296" i="5012" s="1"/>
  <c r="C2297" i="5012"/>
  <c r="C2300" i="5013" l="1"/>
  <c r="D2297" i="5012"/>
  <c r="E2297" i="5012" s="1" a="1"/>
  <c r="E2297" i="5012" s="1"/>
  <c r="C2298" i="5012"/>
  <c r="C2301" i="5013" l="1"/>
  <c r="C2299" i="5012"/>
  <c r="D2298" i="5012"/>
  <c r="E2298" i="5012" s="1" a="1"/>
  <c r="E2298" i="5012" s="1"/>
  <c r="C2302" i="5013" l="1"/>
  <c r="C2300" i="5012"/>
  <c r="D2299" i="5012"/>
  <c r="E2299" i="5012" s="1" a="1"/>
  <c r="E2299" i="5012" s="1"/>
  <c r="C2303" i="5013" l="1"/>
  <c r="C2301" i="5012"/>
  <c r="D2300" i="5012"/>
  <c r="E2300" i="5012" s="1" a="1"/>
  <c r="E2300" i="5012" s="1"/>
  <c r="C2304" i="5013" l="1"/>
  <c r="C2302" i="5012"/>
  <c r="D2301" i="5012"/>
  <c r="E2301" i="5012" s="1" a="1"/>
  <c r="E2301" i="5012" s="1"/>
  <c r="C2305" i="5013" l="1"/>
  <c r="C2303" i="5012"/>
  <c r="D2302" i="5012"/>
  <c r="E2302" i="5012" s="1" a="1"/>
  <c r="E2302" i="5012" s="1"/>
  <c r="C2306" i="5013" l="1"/>
  <c r="C2304" i="5012"/>
  <c r="D2303" i="5012"/>
  <c r="E2303" i="5012" s="1" a="1"/>
  <c r="E2303" i="5012" s="1"/>
  <c r="C2307" i="5013" l="1"/>
  <c r="D2304" i="5012"/>
  <c r="E2304" i="5012" s="1" a="1"/>
  <c r="E2304" i="5012" s="1"/>
  <c r="C2305" i="5012"/>
  <c r="C2308" i="5013" l="1"/>
  <c r="C2306" i="5012"/>
  <c r="D2305" i="5012"/>
  <c r="E2305" i="5012" s="1" a="1"/>
  <c r="E2305" i="5012" s="1"/>
  <c r="C2309" i="5013" l="1"/>
  <c r="D2306" i="5012"/>
  <c r="E2306" i="5012" s="1" a="1"/>
  <c r="E2306" i="5012" s="1"/>
  <c r="C2307" i="5012"/>
  <c r="C2310" i="5013" l="1"/>
  <c r="D2307" i="5012"/>
  <c r="E2307" i="5012" s="1" a="1"/>
  <c r="E2307" i="5012" s="1"/>
  <c r="C2308" i="5012"/>
  <c r="C2311" i="5013" l="1"/>
  <c r="C2309" i="5012"/>
  <c r="D2308" i="5012"/>
  <c r="E2308" i="5012" s="1" a="1"/>
  <c r="E2308" i="5012" s="1"/>
  <c r="C2312" i="5013" l="1"/>
  <c r="C2310" i="5012"/>
  <c r="D2309" i="5012"/>
  <c r="E2309" i="5012" s="1" a="1"/>
  <c r="E2309" i="5012" s="1"/>
  <c r="C2313" i="5013" l="1"/>
  <c r="D2310" i="5012"/>
  <c r="E2310" i="5012" s="1" a="1"/>
  <c r="E2310" i="5012" s="1"/>
  <c r="C2311" i="5012"/>
  <c r="C2314" i="5013" l="1"/>
  <c r="C2312" i="5012"/>
  <c r="D2311" i="5012"/>
  <c r="E2311" i="5012" s="1" a="1"/>
  <c r="E2311" i="5012" s="1"/>
  <c r="C2315" i="5013" l="1"/>
  <c r="D2312" i="5012"/>
  <c r="E2312" i="5012" s="1" a="1"/>
  <c r="E2312" i="5012" s="1"/>
  <c r="C2313" i="5012"/>
  <c r="C2316" i="5013" l="1"/>
  <c r="D2313" i="5012"/>
  <c r="E2313" i="5012" s="1" a="1"/>
  <c r="E2313" i="5012" s="1"/>
  <c r="C2314" i="5012"/>
  <c r="C2317" i="5013" l="1"/>
  <c r="C2315" i="5012"/>
  <c r="D2314" i="5012"/>
  <c r="E2314" i="5012" s="1" a="1"/>
  <c r="E2314" i="5012" s="1"/>
  <c r="C2318" i="5013" l="1"/>
  <c r="C2316" i="5012"/>
  <c r="D2315" i="5012"/>
  <c r="E2315" i="5012" s="1" a="1"/>
  <c r="E2315" i="5012" s="1"/>
  <c r="C2319" i="5013" l="1"/>
  <c r="D2316" i="5012"/>
  <c r="E2316" i="5012" s="1" a="1"/>
  <c r="E2316" i="5012" s="1"/>
  <c r="C2317" i="5012"/>
  <c r="C2320" i="5013" l="1"/>
  <c r="C2318" i="5012"/>
  <c r="D2317" i="5012"/>
  <c r="E2317" i="5012" s="1" a="1"/>
  <c r="E2317" i="5012" s="1"/>
  <c r="C2321" i="5013" l="1"/>
  <c r="C2319" i="5012"/>
  <c r="D2318" i="5012"/>
  <c r="E2318" i="5012" s="1" a="1"/>
  <c r="E2318" i="5012" s="1"/>
  <c r="C2322" i="5013" l="1"/>
  <c r="D2319" i="5012"/>
  <c r="E2319" i="5012" s="1" a="1"/>
  <c r="E2319" i="5012" s="1"/>
  <c r="C2320" i="5012"/>
  <c r="C2323" i="5013" l="1"/>
  <c r="D2320" i="5012"/>
  <c r="E2320" i="5012" s="1" a="1"/>
  <c r="E2320" i="5012" s="1"/>
  <c r="C2321" i="5012"/>
  <c r="C2324" i="5013" l="1"/>
  <c r="C2322" i="5012"/>
  <c r="D2321" i="5012"/>
  <c r="E2321" i="5012" s="1" a="1"/>
  <c r="E2321" i="5012" s="1"/>
  <c r="C2325" i="5013" l="1"/>
  <c r="D2322" i="5012"/>
  <c r="E2322" i="5012" s="1" a="1"/>
  <c r="E2322" i="5012" s="1"/>
  <c r="C2323" i="5012"/>
  <c r="C2326" i="5013" l="1"/>
  <c r="D2323" i="5012"/>
  <c r="E2323" i="5012" s="1" a="1"/>
  <c r="E2323" i="5012" s="1"/>
  <c r="C2324" i="5012"/>
  <c r="C2327" i="5013" l="1"/>
  <c r="C2325" i="5012"/>
  <c r="D2324" i="5012"/>
  <c r="E2324" i="5012" s="1" a="1"/>
  <c r="E2324" i="5012" s="1"/>
  <c r="C2328" i="5013" l="1"/>
  <c r="C2326" i="5012"/>
  <c r="D2325" i="5012"/>
  <c r="E2325" i="5012" s="1" a="1"/>
  <c r="E2325" i="5012" s="1"/>
  <c r="C2329" i="5013" l="1"/>
  <c r="D2326" i="5012"/>
  <c r="E2326" i="5012" s="1" a="1"/>
  <c r="E2326" i="5012" s="1"/>
  <c r="C2327" i="5012"/>
  <c r="C2330" i="5013" l="1"/>
  <c r="C2328" i="5012"/>
  <c r="D2327" i="5012"/>
  <c r="E2327" i="5012" s="1" a="1"/>
  <c r="E2327" i="5012" s="1"/>
  <c r="C2331" i="5013" l="1"/>
  <c r="D2328" i="5012"/>
  <c r="E2328" i="5012" s="1" a="1"/>
  <c r="E2328" i="5012" s="1"/>
  <c r="C2329" i="5012"/>
  <c r="C2332" i="5013" l="1"/>
  <c r="D2329" i="5012"/>
  <c r="E2329" i="5012" s="1" a="1"/>
  <c r="E2329" i="5012" s="1"/>
  <c r="C2330" i="5012"/>
  <c r="C2333" i="5013" l="1"/>
  <c r="C2331" i="5012"/>
  <c r="D2330" i="5012"/>
  <c r="E2330" i="5012" s="1" a="1"/>
  <c r="E2330" i="5012" s="1"/>
  <c r="C2334" i="5013" l="1"/>
  <c r="C2332" i="5012"/>
  <c r="D2331" i="5012"/>
  <c r="E2331" i="5012" s="1" a="1"/>
  <c r="E2331" i="5012" s="1"/>
  <c r="C2335" i="5013" l="1"/>
  <c r="C2333" i="5012"/>
  <c r="D2332" i="5012"/>
  <c r="E2332" i="5012" s="1" a="1"/>
  <c r="E2332" i="5012" s="1"/>
  <c r="C2336" i="5013" l="1"/>
  <c r="C2334" i="5012"/>
  <c r="D2333" i="5012"/>
  <c r="E2333" i="5012" s="1" a="1"/>
  <c r="E2333" i="5012" s="1"/>
  <c r="C2337" i="5013" l="1"/>
  <c r="C2335" i="5012"/>
  <c r="D2334" i="5012"/>
  <c r="E2334" i="5012" s="1" a="1"/>
  <c r="E2334" i="5012" s="1"/>
  <c r="C2338" i="5013" l="1"/>
  <c r="D2335" i="5012"/>
  <c r="E2335" i="5012" s="1" a="1"/>
  <c r="E2335" i="5012" s="1"/>
  <c r="C2336" i="5012"/>
  <c r="C2339" i="5013" l="1"/>
  <c r="D2336" i="5012"/>
  <c r="E2336" i="5012" s="1" a="1"/>
  <c r="E2336" i="5012" s="1"/>
  <c r="C2337" i="5012"/>
  <c r="C2340" i="5013" l="1"/>
  <c r="D2337" i="5012"/>
  <c r="E2337" i="5012" s="1" a="1"/>
  <c r="E2337" i="5012" s="1"/>
  <c r="C2338" i="5012"/>
  <c r="C2341" i="5013" l="1"/>
  <c r="C2339" i="5012"/>
  <c r="D2338" i="5012"/>
  <c r="E2338" i="5012" s="1" a="1"/>
  <c r="E2338" i="5012" s="1"/>
  <c r="C2342" i="5013" l="1"/>
  <c r="D2339" i="5012"/>
  <c r="E2339" i="5012" s="1" a="1"/>
  <c r="E2339" i="5012" s="1"/>
  <c r="C2340" i="5012"/>
  <c r="C2343" i="5013" l="1"/>
  <c r="D2340" i="5012"/>
  <c r="E2340" i="5012" s="1" a="1"/>
  <c r="E2340" i="5012" s="1"/>
  <c r="C2341" i="5012"/>
  <c r="C2344" i="5013" l="1"/>
  <c r="C2342" i="5012"/>
  <c r="D2341" i="5012"/>
  <c r="E2341" i="5012" s="1" a="1"/>
  <c r="E2341" i="5012" s="1"/>
  <c r="C2345" i="5013" l="1"/>
  <c r="D2342" i="5012"/>
  <c r="E2342" i="5012" s="1" a="1"/>
  <c r="E2342" i="5012" s="1"/>
  <c r="C2343" i="5012"/>
  <c r="C2346" i="5013" l="1"/>
  <c r="C2344" i="5012"/>
  <c r="D2343" i="5012"/>
  <c r="E2343" i="5012" s="1" a="1"/>
  <c r="E2343" i="5012" s="1"/>
  <c r="C2347" i="5013" l="1"/>
  <c r="D2344" i="5012"/>
  <c r="E2344" i="5012" s="1" a="1"/>
  <c r="E2344" i="5012" s="1"/>
  <c r="C2345" i="5012"/>
  <c r="C2348" i="5013" l="1"/>
  <c r="D2345" i="5012"/>
  <c r="E2345" i="5012" s="1" a="1"/>
  <c r="E2345" i="5012" s="1"/>
  <c r="C2346" i="5012"/>
  <c r="C2349" i="5013" l="1"/>
  <c r="C2347" i="5012"/>
  <c r="D2346" i="5012"/>
  <c r="E2346" i="5012" s="1" a="1"/>
  <c r="E2346" i="5012" s="1"/>
  <c r="C2350" i="5013" l="1"/>
  <c r="C2348" i="5012"/>
  <c r="D2347" i="5012"/>
  <c r="E2347" i="5012" s="1" a="1"/>
  <c r="E2347" i="5012" s="1"/>
  <c r="C2351" i="5013" l="1"/>
  <c r="C2349" i="5012"/>
  <c r="D2348" i="5012"/>
  <c r="E2348" i="5012" s="1" a="1"/>
  <c r="E2348" i="5012" s="1"/>
  <c r="C2352" i="5013" l="1"/>
  <c r="C2350" i="5012"/>
  <c r="D2349" i="5012"/>
  <c r="E2349" i="5012" s="1" a="1"/>
  <c r="E2349" i="5012" s="1"/>
  <c r="C2353" i="5013" l="1"/>
  <c r="D2350" i="5012"/>
  <c r="E2350" i="5012" s="1" a="1"/>
  <c r="E2350" i="5012" s="1"/>
  <c r="C2351" i="5012"/>
  <c r="C2354" i="5013" l="1"/>
  <c r="D2351" i="5012"/>
  <c r="E2351" i="5012" s="1" a="1"/>
  <c r="E2351" i="5012" s="1"/>
  <c r="C2352" i="5012"/>
  <c r="C2355" i="5013" l="1"/>
  <c r="C2353" i="5012"/>
  <c r="D2352" i="5012"/>
  <c r="E2352" i="5012" s="1" a="1"/>
  <c r="E2352" i="5012" s="1"/>
  <c r="C2356" i="5013" l="1"/>
  <c r="C2354" i="5012"/>
  <c r="D2353" i="5012"/>
  <c r="E2353" i="5012" s="1" a="1"/>
  <c r="E2353" i="5012" s="1"/>
  <c r="C2357" i="5013" l="1"/>
  <c r="C2355" i="5012"/>
  <c r="D2354" i="5012"/>
  <c r="E2354" i="5012" s="1" a="1"/>
  <c r="E2354" i="5012" s="1"/>
  <c r="C2358" i="5013" l="1"/>
  <c r="C2356" i="5012"/>
  <c r="D2355" i="5012"/>
  <c r="E2355" i="5012" s="1" a="1"/>
  <c r="E2355" i="5012" s="1"/>
  <c r="C2359" i="5013" l="1"/>
  <c r="C2357" i="5012"/>
  <c r="D2356" i="5012"/>
  <c r="E2356" i="5012" s="1" a="1"/>
  <c r="E2356" i="5012" s="1"/>
  <c r="C2360" i="5013" l="1"/>
  <c r="C2358" i="5012"/>
  <c r="D2357" i="5012"/>
  <c r="E2357" i="5012" s="1" a="1"/>
  <c r="E2357" i="5012" s="1"/>
  <c r="C2361" i="5013" l="1"/>
  <c r="D2358" i="5012"/>
  <c r="E2358" i="5012" s="1" a="1"/>
  <c r="E2358" i="5012" s="1"/>
  <c r="C2359" i="5012"/>
  <c r="C2362" i="5013" l="1"/>
  <c r="C2360" i="5012"/>
  <c r="D2359" i="5012"/>
  <c r="E2359" i="5012" s="1" a="1"/>
  <c r="E2359" i="5012" s="1"/>
  <c r="C2363" i="5013" l="1"/>
  <c r="D2360" i="5012"/>
  <c r="E2360" i="5012" s="1" a="1"/>
  <c r="E2360" i="5012" s="1"/>
  <c r="C2361" i="5012"/>
  <c r="C2364" i="5013" l="1"/>
  <c r="C2362" i="5012"/>
  <c r="D2361" i="5012"/>
  <c r="E2361" i="5012" s="1" a="1"/>
  <c r="E2361" i="5012" s="1"/>
  <c r="C2365" i="5013" l="1"/>
  <c r="C2363" i="5012"/>
  <c r="D2362" i="5012"/>
  <c r="E2362" i="5012" s="1" a="1"/>
  <c r="E2362" i="5012" s="1"/>
  <c r="C2366" i="5013" l="1"/>
  <c r="D2363" i="5012"/>
  <c r="E2363" i="5012" s="1" a="1"/>
  <c r="E2363" i="5012" s="1"/>
  <c r="C2364" i="5012"/>
  <c r="C2367" i="5013" l="1"/>
  <c r="C2365" i="5012"/>
  <c r="D2364" i="5012"/>
  <c r="E2364" i="5012" s="1" a="1"/>
  <c r="E2364" i="5012" s="1"/>
  <c r="C2368" i="5013" l="1"/>
  <c r="C2366" i="5012"/>
  <c r="D2365" i="5012"/>
  <c r="E2365" i="5012" s="1" a="1"/>
  <c r="E2365" i="5012" s="1"/>
  <c r="C2369" i="5013" l="1"/>
  <c r="D2366" i="5012"/>
  <c r="E2366" i="5012" s="1" a="1"/>
  <c r="E2366" i="5012" s="1"/>
  <c r="C2367" i="5012"/>
  <c r="C2370" i="5013" l="1"/>
  <c r="D2367" i="5012"/>
  <c r="E2367" i="5012" s="1" a="1"/>
  <c r="E2367" i="5012" s="1"/>
  <c r="C2368" i="5012"/>
  <c r="C2371" i="5013" l="1"/>
  <c r="D2368" i="5012"/>
  <c r="E2368" i="5012" s="1" a="1"/>
  <c r="E2368" i="5012" s="1"/>
  <c r="C2369" i="5012"/>
  <c r="C2372" i="5013" l="1"/>
  <c r="C2370" i="5012"/>
  <c r="D2369" i="5012"/>
  <c r="E2369" i="5012" s="1" a="1"/>
  <c r="E2369" i="5012" s="1"/>
  <c r="C2373" i="5013" l="1"/>
  <c r="C2371" i="5012"/>
  <c r="D2370" i="5012"/>
  <c r="E2370" i="5012" s="1" a="1"/>
  <c r="E2370" i="5012" s="1"/>
  <c r="C2374" i="5013" l="1"/>
  <c r="C2372" i="5012"/>
  <c r="D2371" i="5012"/>
  <c r="E2371" i="5012" s="1" a="1"/>
  <c r="E2371" i="5012" s="1"/>
  <c r="C2375" i="5013" l="1"/>
  <c r="D2372" i="5012"/>
  <c r="E2372" i="5012" s="1" a="1"/>
  <c r="E2372" i="5012" s="1"/>
  <c r="C2373" i="5012"/>
  <c r="C2376" i="5013" l="1"/>
  <c r="D2373" i="5012"/>
  <c r="E2373" i="5012" s="1" a="1"/>
  <c r="E2373" i="5012" s="1"/>
  <c r="C2374" i="5012"/>
  <c r="C2377" i="5013" l="1"/>
  <c r="C2375" i="5012"/>
  <c r="D2374" i="5012"/>
  <c r="E2374" i="5012" s="1" a="1"/>
  <c r="E2374" i="5012" s="1"/>
  <c r="C2378" i="5013" l="1"/>
  <c r="C2376" i="5012"/>
  <c r="D2375" i="5012"/>
  <c r="E2375" i="5012" s="1" a="1"/>
  <c r="E2375" i="5012" s="1"/>
  <c r="C2379" i="5013" l="1"/>
  <c r="D2376" i="5012"/>
  <c r="E2376" i="5012" s="1" a="1"/>
  <c r="E2376" i="5012" s="1"/>
  <c r="C2377" i="5012"/>
  <c r="C2380" i="5013" l="1"/>
  <c r="D2377" i="5012"/>
  <c r="E2377" i="5012" s="1" a="1"/>
  <c r="E2377" i="5012" s="1"/>
  <c r="C2378" i="5012"/>
  <c r="C2381" i="5013" l="1"/>
  <c r="C2379" i="5012"/>
  <c r="D2378" i="5012"/>
  <c r="E2378" i="5012" s="1" a="1"/>
  <c r="E2378" i="5012" s="1"/>
  <c r="C2382" i="5013" l="1"/>
  <c r="C2380" i="5012"/>
  <c r="D2379" i="5012"/>
  <c r="E2379" i="5012" s="1" a="1"/>
  <c r="E2379" i="5012" s="1"/>
  <c r="C2383" i="5013" l="1"/>
  <c r="D2380" i="5012"/>
  <c r="E2380" i="5012" s="1" a="1"/>
  <c r="E2380" i="5012" s="1"/>
  <c r="C2381" i="5012"/>
  <c r="C2384" i="5013" l="1"/>
  <c r="D2381" i="5012"/>
  <c r="E2381" i="5012" s="1" a="1"/>
  <c r="E2381" i="5012" s="1"/>
  <c r="C2382" i="5012"/>
  <c r="C2385" i="5013" l="1"/>
  <c r="D2382" i="5012"/>
  <c r="E2382" i="5012" s="1" a="1"/>
  <c r="E2382" i="5012" s="1"/>
  <c r="C2383" i="5012"/>
  <c r="C2386" i="5013" l="1"/>
  <c r="D2383" i="5012"/>
  <c r="E2383" i="5012" s="1" a="1"/>
  <c r="E2383" i="5012" s="1"/>
  <c r="C2384" i="5012"/>
  <c r="C2387" i="5013" l="1"/>
  <c r="D2384" i="5012"/>
  <c r="E2384" i="5012" s="1" a="1"/>
  <c r="E2384" i="5012" s="1"/>
  <c r="C2385" i="5012"/>
  <c r="C2388" i="5013" l="1"/>
  <c r="C2386" i="5012"/>
  <c r="D2385" i="5012"/>
  <c r="E2385" i="5012" s="1" a="1"/>
  <c r="E2385" i="5012" s="1"/>
  <c r="C2389" i="5013" l="1"/>
  <c r="D2386" i="5012"/>
  <c r="E2386" i="5012" s="1" a="1"/>
  <c r="E2386" i="5012" s="1"/>
  <c r="C2387" i="5012"/>
  <c r="C2390" i="5013" l="1"/>
  <c r="D2387" i="5012"/>
  <c r="E2387" i="5012" s="1" a="1"/>
  <c r="E2387" i="5012" s="1"/>
  <c r="C2388" i="5012"/>
  <c r="C2391" i="5013" l="1"/>
  <c r="C2389" i="5012"/>
  <c r="D2388" i="5012"/>
  <c r="E2388" i="5012" s="1" a="1"/>
  <c r="E2388" i="5012" s="1"/>
  <c r="C2392" i="5013" l="1"/>
  <c r="C2390" i="5012"/>
  <c r="D2389" i="5012"/>
  <c r="E2389" i="5012" s="1" a="1"/>
  <c r="E2389" i="5012" s="1"/>
  <c r="C2393" i="5013" l="1"/>
  <c r="D2390" i="5012"/>
  <c r="E2390" i="5012" s="1" a="1"/>
  <c r="E2390" i="5012" s="1"/>
  <c r="C2391" i="5012"/>
  <c r="C2394" i="5013" l="1"/>
  <c r="D2391" i="5012"/>
  <c r="E2391" i="5012" s="1" a="1"/>
  <c r="E2391" i="5012" s="1"/>
  <c r="C2392" i="5012"/>
  <c r="C2395" i="5013" l="1"/>
  <c r="D2392" i="5012"/>
  <c r="E2392" i="5012" s="1" a="1"/>
  <c r="E2392" i="5012" s="1"/>
  <c r="C2393" i="5012"/>
  <c r="C2396" i="5013" l="1"/>
  <c r="D2393" i="5012"/>
  <c r="E2393" i="5012" s="1" a="1"/>
  <c r="E2393" i="5012" s="1"/>
  <c r="C2394" i="5012"/>
  <c r="C2397" i="5013" l="1"/>
  <c r="C2395" i="5012"/>
  <c r="D2394" i="5012"/>
  <c r="E2394" i="5012" s="1" a="1"/>
  <c r="E2394" i="5012" s="1"/>
  <c r="C2398" i="5013" l="1"/>
  <c r="D2395" i="5012"/>
  <c r="E2395" i="5012" s="1" a="1"/>
  <c r="E2395" i="5012" s="1"/>
  <c r="C2396" i="5012"/>
  <c r="C2399" i="5013" l="1"/>
  <c r="C2397" i="5012"/>
  <c r="D2396" i="5012"/>
  <c r="E2396" i="5012" s="1" a="1"/>
  <c r="E2396" i="5012" s="1"/>
  <c r="C2400" i="5013" l="1"/>
  <c r="C2398" i="5012"/>
  <c r="D2397" i="5012"/>
  <c r="E2397" i="5012" s="1" a="1"/>
  <c r="E2397" i="5012" s="1"/>
  <c r="C2401" i="5013" l="1"/>
  <c r="D2398" i="5012"/>
  <c r="E2398" i="5012" s="1" a="1"/>
  <c r="E2398" i="5012" s="1"/>
  <c r="C2399" i="5012"/>
  <c r="C2402" i="5013" l="1"/>
  <c r="C2400" i="5012"/>
  <c r="D2399" i="5012"/>
  <c r="E2399" i="5012" s="1" a="1"/>
  <c r="E2399" i="5012" s="1"/>
  <c r="C2403" i="5013" l="1"/>
  <c r="C2401" i="5012"/>
  <c r="D2400" i="5012"/>
  <c r="E2400" i="5012" s="1" a="1"/>
  <c r="E2400" i="5012" s="1"/>
  <c r="C2404" i="5013" l="1"/>
  <c r="D2401" i="5012"/>
  <c r="E2401" i="5012" s="1" a="1"/>
  <c r="E2401" i="5012" s="1"/>
  <c r="C2402" i="5012"/>
  <c r="C2405" i="5013" l="1"/>
  <c r="D2402" i="5012"/>
  <c r="E2402" i="5012" s="1" a="1"/>
  <c r="E2402" i="5012" s="1"/>
  <c r="C2403" i="5012"/>
  <c r="C2406" i="5013" l="1"/>
  <c r="D2403" i="5012"/>
  <c r="E2403" i="5012" s="1" a="1"/>
  <c r="E2403" i="5012" s="1"/>
  <c r="C2404" i="5012"/>
  <c r="C2407" i="5013" l="1"/>
  <c r="D2404" i="5012"/>
  <c r="E2404" i="5012" s="1" a="1"/>
  <c r="E2404" i="5012" s="1"/>
  <c r="C2405" i="5012"/>
  <c r="C2408" i="5013" l="1"/>
  <c r="C2406" i="5012"/>
  <c r="D2405" i="5012"/>
  <c r="E2405" i="5012" s="1" a="1"/>
  <c r="E2405" i="5012" s="1"/>
  <c r="C2409" i="5013" l="1"/>
  <c r="C2407" i="5012"/>
  <c r="D2406" i="5012"/>
  <c r="E2406" i="5012" s="1" a="1"/>
  <c r="E2406" i="5012" s="1"/>
  <c r="C2410" i="5013" l="1"/>
  <c r="C2408" i="5012"/>
  <c r="D2407" i="5012"/>
  <c r="E2407" i="5012" s="1" a="1"/>
  <c r="E2407" i="5012" s="1"/>
  <c r="C2411" i="5013" l="1"/>
  <c r="C2409" i="5012"/>
  <c r="D2408" i="5012"/>
  <c r="E2408" i="5012" s="1" a="1"/>
  <c r="E2408" i="5012" s="1"/>
  <c r="C2412" i="5013" l="1"/>
  <c r="D2409" i="5012"/>
  <c r="E2409" i="5012" s="1" a="1"/>
  <c r="E2409" i="5012" s="1"/>
  <c r="C2410" i="5012"/>
  <c r="C2413" i="5013" l="1"/>
  <c r="C2411" i="5012"/>
  <c r="D2410" i="5012"/>
  <c r="E2410" i="5012" s="1" a="1"/>
  <c r="E2410" i="5012" s="1"/>
  <c r="C2414" i="5013" l="1"/>
  <c r="C2412" i="5012"/>
  <c r="D2411" i="5012"/>
  <c r="E2411" i="5012" s="1" a="1"/>
  <c r="E2411" i="5012" s="1"/>
  <c r="C2415" i="5013" l="1"/>
  <c r="D2412" i="5012"/>
  <c r="E2412" i="5012" s="1" a="1"/>
  <c r="E2412" i="5012" s="1"/>
  <c r="C2413" i="5012"/>
  <c r="C2416" i="5013" l="1"/>
  <c r="C2414" i="5012"/>
  <c r="D2413" i="5012"/>
  <c r="E2413" i="5012" s="1" a="1"/>
  <c r="E2413" i="5012" s="1"/>
  <c r="C2417" i="5013" l="1"/>
  <c r="D2414" i="5012"/>
  <c r="E2414" i="5012" s="1" a="1"/>
  <c r="E2414" i="5012" s="1"/>
  <c r="C2415" i="5012"/>
  <c r="C2418" i="5013" l="1"/>
  <c r="C2416" i="5012"/>
  <c r="D2415" i="5012"/>
  <c r="E2415" i="5012" s="1" a="1"/>
  <c r="E2415" i="5012" s="1"/>
  <c r="C2419" i="5013" l="1"/>
  <c r="C2417" i="5012"/>
  <c r="D2416" i="5012"/>
  <c r="E2416" i="5012" s="1" a="1"/>
  <c r="E2416" i="5012" s="1"/>
  <c r="C2420" i="5013" l="1"/>
  <c r="C2418" i="5012"/>
  <c r="D2417" i="5012"/>
  <c r="E2417" i="5012" s="1" a="1"/>
  <c r="E2417" i="5012" s="1"/>
  <c r="C2421" i="5013" l="1"/>
  <c r="D2418" i="5012"/>
  <c r="E2418" i="5012" s="1" a="1"/>
  <c r="E2418" i="5012" s="1"/>
  <c r="C2419" i="5012"/>
  <c r="C2422" i="5013" l="1"/>
  <c r="D2419" i="5012"/>
  <c r="E2419" i="5012" s="1" a="1"/>
  <c r="E2419" i="5012" s="1"/>
  <c r="C2420" i="5012"/>
  <c r="C2423" i="5013" l="1"/>
  <c r="D2420" i="5012"/>
  <c r="E2420" i="5012" s="1" a="1"/>
  <c r="E2420" i="5012" s="1"/>
  <c r="C2421" i="5012"/>
  <c r="C2424" i="5013" l="1"/>
  <c r="C2422" i="5012"/>
  <c r="D2421" i="5012"/>
  <c r="E2421" i="5012" s="1" a="1"/>
  <c r="E2421" i="5012" s="1"/>
  <c r="C2425" i="5013" l="1"/>
  <c r="C2423" i="5012"/>
  <c r="D2422" i="5012"/>
  <c r="E2422" i="5012" s="1" a="1"/>
  <c r="E2422" i="5012" s="1"/>
  <c r="C2426" i="5013" l="1"/>
  <c r="D2423" i="5012"/>
  <c r="E2423" i="5012" s="1" a="1"/>
  <c r="E2423" i="5012" s="1"/>
  <c r="C2424" i="5012"/>
  <c r="C2427" i="5013" l="1"/>
  <c r="C2425" i="5012"/>
  <c r="D2424" i="5012"/>
  <c r="E2424" i="5012" s="1" a="1"/>
  <c r="E2424" i="5012" s="1"/>
  <c r="C2428" i="5013" l="1"/>
  <c r="C2426" i="5012"/>
  <c r="D2425" i="5012"/>
  <c r="E2425" i="5012" s="1" a="1"/>
  <c r="E2425" i="5012" s="1"/>
  <c r="C2429" i="5013" l="1"/>
  <c r="D2426" i="5012"/>
  <c r="E2426" i="5012" s="1" a="1"/>
  <c r="E2426" i="5012" s="1"/>
  <c r="C2427" i="5012"/>
  <c r="C2430" i="5013" l="1"/>
  <c r="D2427" i="5012"/>
  <c r="E2427" i="5012" s="1" a="1"/>
  <c r="E2427" i="5012" s="1"/>
  <c r="C2428" i="5012"/>
  <c r="C2431" i="5013" l="1"/>
  <c r="C2429" i="5012"/>
  <c r="D2428" i="5012"/>
  <c r="E2428" i="5012" s="1" a="1"/>
  <c r="E2428" i="5012" s="1"/>
  <c r="C2432" i="5013" l="1"/>
  <c r="C2430" i="5012"/>
  <c r="D2429" i="5012"/>
  <c r="E2429" i="5012" s="1" a="1"/>
  <c r="E2429" i="5012" s="1"/>
  <c r="C2433" i="5013" l="1"/>
  <c r="D2430" i="5012"/>
  <c r="E2430" i="5012" s="1" a="1"/>
  <c r="E2430" i="5012" s="1"/>
  <c r="C2431" i="5012"/>
  <c r="C2434" i="5013" l="1"/>
  <c r="D2431" i="5012"/>
  <c r="E2431" i="5012" s="1" a="1"/>
  <c r="E2431" i="5012" s="1"/>
  <c r="C2432" i="5012"/>
  <c r="C2435" i="5013" l="1"/>
  <c r="C2433" i="5012"/>
  <c r="D2432" i="5012"/>
  <c r="E2432" i="5012" s="1" a="1"/>
  <c r="E2432" i="5012" s="1"/>
  <c r="C2436" i="5013" l="1"/>
  <c r="C2434" i="5012"/>
  <c r="D2433" i="5012"/>
  <c r="E2433" i="5012" s="1" a="1"/>
  <c r="E2433" i="5012" s="1"/>
  <c r="C2437" i="5013" l="1"/>
  <c r="C2435" i="5012"/>
  <c r="D2434" i="5012"/>
  <c r="E2434" i="5012" s="1" a="1"/>
  <c r="E2434" i="5012" s="1"/>
  <c r="C2438" i="5013" l="1"/>
  <c r="D2435" i="5012"/>
  <c r="E2435" i="5012" s="1" a="1"/>
  <c r="E2435" i="5012" s="1"/>
  <c r="C2436" i="5012"/>
  <c r="C2439" i="5013" l="1"/>
  <c r="D2436" i="5012"/>
  <c r="E2436" i="5012" s="1" a="1"/>
  <c r="E2436" i="5012" s="1"/>
  <c r="C2437" i="5012"/>
  <c r="C2440" i="5013" l="1"/>
  <c r="C2438" i="5012"/>
  <c r="D2437" i="5012"/>
  <c r="E2437" i="5012" s="1" a="1"/>
  <c r="E2437" i="5012" s="1"/>
  <c r="C2441" i="5013" l="1"/>
  <c r="C2439" i="5012"/>
  <c r="D2438" i="5012"/>
  <c r="E2438" i="5012" s="1" a="1"/>
  <c r="E2438" i="5012" s="1"/>
  <c r="C2442" i="5013" l="1"/>
  <c r="D2439" i="5012"/>
  <c r="E2439" i="5012" s="1" a="1"/>
  <c r="E2439" i="5012" s="1"/>
  <c r="C2440" i="5012"/>
  <c r="C2443" i="5013" l="1"/>
  <c r="C2441" i="5012"/>
  <c r="D2440" i="5012"/>
  <c r="E2440" i="5012" s="1" a="1"/>
  <c r="E2440" i="5012" s="1"/>
  <c r="C2444" i="5013" l="1"/>
  <c r="C2442" i="5012"/>
  <c r="D2441" i="5012"/>
  <c r="E2441" i="5012" s="1" a="1"/>
  <c r="E2441" i="5012" s="1"/>
  <c r="C2445" i="5013" l="1"/>
  <c r="C2443" i="5012"/>
  <c r="D2442" i="5012"/>
  <c r="E2442" i="5012" s="1" a="1"/>
  <c r="E2442" i="5012" s="1"/>
  <c r="C2446" i="5013" l="1"/>
  <c r="D2443" i="5012"/>
  <c r="E2443" i="5012" s="1" a="1"/>
  <c r="E2443" i="5012" s="1"/>
  <c r="C2444" i="5012"/>
  <c r="C2447" i="5013" l="1"/>
  <c r="C2445" i="5012"/>
  <c r="D2444" i="5012"/>
  <c r="E2444" i="5012" s="1" a="1"/>
  <c r="E2444" i="5012" s="1"/>
  <c r="C2448" i="5013" l="1"/>
  <c r="D2445" i="5012"/>
  <c r="E2445" i="5012" s="1" a="1"/>
  <c r="E2445" i="5012" s="1"/>
  <c r="C2446" i="5012"/>
  <c r="C2449" i="5013" l="1"/>
  <c r="D2446" i="5012"/>
  <c r="E2446" i="5012" s="1" a="1"/>
  <c r="E2446" i="5012" s="1"/>
  <c r="C2447" i="5012"/>
  <c r="C2450" i="5013" l="1"/>
  <c r="C2448" i="5012"/>
  <c r="D2447" i="5012"/>
  <c r="E2447" i="5012" s="1" a="1"/>
  <c r="E2447" i="5012" s="1"/>
  <c r="C2451" i="5013" l="1"/>
  <c r="D2448" i="5012"/>
  <c r="E2448" i="5012" s="1" a="1"/>
  <c r="E2448" i="5012" s="1"/>
  <c r="C2449" i="5012"/>
  <c r="C2452" i="5013" l="1"/>
  <c r="D2449" i="5012"/>
  <c r="E2449" i="5012" s="1" a="1"/>
  <c r="E2449" i="5012" s="1"/>
  <c r="C2450" i="5012"/>
  <c r="C2453" i="5013" l="1"/>
  <c r="C2451" i="5012"/>
  <c r="D2450" i="5012"/>
  <c r="E2450" i="5012" s="1" a="1"/>
  <c r="E2450" i="5012" s="1"/>
  <c r="C2454" i="5013" l="1"/>
  <c r="D2451" i="5012"/>
  <c r="E2451" i="5012" s="1" a="1"/>
  <c r="E2451" i="5012" s="1"/>
  <c r="C2452" i="5012"/>
  <c r="C2455" i="5013" l="1"/>
  <c r="D2452" i="5012"/>
  <c r="E2452" i="5012" s="1" a="1"/>
  <c r="E2452" i="5012" s="1"/>
  <c r="C2453" i="5012"/>
  <c r="C2456" i="5013" l="1"/>
  <c r="D2453" i="5012"/>
  <c r="E2453" i="5012" s="1" a="1"/>
  <c r="E2453" i="5012" s="1"/>
  <c r="C2454" i="5012"/>
  <c r="C2457" i="5013" l="1"/>
  <c r="C2455" i="5012"/>
  <c r="D2454" i="5012"/>
  <c r="E2454" i="5012" s="1" a="1"/>
  <c r="E2454" i="5012" s="1"/>
  <c r="C2458" i="5013" l="1"/>
  <c r="C2456" i="5012"/>
  <c r="D2455" i="5012"/>
  <c r="E2455" i="5012" s="1" a="1"/>
  <c r="E2455" i="5012" s="1"/>
  <c r="C2459" i="5013" l="1"/>
  <c r="D2456" i="5012"/>
  <c r="E2456" i="5012" s="1" a="1"/>
  <c r="E2456" i="5012" s="1"/>
  <c r="C2457" i="5012"/>
  <c r="C2460" i="5013" l="1"/>
  <c r="D2457" i="5012"/>
  <c r="E2457" i="5012" s="1" a="1"/>
  <c r="E2457" i="5012" s="1"/>
  <c r="C2458" i="5012"/>
  <c r="C2461" i="5013" l="1"/>
  <c r="D2458" i="5012"/>
  <c r="E2458" i="5012" s="1" a="1"/>
  <c r="E2458" i="5012" s="1"/>
  <c r="C2459" i="5012"/>
  <c r="C2462" i="5013" l="1"/>
  <c r="D2459" i="5012"/>
  <c r="E2459" i="5012" s="1" a="1"/>
  <c r="E2459" i="5012" s="1"/>
  <c r="C2460" i="5012"/>
  <c r="C2463" i="5013" l="1"/>
  <c r="D2460" i="5012"/>
  <c r="E2460" i="5012" s="1" a="1"/>
  <c r="E2460" i="5012" s="1"/>
  <c r="C2461" i="5012"/>
  <c r="C2464" i="5013" l="1"/>
  <c r="D2461" i="5012"/>
  <c r="E2461" i="5012" s="1" a="1"/>
  <c r="E2461" i="5012" s="1"/>
  <c r="C2462" i="5012"/>
  <c r="C2465" i="5013" l="1"/>
  <c r="D2462" i="5012"/>
  <c r="E2462" i="5012" s="1" a="1"/>
  <c r="E2462" i="5012" s="1"/>
  <c r="C2463" i="5012"/>
  <c r="C2466" i="5013" l="1"/>
  <c r="D2463" i="5012"/>
  <c r="E2463" i="5012" s="1" a="1"/>
  <c r="E2463" i="5012" s="1"/>
  <c r="C2464" i="5012"/>
  <c r="C2467" i="5013" l="1"/>
  <c r="C2465" i="5012"/>
  <c r="D2464" i="5012"/>
  <c r="E2464" i="5012" s="1" a="1"/>
  <c r="E2464" i="5012" s="1"/>
  <c r="C2468" i="5013" l="1"/>
  <c r="D2465" i="5012"/>
  <c r="E2465" i="5012" s="1" a="1"/>
  <c r="E2465" i="5012" s="1"/>
  <c r="C2466" i="5012"/>
  <c r="C2469" i="5013" l="1"/>
  <c r="D2466" i="5012"/>
  <c r="E2466" i="5012" s="1" a="1"/>
  <c r="E2466" i="5012" s="1"/>
  <c r="C2467" i="5012"/>
  <c r="C2470" i="5013" l="1"/>
  <c r="D2467" i="5012"/>
  <c r="E2467" i="5012" s="1" a="1"/>
  <c r="E2467" i="5012" s="1"/>
  <c r="C2468" i="5012"/>
  <c r="C2471" i="5013" l="1"/>
  <c r="C2469" i="5012"/>
  <c r="D2468" i="5012"/>
  <c r="E2468" i="5012" s="1" a="1"/>
  <c r="E2468" i="5012" s="1"/>
  <c r="C2472" i="5013" l="1"/>
  <c r="C2470" i="5012"/>
  <c r="D2469" i="5012"/>
  <c r="E2469" i="5012" s="1" a="1"/>
  <c r="E2469" i="5012" s="1"/>
  <c r="C2473" i="5013" l="1"/>
  <c r="D2470" i="5012"/>
  <c r="E2470" i="5012" s="1" a="1"/>
  <c r="E2470" i="5012" s="1"/>
  <c r="C2471" i="5012"/>
  <c r="C2474" i="5013" l="1"/>
  <c r="C2472" i="5012"/>
  <c r="D2471" i="5012"/>
  <c r="E2471" i="5012" s="1" a="1"/>
  <c r="E2471" i="5012" s="1"/>
  <c r="C2475" i="5013" l="1"/>
  <c r="C2473" i="5012"/>
  <c r="D2472" i="5012"/>
  <c r="E2472" i="5012" s="1" a="1"/>
  <c r="E2472" i="5012" s="1"/>
  <c r="C2476" i="5013" l="1"/>
  <c r="D2473" i="5012"/>
  <c r="E2473" i="5012" s="1" a="1"/>
  <c r="E2473" i="5012" s="1"/>
  <c r="C2474" i="5012"/>
  <c r="C2477" i="5013" l="1"/>
  <c r="D2474" i="5012"/>
  <c r="E2474" i="5012" s="1" a="1"/>
  <c r="E2474" i="5012" s="1"/>
  <c r="C2475" i="5012"/>
  <c r="C2478" i="5013" l="1"/>
  <c r="C2476" i="5012"/>
  <c r="D2475" i="5012"/>
  <c r="E2475" i="5012" s="1" a="1"/>
  <c r="E2475" i="5012" s="1"/>
  <c r="C2479" i="5013" l="1"/>
  <c r="C2477" i="5012"/>
  <c r="D2476" i="5012"/>
  <c r="E2476" i="5012" s="1" a="1"/>
  <c r="E2476" i="5012" s="1"/>
  <c r="C2480" i="5013" l="1"/>
  <c r="C2478" i="5012"/>
  <c r="D2477" i="5012"/>
  <c r="E2477" i="5012" s="1" a="1"/>
  <c r="E2477" i="5012" s="1"/>
  <c r="C2481" i="5013" l="1"/>
  <c r="D2478" i="5012"/>
  <c r="E2478" i="5012" s="1" a="1"/>
  <c r="E2478" i="5012" s="1"/>
  <c r="C2479" i="5012"/>
  <c r="C2482" i="5013" l="1"/>
  <c r="C2480" i="5012"/>
  <c r="D2479" i="5012"/>
  <c r="E2479" i="5012" s="1" a="1"/>
  <c r="E2479" i="5012" s="1"/>
  <c r="C2483" i="5013" l="1"/>
  <c r="C2481" i="5012"/>
  <c r="D2480" i="5012"/>
  <c r="E2480" i="5012" s="1" a="1"/>
  <c r="E2480" i="5012" s="1"/>
  <c r="C2484" i="5013" l="1"/>
  <c r="C2482" i="5012"/>
  <c r="D2481" i="5012"/>
  <c r="E2481" i="5012" s="1" a="1"/>
  <c r="E2481" i="5012" s="1"/>
  <c r="C2485" i="5013" l="1"/>
  <c r="D2482" i="5012"/>
  <c r="E2482" i="5012" s="1" a="1"/>
  <c r="E2482" i="5012" s="1"/>
  <c r="C2483" i="5012"/>
  <c r="C2486" i="5013" l="1"/>
  <c r="C2484" i="5012"/>
  <c r="D2483" i="5012"/>
  <c r="E2483" i="5012" s="1" a="1"/>
  <c r="E2483" i="5012" s="1"/>
  <c r="C2487" i="5013" l="1"/>
  <c r="D2484" i="5012"/>
  <c r="E2484" i="5012" s="1" a="1"/>
  <c r="E2484" i="5012" s="1"/>
  <c r="C2485" i="5012"/>
  <c r="C2488" i="5013" l="1"/>
  <c r="D2485" i="5012"/>
  <c r="E2485" i="5012" s="1" a="1"/>
  <c r="E2485" i="5012" s="1"/>
  <c r="C2486" i="5012"/>
  <c r="C2489" i="5013" l="1"/>
  <c r="C2487" i="5012"/>
  <c r="D2486" i="5012"/>
  <c r="E2486" i="5012" s="1" a="1"/>
  <c r="E2486" i="5012" s="1"/>
  <c r="C2490" i="5013" l="1"/>
  <c r="C2488" i="5012"/>
  <c r="D2487" i="5012"/>
  <c r="E2487" i="5012" s="1" a="1"/>
  <c r="E2487" i="5012" s="1"/>
  <c r="C2491" i="5013" l="1"/>
  <c r="C2489" i="5012"/>
  <c r="D2488" i="5012"/>
  <c r="E2488" i="5012" s="1" a="1"/>
  <c r="E2488" i="5012" s="1"/>
  <c r="C2492" i="5013" l="1"/>
  <c r="D2489" i="5012"/>
  <c r="E2489" i="5012" s="1" a="1"/>
  <c r="E2489" i="5012" s="1"/>
  <c r="C2490" i="5012"/>
  <c r="C2493" i="5013" l="1"/>
  <c r="C2491" i="5012"/>
  <c r="D2490" i="5012"/>
  <c r="E2490" i="5012" s="1" a="1"/>
  <c r="E2490" i="5012" s="1"/>
  <c r="C2494" i="5013" l="1"/>
  <c r="C2492" i="5012"/>
  <c r="D2491" i="5012"/>
  <c r="E2491" i="5012" s="1" a="1"/>
  <c r="E2491" i="5012" s="1"/>
  <c r="C2495" i="5013" l="1"/>
  <c r="C2493" i="5012"/>
  <c r="D2492" i="5012"/>
  <c r="E2492" i="5012" s="1" a="1"/>
  <c r="E2492" i="5012" s="1"/>
  <c r="C2496" i="5013" l="1"/>
  <c r="D2493" i="5012"/>
  <c r="E2493" i="5012" s="1" a="1"/>
  <c r="E2493" i="5012" s="1"/>
  <c r="C2494" i="5012"/>
  <c r="C2497" i="5013" l="1"/>
  <c r="D2494" i="5012"/>
  <c r="E2494" i="5012" s="1" a="1"/>
  <c r="E2494" i="5012" s="1"/>
  <c r="C2495" i="5012"/>
  <c r="C2498" i="5013" l="1"/>
  <c r="C2496" i="5012"/>
  <c r="D2495" i="5012"/>
  <c r="E2495" i="5012" s="1" a="1"/>
  <c r="E2495" i="5012" s="1"/>
  <c r="C2499" i="5013" l="1"/>
  <c r="D2496" i="5012"/>
  <c r="E2496" i="5012" s="1" a="1"/>
  <c r="E2496" i="5012" s="1"/>
  <c r="C2497" i="5012"/>
  <c r="C2500" i="5013" l="1"/>
  <c r="D2497" i="5012"/>
  <c r="E2497" i="5012" s="1" a="1"/>
  <c r="E2497" i="5012" s="1"/>
  <c r="C2498" i="5012"/>
  <c r="C2501" i="5013" l="1"/>
  <c r="C2499" i="5012"/>
  <c r="D2498" i="5012"/>
  <c r="E2498" i="5012" s="1" a="1"/>
  <c r="E2498" i="5012" s="1"/>
  <c r="C2502" i="5013" l="1"/>
  <c r="D2499" i="5012"/>
  <c r="E2499" i="5012" s="1" a="1"/>
  <c r="E2499" i="5012" s="1"/>
  <c r="C2500" i="5012"/>
  <c r="C2503" i="5013" l="1"/>
  <c r="D2500" i="5012"/>
  <c r="E2500" i="5012" s="1" a="1"/>
  <c r="E2500" i="5012" s="1"/>
  <c r="C2501" i="5012"/>
  <c r="C2504" i="5013" l="1"/>
  <c r="C2502" i="5012"/>
  <c r="D2501" i="5012"/>
  <c r="E2501" i="5012" s="1" a="1"/>
  <c r="E2501" i="5012" s="1"/>
  <c r="C2505" i="5013" l="1"/>
  <c r="D2502" i="5012"/>
  <c r="E2502" i="5012" s="1" a="1"/>
  <c r="E2502" i="5012" s="1"/>
  <c r="C2503" i="5012"/>
  <c r="C2506" i="5013" l="1"/>
  <c r="C2504" i="5012"/>
  <c r="D2503" i="5012"/>
  <c r="E2503" i="5012" s="1" a="1"/>
  <c r="E2503" i="5012" s="1"/>
  <c r="C2507" i="5013" l="1"/>
  <c r="C2505" i="5012"/>
  <c r="D2504" i="5012"/>
  <c r="E2504" i="5012" s="1" a="1"/>
  <c r="E2504" i="5012" s="1"/>
  <c r="C2508" i="5013" l="1"/>
  <c r="C2506" i="5012"/>
  <c r="D2505" i="5012"/>
  <c r="E2505" i="5012" s="1" a="1"/>
  <c r="E2505" i="5012" s="1"/>
  <c r="C2509" i="5013" l="1"/>
  <c r="D2506" i="5012"/>
  <c r="E2506" i="5012" s="1" a="1"/>
  <c r="E2506" i="5012" s="1"/>
  <c r="C2507" i="5012"/>
  <c r="C2510" i="5013" l="1"/>
  <c r="D2507" i="5012"/>
  <c r="E2507" i="5012" s="1" a="1"/>
  <c r="E2507" i="5012" s="1"/>
  <c r="C2508" i="5012"/>
  <c r="C2511" i="5013" l="1"/>
  <c r="D2508" i="5012"/>
  <c r="E2508" i="5012" s="1" a="1"/>
  <c r="E2508" i="5012" s="1"/>
  <c r="C2509" i="5012"/>
  <c r="C2512" i="5013" l="1"/>
  <c r="C2510" i="5012"/>
  <c r="D2509" i="5012"/>
  <c r="E2509" i="5012" s="1" a="1"/>
  <c r="E2509" i="5012" s="1"/>
  <c r="C2513" i="5013" l="1"/>
  <c r="C2511" i="5012"/>
  <c r="D2510" i="5012"/>
  <c r="E2510" i="5012" s="1" a="1"/>
  <c r="E2510" i="5012" s="1"/>
  <c r="C2514" i="5013" l="1"/>
  <c r="D2511" i="5012"/>
  <c r="E2511" i="5012" s="1" a="1"/>
  <c r="E2511" i="5012" s="1"/>
  <c r="C2512" i="5012"/>
  <c r="C2515" i="5013" l="1"/>
  <c r="C2513" i="5012"/>
  <c r="D2512" i="5012"/>
  <c r="E2512" i="5012" s="1" a="1"/>
  <c r="E2512" i="5012" s="1"/>
  <c r="C2516" i="5013" l="1"/>
  <c r="C2514" i="5012"/>
  <c r="D2513" i="5012"/>
  <c r="E2513" i="5012" s="1" a="1"/>
  <c r="E2513" i="5012" s="1"/>
  <c r="C2517" i="5013" l="1"/>
  <c r="C2515" i="5012"/>
  <c r="D2514" i="5012"/>
  <c r="E2514" i="5012" s="1" a="1"/>
  <c r="E2514" i="5012" s="1"/>
  <c r="C2518" i="5013" l="1"/>
  <c r="C2516" i="5012"/>
  <c r="D2515" i="5012"/>
  <c r="E2515" i="5012" s="1" a="1"/>
  <c r="E2515" i="5012" s="1"/>
  <c r="C2519" i="5013" l="1"/>
  <c r="C2517" i="5012"/>
  <c r="D2516" i="5012"/>
  <c r="E2516" i="5012" s="1" a="1"/>
  <c r="E2516" i="5012" s="1"/>
  <c r="C2520" i="5013" l="1"/>
  <c r="D2517" i="5012"/>
  <c r="E2517" i="5012" s="1" a="1"/>
  <c r="E2517" i="5012" s="1"/>
  <c r="C2518" i="5012"/>
  <c r="C2521" i="5013" l="1"/>
  <c r="D2518" i="5012"/>
  <c r="E2518" i="5012" s="1" a="1"/>
  <c r="E2518" i="5012" s="1"/>
  <c r="C2519" i="5012"/>
  <c r="C2522" i="5013" l="1"/>
  <c r="D2519" i="5012"/>
  <c r="E2519" i="5012" s="1" a="1"/>
  <c r="E2519" i="5012" s="1"/>
  <c r="C2520" i="5012"/>
  <c r="C2523" i="5013" l="1"/>
  <c r="C2521" i="5012"/>
  <c r="D2520" i="5012"/>
  <c r="E2520" i="5012" s="1" a="1"/>
  <c r="E2520" i="5012" s="1"/>
  <c r="C2524" i="5013" l="1"/>
  <c r="C2522" i="5012"/>
  <c r="D2521" i="5012"/>
  <c r="E2521" i="5012" s="1" a="1"/>
  <c r="E2521" i="5012" s="1"/>
  <c r="C2525" i="5013" l="1"/>
  <c r="C2523" i="5012"/>
  <c r="D2522" i="5012"/>
  <c r="E2522" i="5012" s="1" a="1"/>
  <c r="E2522" i="5012" s="1"/>
  <c r="C2526" i="5013" l="1"/>
  <c r="D2523" i="5012"/>
  <c r="E2523" i="5012" s="1" a="1"/>
  <c r="E2523" i="5012" s="1"/>
  <c r="C2524" i="5012"/>
  <c r="C2527" i="5013" l="1"/>
  <c r="D2524" i="5012"/>
  <c r="E2524" i="5012" s="1" a="1"/>
  <c r="E2524" i="5012" s="1"/>
  <c r="C2525" i="5012"/>
  <c r="C2528" i="5013" l="1"/>
  <c r="D2525" i="5012"/>
  <c r="E2525" i="5012" s="1" a="1"/>
  <c r="E2525" i="5012" s="1"/>
  <c r="C2526" i="5012"/>
  <c r="C2529" i="5013" l="1"/>
  <c r="C2527" i="5012"/>
  <c r="D2526" i="5012"/>
  <c r="E2526" i="5012" s="1" a="1"/>
  <c r="E2526" i="5012" s="1"/>
  <c r="C2530" i="5013" l="1"/>
  <c r="C2528" i="5012"/>
  <c r="D2527" i="5012"/>
  <c r="E2527" i="5012" s="1" a="1"/>
  <c r="E2527" i="5012" s="1"/>
  <c r="C2531" i="5013" l="1"/>
  <c r="D2528" i="5012"/>
  <c r="E2528" i="5012" s="1" a="1"/>
  <c r="E2528" i="5012" s="1"/>
  <c r="C2529" i="5012"/>
  <c r="C2532" i="5013" l="1"/>
  <c r="D2529" i="5012"/>
  <c r="E2529" i="5012" s="1" a="1"/>
  <c r="E2529" i="5012" s="1"/>
  <c r="C2530" i="5012"/>
  <c r="C2533" i="5013" l="1"/>
  <c r="C2531" i="5012"/>
  <c r="D2530" i="5012"/>
  <c r="E2530" i="5012" s="1" a="1"/>
  <c r="E2530" i="5012" s="1"/>
  <c r="C2534" i="5013" l="1"/>
  <c r="D2531" i="5012"/>
  <c r="E2531" i="5012" s="1" a="1"/>
  <c r="E2531" i="5012" s="1"/>
  <c r="C2532" i="5012"/>
  <c r="C2535" i="5013" l="1"/>
  <c r="C2533" i="5012"/>
  <c r="D2532" i="5012"/>
  <c r="E2532" i="5012" s="1" a="1"/>
  <c r="E2532" i="5012" s="1"/>
  <c r="C2536" i="5013" l="1"/>
  <c r="C2534" i="5012"/>
  <c r="D2533" i="5012"/>
  <c r="E2533" i="5012" s="1" a="1"/>
  <c r="E2533" i="5012" s="1"/>
  <c r="C2537" i="5013" l="1"/>
  <c r="D2534" i="5012"/>
  <c r="E2534" i="5012" s="1" a="1"/>
  <c r="E2534" i="5012" s="1"/>
  <c r="C2535" i="5012"/>
  <c r="C2538" i="5013" l="1"/>
  <c r="D2535" i="5012"/>
  <c r="E2535" i="5012" s="1" a="1"/>
  <c r="E2535" i="5012" s="1"/>
  <c r="C2536" i="5012"/>
  <c r="C2539" i="5013" l="1"/>
  <c r="C2537" i="5012"/>
  <c r="D2536" i="5012"/>
  <c r="E2536" i="5012" s="1" a="1"/>
  <c r="E2536" i="5012" s="1"/>
  <c r="C2540" i="5013" l="1"/>
  <c r="D2537" i="5012"/>
  <c r="E2537" i="5012" s="1" a="1"/>
  <c r="E2537" i="5012" s="1"/>
  <c r="C2538" i="5012"/>
  <c r="C2541" i="5013" l="1"/>
  <c r="D2538" i="5012"/>
  <c r="E2538" i="5012" s="1" a="1"/>
  <c r="E2538" i="5012" s="1"/>
  <c r="C2539" i="5012"/>
  <c r="C2542" i="5013" l="1"/>
  <c r="C2540" i="5012"/>
  <c r="D2539" i="5012"/>
  <c r="E2539" i="5012" s="1" a="1"/>
  <c r="E2539" i="5012" s="1"/>
  <c r="C2543" i="5013" l="1"/>
  <c r="C2541" i="5012"/>
  <c r="D2540" i="5012"/>
  <c r="E2540" i="5012" s="1" a="1"/>
  <c r="E2540" i="5012" s="1"/>
  <c r="C2544" i="5013" l="1"/>
  <c r="C2542" i="5012"/>
  <c r="D2541" i="5012"/>
  <c r="E2541" i="5012" s="1" a="1"/>
  <c r="E2541" i="5012" s="1"/>
  <c r="C2545" i="5013" l="1"/>
  <c r="C2543" i="5012"/>
  <c r="D2542" i="5012"/>
  <c r="E2542" i="5012" s="1" a="1"/>
  <c r="E2542" i="5012" s="1"/>
  <c r="C2546" i="5013" l="1"/>
  <c r="D2543" i="5012"/>
  <c r="E2543" i="5012" s="1" a="1"/>
  <c r="E2543" i="5012" s="1"/>
  <c r="C2544" i="5012"/>
  <c r="C2547" i="5013" l="1"/>
  <c r="C2545" i="5012"/>
  <c r="D2544" i="5012"/>
  <c r="E2544" i="5012" s="1" a="1"/>
  <c r="E2544" i="5012" s="1"/>
  <c r="C2548" i="5013" l="1"/>
  <c r="C2546" i="5012"/>
  <c r="D2545" i="5012"/>
  <c r="E2545" i="5012" s="1" a="1"/>
  <c r="E2545" i="5012" s="1"/>
  <c r="C2549" i="5013" l="1"/>
  <c r="C2547" i="5012"/>
  <c r="D2546" i="5012"/>
  <c r="E2546" i="5012" s="1" a="1"/>
  <c r="E2546" i="5012" s="1"/>
  <c r="C2550" i="5013" l="1"/>
  <c r="C2548" i="5012"/>
  <c r="D2547" i="5012"/>
  <c r="E2547" i="5012" s="1" a="1"/>
  <c r="E2547" i="5012" s="1"/>
  <c r="C2551" i="5013" l="1"/>
  <c r="C2549" i="5012"/>
  <c r="D2548" i="5012"/>
  <c r="E2548" i="5012" s="1" a="1"/>
  <c r="E2548" i="5012" s="1"/>
  <c r="C2552" i="5013" l="1"/>
  <c r="D2549" i="5012"/>
  <c r="E2549" i="5012" s="1" a="1"/>
  <c r="E2549" i="5012" s="1"/>
  <c r="C2550" i="5012"/>
  <c r="C2553" i="5013" l="1"/>
  <c r="C2551" i="5012"/>
  <c r="D2550" i="5012"/>
  <c r="E2550" i="5012" s="1" a="1"/>
  <c r="E2550" i="5012" s="1"/>
  <c r="C2554" i="5013" l="1"/>
  <c r="C2552" i="5012"/>
  <c r="D2551" i="5012"/>
  <c r="E2551" i="5012" s="1" a="1"/>
  <c r="E2551" i="5012" s="1"/>
  <c r="C2555" i="5013" l="1"/>
  <c r="D2552" i="5012"/>
  <c r="E2552" i="5012" s="1" a="1"/>
  <c r="E2552" i="5012" s="1"/>
  <c r="C2553" i="5012"/>
  <c r="C2556" i="5013" l="1"/>
  <c r="C2554" i="5012"/>
  <c r="D2553" i="5012"/>
  <c r="E2553" i="5012" s="1" a="1"/>
  <c r="E2553" i="5012" s="1"/>
  <c r="C2557" i="5013" l="1"/>
  <c r="C2555" i="5012"/>
  <c r="D2554" i="5012"/>
  <c r="E2554" i="5012" s="1" a="1"/>
  <c r="E2554" i="5012" s="1"/>
  <c r="C2558" i="5013" l="1"/>
  <c r="D2555" i="5012"/>
  <c r="E2555" i="5012" s="1" a="1"/>
  <c r="E2555" i="5012" s="1"/>
  <c r="C2556" i="5012"/>
  <c r="C2559" i="5013" l="1"/>
  <c r="C2557" i="5012"/>
  <c r="D2556" i="5012"/>
  <c r="E2556" i="5012" s="1" a="1"/>
  <c r="E2556" i="5012" s="1"/>
  <c r="C2560" i="5013" l="1"/>
  <c r="C2558" i="5012"/>
  <c r="D2557" i="5012"/>
  <c r="E2557" i="5012" s="1" a="1"/>
  <c r="E2557" i="5012" s="1"/>
  <c r="C2561" i="5013" l="1"/>
  <c r="D2558" i="5012"/>
  <c r="E2558" i="5012" s="1" a="1"/>
  <c r="E2558" i="5012" s="1"/>
  <c r="C2559" i="5012"/>
  <c r="C2562" i="5013" l="1"/>
  <c r="D2559" i="5012"/>
  <c r="E2559" i="5012" s="1" a="1"/>
  <c r="E2559" i="5012" s="1"/>
  <c r="C2560" i="5012"/>
  <c r="C2563" i="5013" l="1"/>
  <c r="C2561" i="5012"/>
  <c r="D2560" i="5012"/>
  <c r="E2560" i="5012" s="1" a="1"/>
  <c r="E2560" i="5012" s="1"/>
  <c r="C2564" i="5013" l="1"/>
  <c r="D2561" i="5012"/>
  <c r="E2561" i="5012" s="1" a="1"/>
  <c r="E2561" i="5012" s="1"/>
  <c r="C2562" i="5012"/>
  <c r="C2565" i="5013" l="1"/>
  <c r="C2563" i="5012"/>
  <c r="D2562" i="5012"/>
  <c r="E2562" i="5012" s="1" a="1"/>
  <c r="E2562" i="5012" s="1"/>
  <c r="C2566" i="5013" l="1"/>
  <c r="C2564" i="5012"/>
  <c r="D2563" i="5012"/>
  <c r="E2563" i="5012" s="1" a="1"/>
  <c r="E2563" i="5012" s="1"/>
  <c r="C2567" i="5013" l="1"/>
  <c r="C2565" i="5012"/>
  <c r="D2564" i="5012"/>
  <c r="E2564" i="5012" s="1" a="1"/>
  <c r="E2564" i="5012" s="1"/>
  <c r="C2568" i="5013" l="1"/>
  <c r="C2566" i="5012"/>
  <c r="D2565" i="5012"/>
  <c r="E2565" i="5012" s="1" a="1"/>
  <c r="E2565" i="5012" s="1"/>
  <c r="C2569" i="5013" l="1"/>
  <c r="D2566" i="5012"/>
  <c r="E2566" i="5012" s="1" a="1"/>
  <c r="E2566" i="5012" s="1"/>
  <c r="C2567" i="5012"/>
  <c r="C2570" i="5013" l="1"/>
  <c r="D2567" i="5012"/>
  <c r="E2567" i="5012" s="1" a="1"/>
  <c r="E2567" i="5012" s="1"/>
  <c r="C2568" i="5012"/>
  <c r="C2571" i="5013" l="1"/>
  <c r="D2568" i="5012"/>
  <c r="E2568" i="5012" s="1" a="1"/>
  <c r="E2568" i="5012" s="1"/>
  <c r="C2569" i="5012"/>
  <c r="C2572" i="5013" l="1"/>
  <c r="C2570" i="5012"/>
  <c r="D2569" i="5012"/>
  <c r="E2569" i="5012" s="1" a="1"/>
  <c r="E2569" i="5012" s="1"/>
  <c r="C2573" i="5013" l="1"/>
  <c r="C2571" i="5012"/>
  <c r="D2570" i="5012"/>
  <c r="E2570" i="5012" s="1" a="1"/>
  <c r="E2570" i="5012" s="1"/>
  <c r="C2574" i="5013" l="1"/>
  <c r="D2571" i="5012"/>
  <c r="E2571" i="5012" s="1" a="1"/>
  <c r="E2571" i="5012" s="1"/>
  <c r="C2572" i="5012"/>
  <c r="C2575" i="5013" l="1"/>
  <c r="C2573" i="5012"/>
  <c r="D2572" i="5012"/>
  <c r="E2572" i="5012" s="1" a="1"/>
  <c r="E2572" i="5012" s="1"/>
  <c r="C2576" i="5013" l="1"/>
  <c r="C2574" i="5012"/>
  <c r="D2573" i="5012"/>
  <c r="E2573" i="5012" s="1" a="1"/>
  <c r="E2573" i="5012" s="1"/>
  <c r="C2577" i="5013" l="1"/>
  <c r="C2575" i="5012"/>
  <c r="D2574" i="5012"/>
  <c r="E2574" i="5012" s="1" a="1"/>
  <c r="E2574" i="5012" s="1"/>
  <c r="C2578" i="5013" l="1"/>
  <c r="C2576" i="5012"/>
  <c r="D2575" i="5012"/>
  <c r="E2575" i="5012" s="1" a="1"/>
  <c r="E2575" i="5012" s="1"/>
  <c r="C2579" i="5013" l="1"/>
  <c r="C2577" i="5012"/>
  <c r="D2576" i="5012"/>
  <c r="E2576" i="5012" s="1" a="1"/>
  <c r="E2576" i="5012" s="1"/>
  <c r="C2580" i="5013" l="1"/>
  <c r="D2577" i="5012"/>
  <c r="E2577" i="5012" s="1" a="1"/>
  <c r="E2577" i="5012" s="1"/>
  <c r="C2578" i="5012"/>
  <c r="C2581" i="5013" l="1"/>
  <c r="C2579" i="5012"/>
  <c r="D2578" i="5012"/>
  <c r="E2578" i="5012" s="1" a="1"/>
  <c r="E2578" i="5012" s="1"/>
  <c r="C2582" i="5013" l="1"/>
  <c r="C2580" i="5012"/>
  <c r="D2579" i="5012"/>
  <c r="E2579" i="5012" s="1" a="1"/>
  <c r="E2579" i="5012" s="1"/>
  <c r="C2583" i="5013" l="1"/>
  <c r="D2580" i="5012"/>
  <c r="E2580" i="5012" s="1" a="1"/>
  <c r="E2580" i="5012" s="1"/>
  <c r="C2581" i="5012"/>
  <c r="C2584" i="5013" l="1"/>
  <c r="D2581" i="5012"/>
  <c r="E2581" i="5012" s="1" a="1"/>
  <c r="E2581" i="5012" s="1"/>
  <c r="C2582" i="5012"/>
  <c r="C2585" i="5013" l="1"/>
  <c r="D2582" i="5012"/>
  <c r="E2582" i="5012" s="1" a="1"/>
  <c r="E2582" i="5012" s="1"/>
  <c r="C2583" i="5012"/>
  <c r="C2586" i="5013" l="1"/>
  <c r="D2583" i="5012"/>
  <c r="E2583" i="5012" s="1" a="1"/>
  <c r="E2583" i="5012" s="1"/>
  <c r="C2584" i="5012"/>
  <c r="C2587" i="5013" l="1"/>
  <c r="D2584" i="5012"/>
  <c r="E2584" i="5012" s="1" a="1"/>
  <c r="E2584" i="5012" s="1"/>
  <c r="C2585" i="5012"/>
  <c r="C2588" i="5013" l="1"/>
  <c r="D2585" i="5012"/>
  <c r="E2585" i="5012" s="1" a="1"/>
  <c r="E2585" i="5012" s="1"/>
  <c r="C2586" i="5012"/>
  <c r="C2589" i="5013" l="1"/>
  <c r="C2587" i="5012"/>
  <c r="D2586" i="5012"/>
  <c r="E2586" i="5012" s="1" a="1"/>
  <c r="E2586" i="5012" s="1"/>
  <c r="C2590" i="5013" l="1"/>
  <c r="C2588" i="5012"/>
  <c r="D2587" i="5012"/>
  <c r="E2587" i="5012" s="1" a="1"/>
  <c r="E2587" i="5012" s="1"/>
  <c r="C2591" i="5013" l="1"/>
  <c r="D2588" i="5012"/>
  <c r="E2588" i="5012" s="1" a="1"/>
  <c r="E2588" i="5012" s="1"/>
  <c r="C2589" i="5012"/>
  <c r="C2592" i="5013" l="1"/>
  <c r="D2589" i="5012"/>
  <c r="E2589" i="5012" s="1" a="1"/>
  <c r="E2589" i="5012" s="1"/>
  <c r="C2590" i="5012"/>
  <c r="C2593" i="5013" l="1"/>
  <c r="D2590" i="5012"/>
  <c r="E2590" i="5012" s="1" a="1"/>
  <c r="E2590" i="5012" s="1"/>
  <c r="C2591" i="5012"/>
  <c r="C2594" i="5013" l="1"/>
  <c r="D2591" i="5012"/>
  <c r="E2591" i="5012" s="1" a="1"/>
  <c r="E2591" i="5012" s="1"/>
  <c r="C2592" i="5012"/>
  <c r="C2595" i="5013" l="1"/>
  <c r="D2592" i="5012"/>
  <c r="E2592" i="5012" s="1" a="1"/>
  <c r="E2592" i="5012" s="1"/>
  <c r="C2593" i="5012"/>
  <c r="C2596" i="5013" l="1"/>
  <c r="D2593" i="5012"/>
  <c r="E2593" i="5012" s="1" a="1"/>
  <c r="E2593" i="5012" s="1"/>
  <c r="C2594" i="5012"/>
  <c r="C2597" i="5013" l="1"/>
  <c r="D2594" i="5012"/>
  <c r="E2594" i="5012" s="1" a="1"/>
  <c r="E2594" i="5012" s="1"/>
  <c r="C2595" i="5012"/>
  <c r="C2598" i="5013" l="1"/>
  <c r="D2595" i="5012"/>
  <c r="E2595" i="5012" s="1" a="1"/>
  <c r="E2595" i="5012" s="1"/>
  <c r="C2596" i="5012"/>
  <c r="C2599" i="5013" l="1"/>
  <c r="D2596" i="5012"/>
  <c r="E2596" i="5012" s="1" a="1"/>
  <c r="E2596" i="5012" s="1"/>
  <c r="C2597" i="5012"/>
  <c r="C2600" i="5013" l="1"/>
  <c r="D2597" i="5012"/>
  <c r="E2597" i="5012" s="1" a="1"/>
  <c r="E2597" i="5012" s="1"/>
  <c r="C2598" i="5012"/>
  <c r="C2601" i="5013" l="1"/>
  <c r="C2599" i="5012"/>
  <c r="D2598" i="5012"/>
  <c r="E2598" i="5012" s="1" a="1"/>
  <c r="E2598" i="5012" s="1"/>
  <c r="C2602" i="5013" l="1"/>
  <c r="C2600" i="5012"/>
  <c r="D2599" i="5012"/>
  <c r="E2599" i="5012" s="1" a="1"/>
  <c r="E2599" i="5012" s="1"/>
  <c r="C2603" i="5013" l="1"/>
  <c r="D2600" i="5012"/>
  <c r="E2600" i="5012" s="1" a="1"/>
  <c r="E2600" i="5012" s="1"/>
  <c r="C2601" i="5012"/>
  <c r="C2604" i="5013" l="1"/>
  <c r="C2602" i="5012"/>
  <c r="D2601" i="5012"/>
  <c r="E2601" i="5012" s="1" a="1"/>
  <c r="E2601" i="5012" s="1"/>
  <c r="C2605" i="5013" l="1"/>
  <c r="D2602" i="5012"/>
  <c r="E2602" i="5012" s="1" a="1"/>
  <c r="E2602" i="5012" s="1"/>
  <c r="C2603" i="5012"/>
  <c r="C2606" i="5013" l="1"/>
  <c r="D2603" i="5012"/>
  <c r="E2603" i="5012" s="1" a="1"/>
  <c r="E2603" i="5012" s="1"/>
  <c r="C2604" i="5012"/>
  <c r="C2607" i="5013" l="1"/>
  <c r="D2604" i="5012"/>
  <c r="E2604" i="5012" s="1" a="1"/>
  <c r="E2604" i="5012" s="1"/>
  <c r="C2605" i="5012"/>
  <c r="C2608" i="5013" l="1"/>
  <c r="D2605" i="5012"/>
  <c r="E2605" i="5012" s="1" a="1"/>
  <c r="E2605" i="5012" s="1"/>
  <c r="C2606" i="5012"/>
  <c r="C2609" i="5013" l="1"/>
  <c r="C2607" i="5012"/>
  <c r="D2606" i="5012"/>
  <c r="E2606" i="5012" s="1" a="1"/>
  <c r="E2606" i="5012" s="1"/>
  <c r="C2610" i="5013" l="1"/>
  <c r="D2607" i="5012"/>
  <c r="E2607" i="5012" s="1" a="1"/>
  <c r="E2607" i="5012" s="1"/>
  <c r="C2608" i="5012"/>
  <c r="C2611" i="5013" l="1"/>
  <c r="D2608" i="5012"/>
  <c r="E2608" i="5012" s="1" a="1"/>
  <c r="E2608" i="5012" s="1"/>
  <c r="C2609" i="5012"/>
  <c r="C2612" i="5013" l="1"/>
  <c r="D2609" i="5012"/>
  <c r="E2609" i="5012" s="1" a="1"/>
  <c r="E2609" i="5012" s="1"/>
  <c r="C2610" i="5012"/>
  <c r="C2613" i="5013" l="1"/>
  <c r="C2611" i="5012"/>
  <c r="D2610" i="5012"/>
  <c r="E2610" i="5012" s="1" a="1"/>
  <c r="E2610" i="5012" s="1"/>
  <c r="C2614" i="5013" l="1"/>
  <c r="C2612" i="5012"/>
  <c r="D2611" i="5012"/>
  <c r="E2611" i="5012" s="1" a="1"/>
  <c r="E2611" i="5012" s="1"/>
  <c r="C2615" i="5013" l="1"/>
  <c r="D2612" i="5012"/>
  <c r="E2612" i="5012" s="1" a="1"/>
  <c r="E2612" i="5012" s="1"/>
  <c r="C2613" i="5012"/>
  <c r="C2616" i="5013" l="1"/>
  <c r="C2614" i="5012"/>
  <c r="D2613" i="5012"/>
  <c r="E2613" i="5012" s="1" a="1"/>
  <c r="E2613" i="5012" s="1"/>
  <c r="C2617" i="5013" l="1"/>
  <c r="D2614" i="5012"/>
  <c r="E2614" i="5012" s="1" a="1"/>
  <c r="E2614" i="5012" s="1"/>
  <c r="C2615" i="5012"/>
  <c r="C2618" i="5013" l="1"/>
  <c r="D2615" i="5012"/>
  <c r="E2615" i="5012" s="1" a="1"/>
  <c r="E2615" i="5012" s="1"/>
  <c r="C2616" i="5012"/>
  <c r="C2619" i="5013" l="1"/>
  <c r="C2617" i="5012"/>
  <c r="D2616" i="5012"/>
  <c r="E2616" i="5012" s="1" a="1"/>
  <c r="E2616" i="5012" s="1"/>
  <c r="C2620" i="5013" l="1"/>
  <c r="C2618" i="5012"/>
  <c r="D2617" i="5012"/>
  <c r="E2617" i="5012" s="1" a="1"/>
  <c r="E2617" i="5012" s="1"/>
  <c r="C2621" i="5013" l="1"/>
  <c r="D2618" i="5012"/>
  <c r="E2618" i="5012" s="1" a="1"/>
  <c r="E2618" i="5012" s="1"/>
  <c r="C2619" i="5012"/>
  <c r="C2622" i="5013" l="1"/>
  <c r="C2620" i="5012"/>
  <c r="D2619" i="5012"/>
  <c r="E2619" i="5012" s="1" a="1"/>
  <c r="E2619" i="5012" s="1"/>
  <c r="C2623" i="5013" l="1"/>
  <c r="C2621" i="5012"/>
  <c r="D2620" i="5012"/>
  <c r="E2620" i="5012" s="1" a="1"/>
  <c r="E2620" i="5012" s="1"/>
  <c r="C2624" i="5013" l="1"/>
  <c r="C2622" i="5012"/>
  <c r="D2621" i="5012"/>
  <c r="E2621" i="5012" s="1" a="1"/>
  <c r="E2621" i="5012" s="1"/>
  <c r="C2625" i="5013" l="1"/>
  <c r="C2623" i="5012"/>
  <c r="D2622" i="5012"/>
  <c r="E2622" i="5012" s="1" a="1"/>
  <c r="E2622" i="5012" s="1"/>
  <c r="C2626" i="5013" l="1"/>
  <c r="C2624" i="5012"/>
  <c r="D2623" i="5012"/>
  <c r="E2623" i="5012" s="1" a="1"/>
  <c r="E2623" i="5012" s="1"/>
  <c r="C2627" i="5013" l="1"/>
  <c r="C2625" i="5012"/>
  <c r="D2624" i="5012"/>
  <c r="E2624" i="5012" s="1" a="1"/>
  <c r="E2624" i="5012" s="1"/>
  <c r="C2628" i="5013" l="1"/>
  <c r="D2625" i="5012"/>
  <c r="E2625" i="5012" s="1" a="1"/>
  <c r="E2625" i="5012" s="1"/>
  <c r="C2626" i="5012"/>
  <c r="C2629" i="5013" l="1"/>
  <c r="C2627" i="5012"/>
  <c r="D2626" i="5012"/>
  <c r="E2626" i="5012" s="1" a="1"/>
  <c r="E2626" i="5012" s="1"/>
  <c r="C2630" i="5013" l="1"/>
  <c r="C2628" i="5012"/>
  <c r="D2627" i="5012"/>
  <c r="E2627" i="5012" s="1" a="1"/>
  <c r="E2627" i="5012" s="1"/>
  <c r="C2631" i="5013" l="1"/>
  <c r="D2628" i="5012"/>
  <c r="E2628" i="5012" s="1" a="1"/>
  <c r="E2628" i="5012" s="1"/>
  <c r="C2629" i="5012"/>
  <c r="C2632" i="5013" l="1"/>
  <c r="C2630" i="5012"/>
  <c r="D2629" i="5012"/>
  <c r="E2629" i="5012" s="1" a="1"/>
  <c r="E2629" i="5012" s="1"/>
  <c r="C2633" i="5013" l="1"/>
  <c r="D2630" i="5012"/>
  <c r="E2630" i="5012" s="1" a="1"/>
  <c r="E2630" i="5012" s="1"/>
  <c r="C2631" i="5012"/>
  <c r="C2634" i="5013" l="1"/>
  <c r="C2632" i="5012"/>
  <c r="D2631" i="5012"/>
  <c r="E2631" i="5012" s="1" a="1"/>
  <c r="E2631" i="5012" s="1"/>
  <c r="D2632" i="5013" l="1"/>
  <c r="D2628" i="5013"/>
  <c r="D2626" i="5013"/>
  <c r="D2624" i="5013"/>
  <c r="D2630" i="5013"/>
  <c r="D2634" i="5013"/>
  <c r="C2635" i="5013"/>
  <c r="C2633" i="5012"/>
  <c r="D2632" i="5012"/>
  <c r="E2632" i="5012" s="1" a="1"/>
  <c r="E2632" i="5012" s="1"/>
  <c r="G2634" i="5013" l="1" a="1"/>
  <c r="G2634" i="5013" s="1"/>
  <c r="G2634" i="5012" s="1"/>
  <c r="G2630" i="5013" a="1"/>
  <c r="G2630" i="5013" s="1"/>
  <c r="G2630" i="5012" s="1"/>
  <c r="G2624" i="5013" a="1"/>
  <c r="G2624" i="5013" s="1"/>
  <c r="G2624" i="5012" s="1"/>
  <c r="G2626" i="5013" a="1"/>
  <c r="G2626" i="5013" s="1"/>
  <c r="G2626" i="5012" s="1"/>
  <c r="G2628" i="5013" a="1"/>
  <c r="G2628" i="5013" s="1"/>
  <c r="G2628" i="5012" s="1"/>
  <c r="G2632" i="5013" a="1"/>
  <c r="G2632" i="5013" s="1"/>
  <c r="G2632" i="5012" s="1"/>
  <c r="D5" i="5013"/>
  <c r="D4" i="5013"/>
  <c r="D2" i="5013"/>
  <c r="D3" i="5013"/>
  <c r="D7" i="5013"/>
  <c r="D6" i="5013"/>
  <c r="D8" i="5013"/>
  <c r="D9" i="5013"/>
  <c r="D10" i="5013"/>
  <c r="D11" i="5013"/>
  <c r="D15" i="5013"/>
  <c r="D13" i="5013"/>
  <c r="D12" i="5013"/>
  <c r="D14" i="5013"/>
  <c r="D16" i="5013"/>
  <c r="D17" i="5013"/>
  <c r="D19" i="5013"/>
  <c r="D20" i="5013"/>
  <c r="D18" i="5013"/>
  <c r="D22" i="5013"/>
  <c r="D23" i="5013"/>
  <c r="D21" i="5013"/>
  <c r="D24" i="5013"/>
  <c r="D25" i="5013"/>
  <c r="D26" i="5013"/>
  <c r="D27" i="5013"/>
  <c r="D28" i="5013"/>
  <c r="D29" i="5013"/>
  <c r="D30" i="5013"/>
  <c r="D31" i="5013"/>
  <c r="D32" i="5013"/>
  <c r="D33" i="5013"/>
  <c r="D34" i="5013"/>
  <c r="D35" i="5013"/>
  <c r="D36" i="5013"/>
  <c r="D37" i="5013"/>
  <c r="D38" i="5013"/>
  <c r="D39" i="5013"/>
  <c r="D40" i="5013"/>
  <c r="D41" i="5013"/>
  <c r="D42" i="5013"/>
  <c r="D43" i="5013"/>
  <c r="D44" i="5013"/>
  <c r="D45" i="5013"/>
  <c r="D46" i="5013"/>
  <c r="D47" i="5013"/>
  <c r="D48" i="5013"/>
  <c r="D49" i="5013"/>
  <c r="D50" i="5013"/>
  <c r="D51" i="5013"/>
  <c r="D52" i="5013"/>
  <c r="D53" i="5013"/>
  <c r="D54" i="5013"/>
  <c r="D55" i="5013"/>
  <c r="D56" i="5013"/>
  <c r="D57" i="5013"/>
  <c r="D58" i="5013"/>
  <c r="D59" i="5013"/>
  <c r="D60" i="5013"/>
  <c r="D61" i="5013"/>
  <c r="D62" i="5013"/>
  <c r="D63" i="5013"/>
  <c r="D64" i="5013"/>
  <c r="D65" i="5013"/>
  <c r="D66" i="5013"/>
  <c r="D67" i="5013"/>
  <c r="D68" i="5013"/>
  <c r="D69" i="5013"/>
  <c r="D70" i="5013"/>
  <c r="D71" i="5013"/>
  <c r="D72" i="5013"/>
  <c r="D73" i="5013"/>
  <c r="D74" i="5013"/>
  <c r="D75" i="5013"/>
  <c r="D76" i="5013"/>
  <c r="D77" i="5013"/>
  <c r="D78" i="5013"/>
  <c r="D79" i="5013"/>
  <c r="D80" i="5013"/>
  <c r="D81" i="5013"/>
  <c r="D82" i="5013"/>
  <c r="D83" i="5013"/>
  <c r="D84" i="5013"/>
  <c r="D85" i="5013"/>
  <c r="D86" i="5013"/>
  <c r="D87" i="5013"/>
  <c r="D88" i="5013"/>
  <c r="D89" i="5013"/>
  <c r="D90" i="5013"/>
  <c r="D91" i="5013"/>
  <c r="D92" i="5013"/>
  <c r="D93" i="5013"/>
  <c r="D94" i="5013"/>
  <c r="D95" i="5013"/>
  <c r="D96" i="5013"/>
  <c r="D97" i="5013"/>
  <c r="D98" i="5013"/>
  <c r="D99" i="5013"/>
  <c r="D100" i="5013"/>
  <c r="D101" i="5013"/>
  <c r="D102" i="5013"/>
  <c r="D103" i="5013"/>
  <c r="D104" i="5013"/>
  <c r="D105" i="5013"/>
  <c r="D106" i="5013"/>
  <c r="D107" i="5013"/>
  <c r="D108" i="5013"/>
  <c r="D109" i="5013"/>
  <c r="D110" i="5013"/>
  <c r="D111" i="5013"/>
  <c r="D112" i="5013"/>
  <c r="D113" i="5013"/>
  <c r="D114" i="5013"/>
  <c r="D115" i="5013"/>
  <c r="D116" i="5013"/>
  <c r="D117" i="5013"/>
  <c r="D118" i="5013"/>
  <c r="D119" i="5013"/>
  <c r="D120" i="5013"/>
  <c r="D121" i="5013"/>
  <c r="D122" i="5013"/>
  <c r="D123" i="5013"/>
  <c r="D124" i="5013"/>
  <c r="D125" i="5013"/>
  <c r="D126" i="5013"/>
  <c r="D127" i="5013"/>
  <c r="D128" i="5013"/>
  <c r="D129" i="5013"/>
  <c r="D130" i="5013"/>
  <c r="D131" i="5013"/>
  <c r="D132" i="5013"/>
  <c r="D133" i="5013"/>
  <c r="D134" i="5013"/>
  <c r="D135" i="5013"/>
  <c r="D136" i="5013"/>
  <c r="D137" i="5013"/>
  <c r="D138" i="5013"/>
  <c r="D139" i="5013"/>
  <c r="D140" i="5013"/>
  <c r="D141" i="5013"/>
  <c r="D142" i="5013"/>
  <c r="D143" i="5013"/>
  <c r="D144" i="5013"/>
  <c r="D145" i="5013"/>
  <c r="D146" i="5013"/>
  <c r="D147" i="5013"/>
  <c r="D148" i="5013"/>
  <c r="D149" i="5013"/>
  <c r="D150" i="5013"/>
  <c r="D151" i="5013"/>
  <c r="D152" i="5013"/>
  <c r="D153" i="5013"/>
  <c r="D154" i="5013"/>
  <c r="D155" i="5013"/>
  <c r="D156" i="5013"/>
  <c r="D157" i="5013"/>
  <c r="D158" i="5013"/>
  <c r="D159" i="5013"/>
  <c r="D160" i="5013"/>
  <c r="D161" i="5013"/>
  <c r="D162" i="5013"/>
  <c r="D163" i="5013"/>
  <c r="D164" i="5013"/>
  <c r="D165" i="5013"/>
  <c r="D166" i="5013"/>
  <c r="D169" i="5013"/>
  <c r="D167" i="5013"/>
  <c r="D168" i="5013"/>
  <c r="D170" i="5013"/>
  <c r="D171" i="5013"/>
  <c r="D172" i="5013"/>
  <c r="D173" i="5013"/>
  <c r="D174" i="5013"/>
  <c r="D175" i="5013"/>
  <c r="D176" i="5013"/>
  <c r="D177" i="5013"/>
  <c r="D178" i="5013"/>
  <c r="D179" i="5013"/>
  <c r="D180" i="5013"/>
  <c r="D181" i="5013"/>
  <c r="D182" i="5013"/>
  <c r="D183" i="5013"/>
  <c r="D184" i="5013"/>
  <c r="D185" i="5013"/>
  <c r="D186" i="5013"/>
  <c r="D187" i="5013"/>
  <c r="D188" i="5013"/>
  <c r="D189" i="5013"/>
  <c r="D190" i="5013"/>
  <c r="D191" i="5013"/>
  <c r="D192" i="5013"/>
  <c r="D193" i="5013"/>
  <c r="D194" i="5013"/>
  <c r="D195" i="5013"/>
  <c r="D196" i="5013"/>
  <c r="D197" i="5013"/>
  <c r="D198" i="5013"/>
  <c r="D199" i="5013"/>
  <c r="D200" i="5013"/>
  <c r="D201" i="5013"/>
  <c r="D202" i="5013"/>
  <c r="D203" i="5013"/>
  <c r="D204" i="5013"/>
  <c r="D205" i="5013"/>
  <c r="D206" i="5013"/>
  <c r="D207" i="5013"/>
  <c r="D208" i="5013"/>
  <c r="D209" i="5013"/>
  <c r="D210" i="5013"/>
  <c r="D211" i="5013"/>
  <c r="D212" i="5013"/>
  <c r="D213" i="5013"/>
  <c r="D214" i="5013"/>
  <c r="D215" i="5013"/>
  <c r="D216" i="5013"/>
  <c r="D217" i="5013"/>
  <c r="D218" i="5013"/>
  <c r="D219" i="5013"/>
  <c r="D220" i="5013"/>
  <c r="D221" i="5013"/>
  <c r="D222" i="5013"/>
  <c r="D223" i="5013"/>
  <c r="D224" i="5013"/>
  <c r="D225" i="5013"/>
  <c r="D226" i="5013"/>
  <c r="D227" i="5013"/>
  <c r="D228" i="5013"/>
  <c r="D229" i="5013"/>
  <c r="D230" i="5013"/>
  <c r="D231" i="5013"/>
  <c r="D232" i="5013"/>
  <c r="D233" i="5013"/>
  <c r="D234" i="5013"/>
  <c r="D235" i="5013"/>
  <c r="D236" i="5013"/>
  <c r="D237" i="5013"/>
  <c r="D238" i="5013"/>
  <c r="D239" i="5013"/>
  <c r="D240" i="5013"/>
  <c r="D241" i="5013"/>
  <c r="D242" i="5013"/>
  <c r="D243" i="5013"/>
  <c r="D244" i="5013"/>
  <c r="D245" i="5013"/>
  <c r="D246" i="5013"/>
  <c r="D247" i="5013"/>
  <c r="D248" i="5013"/>
  <c r="D249" i="5013"/>
  <c r="D250" i="5013"/>
  <c r="D251" i="5013"/>
  <c r="D252" i="5013"/>
  <c r="D253" i="5013"/>
  <c r="D254" i="5013"/>
  <c r="D255" i="5013"/>
  <c r="D256" i="5013"/>
  <c r="D257" i="5013"/>
  <c r="D258" i="5013"/>
  <c r="D259" i="5013"/>
  <c r="D260" i="5013"/>
  <c r="D261" i="5013"/>
  <c r="D262" i="5013"/>
  <c r="D263" i="5013"/>
  <c r="D265" i="5013"/>
  <c r="D267" i="5013"/>
  <c r="D269" i="5013"/>
  <c r="D270" i="5013"/>
  <c r="G270" i="5013" s="1" a="1"/>
  <c r="G270" i="5013" s="1"/>
  <c r="D274" i="5013"/>
  <c r="G274" i="5013" s="1" a="1"/>
  <c r="G274" i="5013" s="1"/>
  <c r="D277" i="5013"/>
  <c r="G277" i="5013" s="1" a="1"/>
  <c r="G277" i="5013" s="1"/>
  <c r="D278" i="5013"/>
  <c r="D282" i="5013"/>
  <c r="D283" i="5013"/>
  <c r="D285" i="5013"/>
  <c r="D287" i="5013"/>
  <c r="D290" i="5013"/>
  <c r="D294" i="5013"/>
  <c r="D295" i="5013"/>
  <c r="D297" i="5013"/>
  <c r="D299" i="5013"/>
  <c r="D300" i="5013"/>
  <c r="D303" i="5013"/>
  <c r="D304" i="5013"/>
  <c r="D305" i="5013"/>
  <c r="D306" i="5013"/>
  <c r="D308" i="5013"/>
  <c r="D310" i="5013"/>
  <c r="D312" i="5013"/>
  <c r="D318" i="5013"/>
  <c r="D322" i="5013"/>
  <c r="D323" i="5013"/>
  <c r="D325" i="5013"/>
  <c r="D328" i="5013"/>
  <c r="D331" i="5013"/>
  <c r="D333" i="5013"/>
  <c r="D334" i="5013"/>
  <c r="D340" i="5013"/>
  <c r="D341" i="5013"/>
  <c r="D342" i="5013"/>
  <c r="D344" i="5013"/>
  <c r="D347" i="5013"/>
  <c r="D348" i="5013"/>
  <c r="D351" i="5013"/>
  <c r="D353" i="5013"/>
  <c r="D356" i="5013"/>
  <c r="D358" i="5013"/>
  <c r="D360" i="5013"/>
  <c r="D362" i="5013"/>
  <c r="D363" i="5013"/>
  <c r="D364" i="5013"/>
  <c r="D366" i="5013"/>
  <c r="D374" i="5013"/>
  <c r="D375" i="5013"/>
  <c r="D377" i="5013"/>
  <c r="D378" i="5013"/>
  <c r="D381" i="5013"/>
  <c r="D382" i="5013"/>
  <c r="D388" i="5013"/>
  <c r="D394" i="5013"/>
  <c r="D395" i="5013"/>
  <c r="D397" i="5013"/>
  <c r="D401" i="5013"/>
  <c r="D402" i="5013"/>
  <c r="D403" i="5013"/>
  <c r="D404" i="5013"/>
  <c r="D405" i="5013"/>
  <c r="D407" i="5013"/>
  <c r="D409" i="5013"/>
  <c r="D410" i="5013"/>
  <c r="D414" i="5013"/>
  <c r="D415" i="5013"/>
  <c r="D417" i="5013"/>
  <c r="D418" i="5013"/>
  <c r="D419" i="5013"/>
  <c r="D421" i="5013"/>
  <c r="D424" i="5013"/>
  <c r="D425" i="5013"/>
  <c r="D427" i="5013"/>
  <c r="D429" i="5013"/>
  <c r="D431" i="5013"/>
  <c r="D434" i="5013"/>
  <c r="D436" i="5013"/>
  <c r="D437" i="5013"/>
  <c r="D438" i="5013"/>
  <c r="D439" i="5013"/>
  <c r="D442" i="5013"/>
  <c r="D447" i="5013"/>
  <c r="D450" i="5013"/>
  <c r="D452" i="5013"/>
  <c r="D453" i="5013"/>
  <c r="D549" i="5013"/>
  <c r="D550" i="5013"/>
  <c r="D551" i="5013"/>
  <c r="D553" i="5013"/>
  <c r="D554" i="5013"/>
  <c r="D555" i="5013"/>
  <c r="D561" i="5013"/>
  <c r="D564" i="5013"/>
  <c r="D565" i="5013"/>
  <c r="D566" i="5013"/>
  <c r="D264" i="5013"/>
  <c r="D266" i="5013"/>
  <c r="D268" i="5013"/>
  <c r="D271" i="5013"/>
  <c r="D272" i="5013"/>
  <c r="D273" i="5013"/>
  <c r="D275" i="5013"/>
  <c r="D276" i="5013"/>
  <c r="D279" i="5013"/>
  <c r="D280" i="5013"/>
  <c r="D281" i="5013"/>
  <c r="D284" i="5013"/>
  <c r="D286" i="5013"/>
  <c r="D288" i="5013"/>
  <c r="D289" i="5013"/>
  <c r="D291" i="5013"/>
  <c r="D292" i="5013"/>
  <c r="D293" i="5013"/>
  <c r="D296" i="5013"/>
  <c r="D298" i="5013"/>
  <c r="D301" i="5013"/>
  <c r="D302" i="5013"/>
  <c r="D307" i="5013"/>
  <c r="D309" i="5013"/>
  <c r="D311" i="5013"/>
  <c r="D313" i="5013"/>
  <c r="D314" i="5013"/>
  <c r="D315" i="5013"/>
  <c r="D316" i="5013"/>
  <c r="D317" i="5013"/>
  <c r="D319" i="5013"/>
  <c r="D320" i="5013"/>
  <c r="D321" i="5013"/>
  <c r="D324" i="5013"/>
  <c r="D326" i="5013"/>
  <c r="D327" i="5013"/>
  <c r="D329" i="5013"/>
  <c r="D330" i="5013"/>
  <c r="D337" i="5013"/>
  <c r="D332" i="5013"/>
  <c r="D335" i="5013"/>
  <c r="D336" i="5013"/>
  <c r="D338" i="5013"/>
  <c r="D339" i="5013"/>
  <c r="D343" i="5013"/>
  <c r="D345" i="5013"/>
  <c r="D346" i="5013"/>
  <c r="D349" i="5013"/>
  <c r="D350" i="5013"/>
  <c r="D352" i="5013"/>
  <c r="D354" i="5013"/>
  <c r="D355" i="5013"/>
  <c r="D357" i="5013"/>
  <c r="D359" i="5013"/>
  <c r="D361" i="5013"/>
  <c r="D365" i="5013"/>
  <c r="D367" i="5013"/>
  <c r="D368" i="5013"/>
  <c r="D369" i="5013"/>
  <c r="D370" i="5013"/>
  <c r="D371" i="5013"/>
  <c r="D372" i="5013"/>
  <c r="D373" i="5013"/>
  <c r="D376" i="5013"/>
  <c r="D379" i="5013"/>
  <c r="D380" i="5013"/>
  <c r="D383" i="5013"/>
  <c r="D384" i="5013"/>
  <c r="D385" i="5013"/>
  <c r="D386" i="5013"/>
  <c r="D387" i="5013"/>
  <c r="D389" i="5013"/>
  <c r="D390" i="5013"/>
  <c r="D391" i="5013"/>
  <c r="D392" i="5013"/>
  <c r="G392" i="5013" s="1" a="1"/>
  <c r="G392" i="5013" s="1"/>
  <c r="D393" i="5013"/>
  <c r="G393" i="5013" s="1" a="1"/>
  <c r="G393" i="5013" s="1"/>
  <c r="D396" i="5013"/>
  <c r="G396" i="5013" s="1" a="1"/>
  <c r="G396" i="5013" s="1"/>
  <c r="D398" i="5013"/>
  <c r="G398" i="5013" s="1" a="1"/>
  <c r="G398" i="5013" s="1"/>
  <c r="D399" i="5013"/>
  <c r="G399" i="5013" s="1" a="1"/>
  <c r="G399" i="5013" s="1"/>
  <c r="D400" i="5013"/>
  <c r="G400" i="5013" s="1" a="1"/>
  <c r="G400" i="5013" s="1"/>
  <c r="D406" i="5013"/>
  <c r="G406" i="5013" s="1" a="1"/>
  <c r="G406" i="5013" s="1"/>
  <c r="D408" i="5013"/>
  <c r="D411" i="5013"/>
  <c r="G411" i="5013" s="1" a="1"/>
  <c r="G411" i="5013" s="1"/>
  <c r="D412" i="5013"/>
  <c r="G412" i="5013" s="1" a="1"/>
  <c r="G412" i="5013" s="1"/>
  <c r="D413" i="5013"/>
  <c r="G413" i="5013" s="1" a="1"/>
  <c r="G413" i="5013" s="1"/>
  <c r="D416" i="5013"/>
  <c r="G416" i="5013" s="1" a="1"/>
  <c r="G416" i="5013" s="1"/>
  <c r="D420" i="5013"/>
  <c r="G420" i="5013" s="1" a="1"/>
  <c r="G420" i="5013" s="1"/>
  <c r="D422" i="5013"/>
  <c r="G422" i="5013" s="1" a="1"/>
  <c r="G422" i="5013" s="1"/>
  <c r="D423" i="5013"/>
  <c r="G423" i="5013" s="1" a="1"/>
  <c r="G423" i="5013" s="1"/>
  <c r="D426" i="5013"/>
  <c r="D428" i="5013"/>
  <c r="G428" i="5013" s="1" a="1"/>
  <c r="G428" i="5013" s="1"/>
  <c r="D430" i="5013"/>
  <c r="G430" i="5013" s="1" a="1"/>
  <c r="G430" i="5013" s="1"/>
  <c r="D432" i="5013"/>
  <c r="G432" i="5013" s="1" a="1"/>
  <c r="G432" i="5013" s="1"/>
  <c r="D433" i="5013"/>
  <c r="G433" i="5013" s="1" a="1"/>
  <c r="G433" i="5013" s="1"/>
  <c r="D435" i="5013"/>
  <c r="G435" i="5013" s="1" a="1"/>
  <c r="G435" i="5013" s="1"/>
  <c r="D440" i="5013"/>
  <c r="G440" i="5013" s="1" a="1"/>
  <c r="G440" i="5013" s="1"/>
  <c r="D441" i="5013"/>
  <c r="G441" i="5013" s="1" a="1"/>
  <c r="G441" i="5013" s="1"/>
  <c r="D443" i="5013"/>
  <c r="D444" i="5013"/>
  <c r="D445" i="5013"/>
  <c r="D446" i="5013"/>
  <c r="D448" i="5013"/>
  <c r="D449" i="5013"/>
  <c r="D451" i="5013"/>
  <c r="D454" i="5013"/>
  <c r="D455" i="5013"/>
  <c r="D456" i="5013"/>
  <c r="D457" i="5013"/>
  <c r="D458" i="5013"/>
  <c r="D459" i="5013"/>
  <c r="D460" i="5013"/>
  <c r="D461" i="5013"/>
  <c r="D462" i="5013"/>
  <c r="D463" i="5013"/>
  <c r="D464" i="5013"/>
  <c r="D465" i="5013"/>
  <c r="D466" i="5013"/>
  <c r="D467" i="5013"/>
  <c r="D468" i="5013"/>
  <c r="D469" i="5013"/>
  <c r="D470" i="5013"/>
  <c r="D471" i="5013"/>
  <c r="D472" i="5013"/>
  <c r="D473" i="5013"/>
  <c r="D474" i="5013"/>
  <c r="D475" i="5013"/>
  <c r="D476" i="5013"/>
  <c r="D477" i="5013"/>
  <c r="D478" i="5013"/>
  <c r="D479" i="5013"/>
  <c r="D480" i="5013"/>
  <c r="D481" i="5013"/>
  <c r="D482" i="5013"/>
  <c r="D483" i="5013"/>
  <c r="D484" i="5013"/>
  <c r="D485" i="5013"/>
  <c r="D486" i="5013"/>
  <c r="D487" i="5013"/>
  <c r="D488" i="5013"/>
  <c r="D489" i="5013"/>
  <c r="D490" i="5013"/>
  <c r="D491" i="5013"/>
  <c r="D492" i="5013"/>
  <c r="D493" i="5013"/>
  <c r="D494" i="5013"/>
  <c r="D495" i="5013"/>
  <c r="D496" i="5013"/>
  <c r="D497" i="5013"/>
  <c r="D498" i="5013"/>
  <c r="D499" i="5013"/>
  <c r="D500" i="5013"/>
  <c r="D501" i="5013"/>
  <c r="D502" i="5013"/>
  <c r="D503" i="5013"/>
  <c r="D504" i="5013"/>
  <c r="D505" i="5013"/>
  <c r="D506" i="5013"/>
  <c r="D507" i="5013"/>
  <c r="D508" i="5013"/>
  <c r="D509" i="5013"/>
  <c r="D510" i="5013"/>
  <c r="D511" i="5013"/>
  <c r="D512" i="5013"/>
  <c r="D513" i="5013"/>
  <c r="D514" i="5013"/>
  <c r="D515" i="5013"/>
  <c r="D516" i="5013"/>
  <c r="D517" i="5013"/>
  <c r="D518" i="5013"/>
  <c r="D519" i="5013"/>
  <c r="D520" i="5013"/>
  <c r="D521" i="5013"/>
  <c r="D522" i="5013"/>
  <c r="D523" i="5013"/>
  <c r="D524" i="5013"/>
  <c r="D525" i="5013"/>
  <c r="D526" i="5013"/>
  <c r="D527" i="5013"/>
  <c r="D528" i="5013"/>
  <c r="D529" i="5013"/>
  <c r="D530" i="5013"/>
  <c r="D531" i="5013"/>
  <c r="D532" i="5013"/>
  <c r="D533" i="5013"/>
  <c r="D534" i="5013"/>
  <c r="D535" i="5013"/>
  <c r="D536" i="5013"/>
  <c r="D537" i="5013"/>
  <c r="D538" i="5013"/>
  <c r="D539" i="5013"/>
  <c r="D540" i="5013"/>
  <c r="D541" i="5013"/>
  <c r="D542" i="5013"/>
  <c r="D543" i="5013"/>
  <c r="D544" i="5013"/>
  <c r="D545" i="5013"/>
  <c r="D546" i="5013"/>
  <c r="D547" i="5013"/>
  <c r="D548" i="5013"/>
  <c r="D552" i="5013"/>
  <c r="D556" i="5013"/>
  <c r="D557" i="5013"/>
  <c r="D558" i="5013"/>
  <c r="D559" i="5013"/>
  <c r="D560" i="5013"/>
  <c r="D562" i="5013"/>
  <c r="D563" i="5013"/>
  <c r="D567" i="5013"/>
  <c r="D568" i="5013"/>
  <c r="D569" i="5013"/>
  <c r="D570" i="5013"/>
  <c r="D571" i="5013"/>
  <c r="D572" i="5013"/>
  <c r="D573" i="5013"/>
  <c r="D574" i="5013"/>
  <c r="D575" i="5013"/>
  <c r="D576" i="5013"/>
  <c r="D577" i="5013"/>
  <c r="D578" i="5013"/>
  <c r="D579" i="5013"/>
  <c r="D580" i="5013"/>
  <c r="D581" i="5013"/>
  <c r="D582" i="5013"/>
  <c r="D583" i="5013"/>
  <c r="D584" i="5013"/>
  <c r="D585" i="5013"/>
  <c r="D586" i="5013"/>
  <c r="D587" i="5013"/>
  <c r="D588" i="5013"/>
  <c r="D589" i="5013"/>
  <c r="D590" i="5013"/>
  <c r="D591" i="5013"/>
  <c r="D592" i="5013"/>
  <c r="D593" i="5013"/>
  <c r="D594" i="5013"/>
  <c r="D595" i="5013"/>
  <c r="D596" i="5013"/>
  <c r="D597" i="5013"/>
  <c r="D598" i="5013"/>
  <c r="D599" i="5013"/>
  <c r="D600" i="5013"/>
  <c r="D601" i="5013"/>
  <c r="D602" i="5013"/>
  <c r="D603" i="5013"/>
  <c r="D604" i="5013"/>
  <c r="D605" i="5013"/>
  <c r="D606" i="5013"/>
  <c r="D607" i="5013"/>
  <c r="D608" i="5013"/>
  <c r="D609" i="5013"/>
  <c r="D610" i="5013"/>
  <c r="D611" i="5013"/>
  <c r="D612" i="5013"/>
  <c r="D613" i="5013"/>
  <c r="D614" i="5013"/>
  <c r="D615" i="5013"/>
  <c r="D616" i="5013"/>
  <c r="D617" i="5013"/>
  <c r="D618" i="5013"/>
  <c r="D619" i="5013"/>
  <c r="D620" i="5013"/>
  <c r="D621" i="5013"/>
  <c r="D622" i="5013"/>
  <c r="D623" i="5013"/>
  <c r="D624" i="5013"/>
  <c r="D625" i="5013"/>
  <c r="D626" i="5013"/>
  <c r="D627" i="5013"/>
  <c r="D628" i="5013"/>
  <c r="D629" i="5013"/>
  <c r="D630" i="5013"/>
  <c r="D631" i="5013"/>
  <c r="D632" i="5013"/>
  <c r="D633" i="5013"/>
  <c r="D634" i="5013"/>
  <c r="D635" i="5013"/>
  <c r="D636" i="5013"/>
  <c r="D637" i="5013"/>
  <c r="D638" i="5013"/>
  <c r="D639" i="5013"/>
  <c r="D640" i="5013"/>
  <c r="D641" i="5013"/>
  <c r="D642" i="5013"/>
  <c r="D643" i="5013"/>
  <c r="D644" i="5013"/>
  <c r="D645" i="5013"/>
  <c r="D646" i="5013"/>
  <c r="D647" i="5013"/>
  <c r="D648" i="5013"/>
  <c r="D649" i="5013"/>
  <c r="D650" i="5013"/>
  <c r="D651" i="5013"/>
  <c r="D652" i="5013"/>
  <c r="D653" i="5013"/>
  <c r="D654" i="5013"/>
  <c r="D655" i="5013"/>
  <c r="D656" i="5013"/>
  <c r="D657" i="5013"/>
  <c r="D658" i="5013"/>
  <c r="D659" i="5013"/>
  <c r="D660" i="5013"/>
  <c r="D661" i="5013"/>
  <c r="D662" i="5013"/>
  <c r="D663" i="5013"/>
  <c r="D664" i="5013"/>
  <c r="D665" i="5013"/>
  <c r="D666" i="5013"/>
  <c r="D667" i="5013"/>
  <c r="D668" i="5013"/>
  <c r="D669" i="5013"/>
  <c r="D670" i="5013"/>
  <c r="D671" i="5013"/>
  <c r="D672" i="5013"/>
  <c r="D673" i="5013"/>
  <c r="D674" i="5013"/>
  <c r="D675" i="5013"/>
  <c r="D676" i="5013"/>
  <c r="D677" i="5013"/>
  <c r="D678" i="5013"/>
  <c r="D679" i="5013"/>
  <c r="D680" i="5013"/>
  <c r="D681" i="5013"/>
  <c r="D682" i="5013"/>
  <c r="D683" i="5013"/>
  <c r="D684" i="5013"/>
  <c r="D685" i="5013"/>
  <c r="D686" i="5013"/>
  <c r="D687" i="5013"/>
  <c r="D688" i="5013"/>
  <c r="D689" i="5013"/>
  <c r="D690" i="5013"/>
  <c r="D691" i="5013"/>
  <c r="D692" i="5013"/>
  <c r="D693" i="5013"/>
  <c r="D694" i="5013"/>
  <c r="D695" i="5013"/>
  <c r="D696" i="5013"/>
  <c r="D697" i="5013"/>
  <c r="D698" i="5013"/>
  <c r="D699" i="5013"/>
  <c r="D700" i="5013"/>
  <c r="D701" i="5013"/>
  <c r="D702" i="5013"/>
  <c r="D703" i="5013"/>
  <c r="D704" i="5013"/>
  <c r="D705" i="5013"/>
  <c r="D706" i="5013"/>
  <c r="D707" i="5013"/>
  <c r="D708" i="5013"/>
  <c r="D709" i="5013"/>
  <c r="D710" i="5013"/>
  <c r="D711" i="5013"/>
  <c r="D712" i="5013"/>
  <c r="D713" i="5013"/>
  <c r="D714" i="5013"/>
  <c r="D715" i="5013"/>
  <c r="D716" i="5013"/>
  <c r="D717" i="5013"/>
  <c r="D718" i="5013"/>
  <c r="D719" i="5013"/>
  <c r="D720" i="5013"/>
  <c r="D721" i="5013"/>
  <c r="D722" i="5013"/>
  <c r="D723" i="5013"/>
  <c r="D724" i="5013"/>
  <c r="D725" i="5013"/>
  <c r="D726" i="5013"/>
  <c r="D727" i="5013"/>
  <c r="D728" i="5013"/>
  <c r="D729" i="5013"/>
  <c r="D730" i="5013"/>
  <c r="D731" i="5013"/>
  <c r="D732" i="5013"/>
  <c r="D733" i="5013"/>
  <c r="D734" i="5013"/>
  <c r="D735" i="5013"/>
  <c r="D736" i="5013"/>
  <c r="D737" i="5013"/>
  <c r="D738" i="5013"/>
  <c r="D739" i="5013"/>
  <c r="D740" i="5013"/>
  <c r="D741" i="5013"/>
  <c r="D742" i="5013"/>
  <c r="D743" i="5013"/>
  <c r="D744" i="5013"/>
  <c r="D745" i="5013"/>
  <c r="D746" i="5013"/>
  <c r="D747" i="5013"/>
  <c r="D748" i="5013"/>
  <c r="D749" i="5013"/>
  <c r="D750" i="5013"/>
  <c r="D751" i="5013"/>
  <c r="D752" i="5013"/>
  <c r="D753" i="5013"/>
  <c r="D754" i="5013"/>
  <c r="D755" i="5013"/>
  <c r="D756" i="5013"/>
  <c r="D757" i="5013"/>
  <c r="D758" i="5013"/>
  <c r="D759" i="5013"/>
  <c r="D760" i="5013"/>
  <c r="D761" i="5013"/>
  <c r="D762" i="5013"/>
  <c r="D763" i="5013"/>
  <c r="D764" i="5013"/>
  <c r="D765" i="5013"/>
  <c r="D766" i="5013"/>
  <c r="D767" i="5013"/>
  <c r="D768" i="5013"/>
  <c r="D769" i="5013"/>
  <c r="D770" i="5013"/>
  <c r="D771" i="5013"/>
  <c r="D772" i="5013"/>
  <c r="D773" i="5013"/>
  <c r="D774" i="5013"/>
  <c r="D775" i="5013"/>
  <c r="D776" i="5013"/>
  <c r="D777" i="5013"/>
  <c r="D778" i="5013"/>
  <c r="D779" i="5013"/>
  <c r="D780" i="5013"/>
  <c r="D781" i="5013"/>
  <c r="D782" i="5013"/>
  <c r="D783" i="5013"/>
  <c r="D784" i="5013"/>
  <c r="D785" i="5013"/>
  <c r="D786" i="5013"/>
  <c r="D787" i="5013"/>
  <c r="D788" i="5013"/>
  <c r="D789" i="5013"/>
  <c r="D790" i="5013"/>
  <c r="D791" i="5013"/>
  <c r="D792" i="5013"/>
  <c r="D793" i="5013"/>
  <c r="D794" i="5013"/>
  <c r="D795" i="5013"/>
  <c r="D796" i="5013"/>
  <c r="D797" i="5013"/>
  <c r="D798" i="5013"/>
  <c r="D799" i="5013"/>
  <c r="D800" i="5013"/>
  <c r="D801" i="5013"/>
  <c r="D802" i="5013"/>
  <c r="D803" i="5013"/>
  <c r="D804" i="5013"/>
  <c r="D805" i="5013"/>
  <c r="D806" i="5013"/>
  <c r="D807" i="5013"/>
  <c r="D808" i="5013"/>
  <c r="D809" i="5013"/>
  <c r="D810" i="5013"/>
  <c r="D811" i="5013"/>
  <c r="D812" i="5013"/>
  <c r="D813" i="5013"/>
  <c r="D814" i="5013"/>
  <c r="D815" i="5013"/>
  <c r="D816" i="5013"/>
  <c r="D817" i="5013"/>
  <c r="D818" i="5013"/>
  <c r="D819" i="5013"/>
  <c r="D820" i="5013"/>
  <c r="D821" i="5013"/>
  <c r="D822" i="5013"/>
  <c r="D823" i="5013"/>
  <c r="D824" i="5013"/>
  <c r="D825" i="5013"/>
  <c r="D826" i="5013"/>
  <c r="D827" i="5013"/>
  <c r="D828" i="5013"/>
  <c r="D829" i="5013"/>
  <c r="D830" i="5013"/>
  <c r="D831" i="5013"/>
  <c r="D832" i="5013"/>
  <c r="D833" i="5013"/>
  <c r="D834" i="5013"/>
  <c r="D835" i="5013"/>
  <c r="D836" i="5013"/>
  <c r="D837" i="5013"/>
  <c r="D838" i="5013"/>
  <c r="D839" i="5013"/>
  <c r="D840" i="5013"/>
  <c r="D841" i="5013"/>
  <c r="D842" i="5013"/>
  <c r="D843" i="5013"/>
  <c r="D844" i="5013"/>
  <c r="D845" i="5013"/>
  <c r="D846" i="5013"/>
  <c r="D847" i="5013"/>
  <c r="D848" i="5013"/>
  <c r="D849" i="5013"/>
  <c r="D850" i="5013"/>
  <c r="D851" i="5013"/>
  <c r="D852" i="5013"/>
  <c r="D853" i="5013"/>
  <c r="D854" i="5013"/>
  <c r="D855" i="5013"/>
  <c r="D856" i="5013"/>
  <c r="D857" i="5013"/>
  <c r="D858" i="5013"/>
  <c r="D859" i="5013"/>
  <c r="D860" i="5013"/>
  <c r="D861" i="5013"/>
  <c r="D862" i="5013"/>
  <c r="D863" i="5013"/>
  <c r="D864" i="5013"/>
  <c r="D865" i="5013"/>
  <c r="D866" i="5013"/>
  <c r="D867" i="5013"/>
  <c r="D868" i="5013"/>
  <c r="D869" i="5013"/>
  <c r="D870" i="5013"/>
  <c r="D871" i="5013"/>
  <c r="D872" i="5013"/>
  <c r="D873" i="5013"/>
  <c r="D874" i="5013"/>
  <c r="D875" i="5013"/>
  <c r="D876" i="5013"/>
  <c r="D877" i="5013"/>
  <c r="D878" i="5013"/>
  <c r="D879" i="5013"/>
  <c r="D880" i="5013"/>
  <c r="D881" i="5013"/>
  <c r="D882" i="5013"/>
  <c r="D883" i="5013"/>
  <c r="D884" i="5013"/>
  <c r="D885" i="5013"/>
  <c r="D886" i="5013"/>
  <c r="D887" i="5013"/>
  <c r="D888" i="5013"/>
  <c r="D889" i="5013"/>
  <c r="D890" i="5013"/>
  <c r="D891" i="5013"/>
  <c r="D892" i="5013"/>
  <c r="D893" i="5013"/>
  <c r="D894" i="5013"/>
  <c r="D895" i="5013"/>
  <c r="D896" i="5013"/>
  <c r="D897" i="5013"/>
  <c r="D898" i="5013"/>
  <c r="D899" i="5013"/>
  <c r="D900" i="5013"/>
  <c r="D901" i="5013"/>
  <c r="D902" i="5013"/>
  <c r="D903" i="5013"/>
  <c r="D904" i="5013"/>
  <c r="D905" i="5013"/>
  <c r="D906" i="5013"/>
  <c r="D907" i="5013"/>
  <c r="D908" i="5013"/>
  <c r="D909" i="5013"/>
  <c r="D910" i="5013"/>
  <c r="D911" i="5013"/>
  <c r="D912" i="5013"/>
  <c r="D913" i="5013"/>
  <c r="D914" i="5013"/>
  <c r="D915" i="5013"/>
  <c r="D916" i="5013"/>
  <c r="D917" i="5013"/>
  <c r="D918" i="5013"/>
  <c r="D919" i="5013"/>
  <c r="D920" i="5013"/>
  <c r="D921" i="5013"/>
  <c r="D922" i="5013"/>
  <c r="D923" i="5013"/>
  <c r="D924" i="5013"/>
  <c r="D925" i="5013"/>
  <c r="D926" i="5013"/>
  <c r="D927" i="5013"/>
  <c r="D928" i="5013"/>
  <c r="D929" i="5013"/>
  <c r="D930" i="5013"/>
  <c r="D931" i="5013"/>
  <c r="D932" i="5013"/>
  <c r="D933" i="5013"/>
  <c r="D934" i="5013"/>
  <c r="D935" i="5013"/>
  <c r="D936" i="5013"/>
  <c r="D937" i="5013"/>
  <c r="D938" i="5013"/>
  <c r="D939" i="5013"/>
  <c r="D940" i="5013"/>
  <c r="D941" i="5013"/>
  <c r="D942" i="5013"/>
  <c r="D943" i="5013"/>
  <c r="D944" i="5013"/>
  <c r="D945" i="5013"/>
  <c r="D946" i="5013"/>
  <c r="D947" i="5013"/>
  <c r="D948" i="5013"/>
  <c r="D949" i="5013"/>
  <c r="D950" i="5013"/>
  <c r="D951" i="5013"/>
  <c r="D952" i="5013"/>
  <c r="D953" i="5013"/>
  <c r="D954" i="5013"/>
  <c r="D955" i="5013"/>
  <c r="D956" i="5013"/>
  <c r="D957" i="5013"/>
  <c r="D958" i="5013"/>
  <c r="D959" i="5013"/>
  <c r="D960" i="5013"/>
  <c r="D961" i="5013"/>
  <c r="D962" i="5013"/>
  <c r="D963" i="5013"/>
  <c r="D964" i="5013"/>
  <c r="D965" i="5013"/>
  <c r="D966" i="5013"/>
  <c r="D967" i="5013"/>
  <c r="D968" i="5013"/>
  <c r="D969" i="5013"/>
  <c r="D970" i="5013"/>
  <c r="D971" i="5013"/>
  <c r="D972" i="5013"/>
  <c r="D973" i="5013"/>
  <c r="D974" i="5013"/>
  <c r="D975" i="5013"/>
  <c r="D976" i="5013"/>
  <c r="D977" i="5013"/>
  <c r="D978" i="5013"/>
  <c r="D979" i="5013"/>
  <c r="D980" i="5013"/>
  <c r="D981" i="5013"/>
  <c r="D982" i="5013"/>
  <c r="D983" i="5013"/>
  <c r="D984" i="5013"/>
  <c r="D985" i="5013"/>
  <c r="D986" i="5013"/>
  <c r="D987" i="5013"/>
  <c r="D988" i="5013"/>
  <c r="D989" i="5013"/>
  <c r="D990" i="5013"/>
  <c r="D991" i="5013"/>
  <c r="D992" i="5013"/>
  <c r="D993" i="5013"/>
  <c r="D994" i="5013"/>
  <c r="D995" i="5013"/>
  <c r="D996" i="5013"/>
  <c r="D997" i="5013"/>
  <c r="D998" i="5013"/>
  <c r="D999" i="5013"/>
  <c r="D1000" i="5013"/>
  <c r="D1001" i="5013"/>
  <c r="D1002" i="5013"/>
  <c r="D1003" i="5013"/>
  <c r="D1004" i="5013"/>
  <c r="D1005" i="5013"/>
  <c r="D1006" i="5013"/>
  <c r="D1007" i="5013"/>
  <c r="D1008" i="5013"/>
  <c r="D1009" i="5013"/>
  <c r="D1010" i="5013"/>
  <c r="D1011" i="5013"/>
  <c r="D1012" i="5013"/>
  <c r="D1013" i="5013"/>
  <c r="D1014" i="5013"/>
  <c r="D1015" i="5013"/>
  <c r="D1016" i="5013"/>
  <c r="D1017" i="5013"/>
  <c r="D1018" i="5013"/>
  <c r="D1019" i="5013"/>
  <c r="D1020" i="5013"/>
  <c r="D1021" i="5013"/>
  <c r="D1022" i="5013"/>
  <c r="D1023" i="5013"/>
  <c r="D1024" i="5013"/>
  <c r="D1025" i="5013"/>
  <c r="D1026" i="5013"/>
  <c r="D1027" i="5013"/>
  <c r="D1028" i="5013"/>
  <c r="D1029" i="5013"/>
  <c r="D1030" i="5013"/>
  <c r="D1031" i="5013"/>
  <c r="D1032" i="5013"/>
  <c r="D1033" i="5013"/>
  <c r="D1034" i="5013"/>
  <c r="D1035" i="5013"/>
  <c r="D1036" i="5013"/>
  <c r="D1037" i="5013"/>
  <c r="D1038" i="5013"/>
  <c r="D1039" i="5013"/>
  <c r="D1040" i="5013"/>
  <c r="D1041" i="5013"/>
  <c r="D1042" i="5013"/>
  <c r="D1043" i="5013"/>
  <c r="D1044" i="5013"/>
  <c r="D1045" i="5013"/>
  <c r="D1046" i="5013"/>
  <c r="D1047" i="5013"/>
  <c r="D1048" i="5013"/>
  <c r="D1049" i="5013"/>
  <c r="D1050" i="5013"/>
  <c r="D1051" i="5013"/>
  <c r="D1052" i="5013"/>
  <c r="D1053" i="5013"/>
  <c r="D1054" i="5013"/>
  <c r="D1055" i="5013"/>
  <c r="D1056" i="5013"/>
  <c r="D1057" i="5013"/>
  <c r="D1058" i="5013"/>
  <c r="D1059" i="5013"/>
  <c r="D1060" i="5013"/>
  <c r="D1061" i="5013"/>
  <c r="D1062" i="5013"/>
  <c r="D1063" i="5013"/>
  <c r="D1064" i="5013"/>
  <c r="D1065" i="5013"/>
  <c r="D1066" i="5013"/>
  <c r="D1067" i="5013"/>
  <c r="D1068" i="5013"/>
  <c r="D1069" i="5013"/>
  <c r="D1070" i="5013"/>
  <c r="D1071" i="5013"/>
  <c r="D1072" i="5013"/>
  <c r="D1073" i="5013"/>
  <c r="D1074" i="5013"/>
  <c r="D1075" i="5013"/>
  <c r="D1076" i="5013"/>
  <c r="D1077" i="5013"/>
  <c r="D1078" i="5013"/>
  <c r="D1079" i="5013"/>
  <c r="D1080" i="5013"/>
  <c r="D1081" i="5013"/>
  <c r="D1082" i="5013"/>
  <c r="D1083" i="5013"/>
  <c r="D1084" i="5013"/>
  <c r="D1085" i="5013"/>
  <c r="D1086" i="5013"/>
  <c r="D1087" i="5013"/>
  <c r="D1088" i="5013"/>
  <c r="D1089" i="5013"/>
  <c r="D1090" i="5013"/>
  <c r="D1091" i="5013"/>
  <c r="D1092" i="5013"/>
  <c r="D1093" i="5013"/>
  <c r="D1094" i="5013"/>
  <c r="D1095" i="5013"/>
  <c r="D1096" i="5013"/>
  <c r="D1097" i="5013"/>
  <c r="D1098" i="5013"/>
  <c r="D1099" i="5013"/>
  <c r="D1100" i="5013"/>
  <c r="D1101" i="5013"/>
  <c r="D1102" i="5013"/>
  <c r="D1103" i="5013"/>
  <c r="D1104" i="5013"/>
  <c r="D1105" i="5013"/>
  <c r="D1106" i="5013"/>
  <c r="D1107" i="5013"/>
  <c r="D1108" i="5013"/>
  <c r="D1109" i="5013"/>
  <c r="D1110" i="5013"/>
  <c r="D1111" i="5013"/>
  <c r="D1112" i="5013"/>
  <c r="D1113" i="5013"/>
  <c r="D1114" i="5013"/>
  <c r="D1115" i="5013"/>
  <c r="D1116" i="5013"/>
  <c r="D1117" i="5013"/>
  <c r="D1118" i="5013"/>
  <c r="D1119" i="5013"/>
  <c r="D1120" i="5013"/>
  <c r="D1121" i="5013"/>
  <c r="D1122" i="5013"/>
  <c r="D1123" i="5013"/>
  <c r="D1124" i="5013"/>
  <c r="D1125" i="5013"/>
  <c r="D1126" i="5013"/>
  <c r="D1127" i="5013"/>
  <c r="D1128" i="5013"/>
  <c r="D1129" i="5013"/>
  <c r="D1130" i="5013"/>
  <c r="D1131" i="5013"/>
  <c r="D1132" i="5013"/>
  <c r="D1133" i="5013"/>
  <c r="D1134" i="5013"/>
  <c r="D1135" i="5013"/>
  <c r="D1136" i="5013"/>
  <c r="D1137" i="5013"/>
  <c r="D1138" i="5013"/>
  <c r="D1139" i="5013"/>
  <c r="D1140" i="5013"/>
  <c r="D1141" i="5013"/>
  <c r="D1142" i="5013"/>
  <c r="D1143" i="5013"/>
  <c r="D1144" i="5013"/>
  <c r="D1145" i="5013"/>
  <c r="D1146" i="5013"/>
  <c r="D1147" i="5013"/>
  <c r="D1148" i="5013"/>
  <c r="D1149" i="5013"/>
  <c r="D1150" i="5013"/>
  <c r="D1151" i="5013"/>
  <c r="D1152" i="5013"/>
  <c r="D1153" i="5013"/>
  <c r="D1154" i="5013"/>
  <c r="D1155" i="5013"/>
  <c r="D1156" i="5013"/>
  <c r="D1157" i="5013"/>
  <c r="D1158" i="5013"/>
  <c r="D1159" i="5013"/>
  <c r="D1160" i="5013"/>
  <c r="D1161" i="5013"/>
  <c r="D1162" i="5013"/>
  <c r="D1163" i="5013"/>
  <c r="D1164" i="5013"/>
  <c r="D1165" i="5013"/>
  <c r="D1166" i="5013"/>
  <c r="D1167" i="5013"/>
  <c r="D1168" i="5013"/>
  <c r="D1169" i="5013"/>
  <c r="D1170" i="5013"/>
  <c r="D1171" i="5013"/>
  <c r="D1172" i="5013"/>
  <c r="D1173" i="5013"/>
  <c r="D1174" i="5013"/>
  <c r="D1175" i="5013"/>
  <c r="D1176" i="5013"/>
  <c r="D1177" i="5013"/>
  <c r="D1178" i="5013"/>
  <c r="D1179" i="5013"/>
  <c r="D1180" i="5013"/>
  <c r="D1181" i="5013"/>
  <c r="D1182" i="5013"/>
  <c r="D1183" i="5013"/>
  <c r="D1184" i="5013"/>
  <c r="D1185" i="5013"/>
  <c r="D1186" i="5013"/>
  <c r="D1187" i="5013"/>
  <c r="D1188" i="5013"/>
  <c r="D1189" i="5013"/>
  <c r="D1190" i="5013"/>
  <c r="D1191" i="5013"/>
  <c r="D1192" i="5013"/>
  <c r="D1193" i="5013"/>
  <c r="D1194" i="5013"/>
  <c r="D1195" i="5013"/>
  <c r="D1196" i="5013"/>
  <c r="D1197" i="5013"/>
  <c r="D1198" i="5013"/>
  <c r="D1199" i="5013"/>
  <c r="D1200" i="5013"/>
  <c r="D1201" i="5013"/>
  <c r="D1202" i="5013"/>
  <c r="D1203" i="5013"/>
  <c r="D1204" i="5013"/>
  <c r="D1205" i="5013"/>
  <c r="D1206" i="5013"/>
  <c r="D1207" i="5013"/>
  <c r="D1208" i="5013"/>
  <c r="D1209" i="5013"/>
  <c r="D1210" i="5013"/>
  <c r="D1211" i="5013"/>
  <c r="D1212" i="5013"/>
  <c r="D1213" i="5013"/>
  <c r="D1214" i="5013"/>
  <c r="D1215" i="5013"/>
  <c r="D1216" i="5013"/>
  <c r="D1217" i="5013"/>
  <c r="D1218" i="5013"/>
  <c r="D1219" i="5013"/>
  <c r="D1220" i="5013"/>
  <c r="D1221" i="5013"/>
  <c r="D1222" i="5013"/>
  <c r="D1223" i="5013"/>
  <c r="D1224" i="5013"/>
  <c r="D1225" i="5013"/>
  <c r="D1226" i="5013"/>
  <c r="D1227" i="5013"/>
  <c r="D1228" i="5013"/>
  <c r="D1229" i="5013"/>
  <c r="D1230" i="5013"/>
  <c r="D1231" i="5013"/>
  <c r="D1232" i="5013"/>
  <c r="D1233" i="5013"/>
  <c r="D1234" i="5013"/>
  <c r="D1235" i="5013"/>
  <c r="D1236" i="5013"/>
  <c r="D1237" i="5013"/>
  <c r="D1238" i="5013"/>
  <c r="D1239" i="5013"/>
  <c r="D1240" i="5013"/>
  <c r="D1241" i="5013"/>
  <c r="D1242" i="5013"/>
  <c r="D1243" i="5013"/>
  <c r="D1244" i="5013"/>
  <c r="D1245" i="5013"/>
  <c r="D1246" i="5013"/>
  <c r="D1247" i="5013"/>
  <c r="D1248" i="5013"/>
  <c r="D1249" i="5013"/>
  <c r="D1250" i="5013"/>
  <c r="D1251" i="5013"/>
  <c r="D1252" i="5013"/>
  <c r="D1253" i="5013"/>
  <c r="D1254" i="5013"/>
  <c r="D1255" i="5013"/>
  <c r="D1256" i="5013"/>
  <c r="D1257" i="5013"/>
  <c r="D1258" i="5013"/>
  <c r="D1259" i="5013"/>
  <c r="D1260" i="5013"/>
  <c r="D1261" i="5013"/>
  <c r="D1262" i="5013"/>
  <c r="D1263" i="5013"/>
  <c r="D1264" i="5013"/>
  <c r="D1265" i="5013"/>
  <c r="D1266" i="5013"/>
  <c r="D1267" i="5013"/>
  <c r="D1268" i="5013"/>
  <c r="D1269" i="5013"/>
  <c r="D1270" i="5013"/>
  <c r="D1271" i="5013"/>
  <c r="D1272" i="5013"/>
  <c r="D1273" i="5013"/>
  <c r="D1274" i="5013"/>
  <c r="D1275" i="5013"/>
  <c r="D1276" i="5013"/>
  <c r="D1277" i="5013"/>
  <c r="D1278" i="5013"/>
  <c r="D1279" i="5013"/>
  <c r="D1280" i="5013"/>
  <c r="D1281" i="5013"/>
  <c r="D1282" i="5013"/>
  <c r="D1283" i="5013"/>
  <c r="D1284" i="5013"/>
  <c r="D1285" i="5013"/>
  <c r="D1286" i="5013"/>
  <c r="D1287" i="5013"/>
  <c r="D1288" i="5013"/>
  <c r="D1289" i="5013"/>
  <c r="D1290" i="5013"/>
  <c r="D1291" i="5013"/>
  <c r="D1292" i="5013"/>
  <c r="D1293" i="5013"/>
  <c r="D1294" i="5013"/>
  <c r="D1295" i="5013"/>
  <c r="D1296" i="5013"/>
  <c r="D1297" i="5013"/>
  <c r="D1298" i="5013"/>
  <c r="D1299" i="5013"/>
  <c r="D1300" i="5013"/>
  <c r="D1301" i="5013"/>
  <c r="D1302" i="5013"/>
  <c r="D1303" i="5013"/>
  <c r="D1304" i="5013"/>
  <c r="D1305" i="5013"/>
  <c r="D1306" i="5013"/>
  <c r="D1307" i="5013"/>
  <c r="D1308" i="5013"/>
  <c r="D1309" i="5013"/>
  <c r="D1310" i="5013"/>
  <c r="D1311" i="5013"/>
  <c r="D1312" i="5013"/>
  <c r="D1313" i="5013"/>
  <c r="D1314" i="5013"/>
  <c r="D1315" i="5013"/>
  <c r="D1316" i="5013"/>
  <c r="D1317" i="5013"/>
  <c r="D1318" i="5013"/>
  <c r="D1319" i="5013"/>
  <c r="D1320" i="5013"/>
  <c r="D1321" i="5013"/>
  <c r="D1322" i="5013"/>
  <c r="D1323" i="5013"/>
  <c r="D1324" i="5013"/>
  <c r="D1325" i="5013"/>
  <c r="D1326" i="5013"/>
  <c r="D1327" i="5013"/>
  <c r="D1328" i="5013"/>
  <c r="D1329" i="5013"/>
  <c r="D1330" i="5013"/>
  <c r="D1331" i="5013"/>
  <c r="D1332" i="5013"/>
  <c r="D1333" i="5013"/>
  <c r="D1334" i="5013"/>
  <c r="D1335" i="5013"/>
  <c r="D1336" i="5013"/>
  <c r="D1337" i="5013"/>
  <c r="D1338" i="5013"/>
  <c r="D1339" i="5013"/>
  <c r="D1340" i="5013"/>
  <c r="D1341" i="5013"/>
  <c r="D1342" i="5013"/>
  <c r="D1343" i="5013"/>
  <c r="D1344" i="5013"/>
  <c r="D1345" i="5013"/>
  <c r="D1346" i="5013"/>
  <c r="D1347" i="5013"/>
  <c r="D1348" i="5013"/>
  <c r="D1349" i="5013"/>
  <c r="D1350" i="5013"/>
  <c r="D1351" i="5013"/>
  <c r="D1352" i="5013"/>
  <c r="D1353" i="5013"/>
  <c r="D1354" i="5013"/>
  <c r="D1355" i="5013"/>
  <c r="D1356" i="5013"/>
  <c r="D1357" i="5013"/>
  <c r="D1358" i="5013"/>
  <c r="D1359" i="5013"/>
  <c r="D1360" i="5013"/>
  <c r="D1361" i="5013"/>
  <c r="D1362" i="5013"/>
  <c r="D1363" i="5013"/>
  <c r="D1364" i="5013"/>
  <c r="D1365" i="5013"/>
  <c r="D1366" i="5013"/>
  <c r="D1367" i="5013"/>
  <c r="D1368" i="5013"/>
  <c r="D1369" i="5013"/>
  <c r="D1370" i="5013"/>
  <c r="D1371" i="5013"/>
  <c r="D1372" i="5013"/>
  <c r="D1373" i="5013"/>
  <c r="D1374" i="5013"/>
  <c r="D1375" i="5013"/>
  <c r="D1376" i="5013"/>
  <c r="D1377" i="5013"/>
  <c r="D1378" i="5013"/>
  <c r="D1379" i="5013"/>
  <c r="D1380" i="5013"/>
  <c r="D1381" i="5013"/>
  <c r="D1382" i="5013"/>
  <c r="D1383" i="5013"/>
  <c r="D1384" i="5013"/>
  <c r="D1385" i="5013"/>
  <c r="D1386" i="5013"/>
  <c r="D1387" i="5013"/>
  <c r="D1388" i="5013"/>
  <c r="D1389" i="5013"/>
  <c r="D1390" i="5013"/>
  <c r="D1391" i="5013"/>
  <c r="D1392" i="5013"/>
  <c r="D1393" i="5013"/>
  <c r="D1394" i="5013"/>
  <c r="D1395" i="5013"/>
  <c r="D1396" i="5013"/>
  <c r="D1397" i="5013"/>
  <c r="D1398" i="5013"/>
  <c r="D1399" i="5013"/>
  <c r="D1400" i="5013"/>
  <c r="D1401" i="5013"/>
  <c r="D1402" i="5013"/>
  <c r="D1403" i="5013"/>
  <c r="D1404" i="5013"/>
  <c r="D1405" i="5013"/>
  <c r="D1406" i="5013"/>
  <c r="D1407" i="5013"/>
  <c r="D1408" i="5013"/>
  <c r="D1409" i="5013"/>
  <c r="D1410" i="5013"/>
  <c r="D1411" i="5013"/>
  <c r="D1412" i="5013"/>
  <c r="D1413" i="5013"/>
  <c r="D1414" i="5013"/>
  <c r="D1415" i="5013"/>
  <c r="D1416" i="5013"/>
  <c r="D1417" i="5013"/>
  <c r="D1418" i="5013"/>
  <c r="D1419" i="5013"/>
  <c r="D1420" i="5013"/>
  <c r="D1421" i="5013"/>
  <c r="D1422" i="5013"/>
  <c r="D1423" i="5013"/>
  <c r="D1424" i="5013"/>
  <c r="D1425" i="5013"/>
  <c r="D1426" i="5013"/>
  <c r="D1427" i="5013"/>
  <c r="D1428" i="5013"/>
  <c r="D1429" i="5013"/>
  <c r="D1430" i="5013"/>
  <c r="D1431" i="5013"/>
  <c r="D1432" i="5013"/>
  <c r="D1433" i="5013"/>
  <c r="D1434" i="5013"/>
  <c r="D1435" i="5013"/>
  <c r="D1436" i="5013"/>
  <c r="D1437" i="5013"/>
  <c r="D1438" i="5013"/>
  <c r="D1439" i="5013"/>
  <c r="D1440" i="5013"/>
  <c r="D1441" i="5013"/>
  <c r="D1442" i="5013"/>
  <c r="D1443" i="5013"/>
  <c r="D1444" i="5013"/>
  <c r="D1445" i="5013"/>
  <c r="D1446" i="5013"/>
  <c r="D1447" i="5013"/>
  <c r="D1448" i="5013"/>
  <c r="D1449" i="5013"/>
  <c r="D1450" i="5013"/>
  <c r="D1451" i="5013"/>
  <c r="D1452" i="5013"/>
  <c r="D1453" i="5013"/>
  <c r="D1454" i="5013"/>
  <c r="D1455" i="5013"/>
  <c r="D1456" i="5013"/>
  <c r="D1457" i="5013"/>
  <c r="D1458" i="5013"/>
  <c r="D1459" i="5013"/>
  <c r="D1460" i="5013"/>
  <c r="D1461" i="5013"/>
  <c r="D1462" i="5013"/>
  <c r="D1463" i="5013"/>
  <c r="D1464" i="5013"/>
  <c r="D1465" i="5013"/>
  <c r="D1466" i="5013"/>
  <c r="D1467" i="5013"/>
  <c r="D1468" i="5013"/>
  <c r="D1469" i="5013"/>
  <c r="D1470" i="5013"/>
  <c r="D1471" i="5013"/>
  <c r="D1472" i="5013"/>
  <c r="D1473" i="5013"/>
  <c r="D1474" i="5013"/>
  <c r="D1475" i="5013"/>
  <c r="D1476" i="5013"/>
  <c r="D1477" i="5013"/>
  <c r="D1478" i="5013"/>
  <c r="D1479" i="5013"/>
  <c r="D1480" i="5013"/>
  <c r="D1481" i="5013"/>
  <c r="D1482" i="5013"/>
  <c r="D1483" i="5013"/>
  <c r="D1484" i="5013"/>
  <c r="D1485" i="5013"/>
  <c r="D1486" i="5013"/>
  <c r="D1487" i="5013"/>
  <c r="D1488" i="5013"/>
  <c r="D1489" i="5013"/>
  <c r="D1490" i="5013"/>
  <c r="D1491" i="5013"/>
  <c r="D1492" i="5013"/>
  <c r="D1493" i="5013"/>
  <c r="D1494" i="5013"/>
  <c r="D1495" i="5013"/>
  <c r="D1496" i="5013"/>
  <c r="D1497" i="5013"/>
  <c r="D1498" i="5013"/>
  <c r="D1499" i="5013"/>
  <c r="D1500" i="5013"/>
  <c r="D1501" i="5013"/>
  <c r="D1502" i="5013"/>
  <c r="D1503" i="5013"/>
  <c r="D1504" i="5013"/>
  <c r="D1505" i="5013"/>
  <c r="D1506" i="5013"/>
  <c r="D1507" i="5013"/>
  <c r="D1508" i="5013"/>
  <c r="D1509" i="5013"/>
  <c r="D1510" i="5013"/>
  <c r="D1511" i="5013"/>
  <c r="D1512" i="5013"/>
  <c r="D1513" i="5013"/>
  <c r="D1514" i="5013"/>
  <c r="D1515" i="5013"/>
  <c r="D1516" i="5013"/>
  <c r="D1517" i="5013"/>
  <c r="D1518" i="5013"/>
  <c r="D1519" i="5013"/>
  <c r="D1520" i="5013"/>
  <c r="D1521" i="5013"/>
  <c r="D1522" i="5013"/>
  <c r="D1523" i="5013"/>
  <c r="D1524" i="5013"/>
  <c r="D1525" i="5013"/>
  <c r="D1526" i="5013"/>
  <c r="D1527" i="5013"/>
  <c r="D1528" i="5013"/>
  <c r="D1529" i="5013"/>
  <c r="D1530" i="5013"/>
  <c r="D1531" i="5013"/>
  <c r="D1532" i="5013"/>
  <c r="D1533" i="5013"/>
  <c r="D1534" i="5013"/>
  <c r="D1535" i="5013"/>
  <c r="D1536" i="5013"/>
  <c r="D1537" i="5013"/>
  <c r="D1538" i="5013"/>
  <c r="D1539" i="5013"/>
  <c r="D1540" i="5013"/>
  <c r="D1541" i="5013"/>
  <c r="D1542" i="5013"/>
  <c r="D1543" i="5013"/>
  <c r="D1544" i="5013"/>
  <c r="D1545" i="5013"/>
  <c r="D1546" i="5013"/>
  <c r="D1547" i="5013"/>
  <c r="D1548" i="5013"/>
  <c r="D1549" i="5013"/>
  <c r="D1550" i="5013"/>
  <c r="D1551" i="5013"/>
  <c r="D1552" i="5013"/>
  <c r="D1553" i="5013"/>
  <c r="D1554" i="5013"/>
  <c r="D1555" i="5013"/>
  <c r="D1556" i="5013"/>
  <c r="D1557" i="5013"/>
  <c r="D1558" i="5013"/>
  <c r="D1559" i="5013"/>
  <c r="D1560" i="5013"/>
  <c r="D1561" i="5013"/>
  <c r="D1562" i="5013"/>
  <c r="D1563" i="5013"/>
  <c r="D1564" i="5013"/>
  <c r="D1565" i="5013"/>
  <c r="D1566" i="5013"/>
  <c r="D1567" i="5013"/>
  <c r="D1568" i="5013"/>
  <c r="D1569" i="5013"/>
  <c r="D1570" i="5013"/>
  <c r="D1571" i="5013"/>
  <c r="D1572" i="5013"/>
  <c r="D1573" i="5013"/>
  <c r="D1574" i="5013"/>
  <c r="D1575" i="5013"/>
  <c r="D1576" i="5013"/>
  <c r="D1577" i="5013"/>
  <c r="D1578" i="5013"/>
  <c r="D1579" i="5013"/>
  <c r="D1580" i="5013"/>
  <c r="D1581" i="5013"/>
  <c r="D1582" i="5013"/>
  <c r="D1583" i="5013"/>
  <c r="D1584" i="5013"/>
  <c r="D1585" i="5013"/>
  <c r="D1586" i="5013"/>
  <c r="D1587" i="5013"/>
  <c r="D1588" i="5013"/>
  <c r="D1589" i="5013"/>
  <c r="D1590" i="5013"/>
  <c r="D1591" i="5013"/>
  <c r="D1592" i="5013"/>
  <c r="D1593" i="5013"/>
  <c r="D1594" i="5013"/>
  <c r="D1595" i="5013"/>
  <c r="D1596" i="5013"/>
  <c r="D1597" i="5013"/>
  <c r="D1598" i="5013"/>
  <c r="D1599" i="5013"/>
  <c r="D1600" i="5013"/>
  <c r="D1601" i="5013"/>
  <c r="D1602" i="5013"/>
  <c r="D1603" i="5013"/>
  <c r="D1604" i="5013"/>
  <c r="D1605" i="5013"/>
  <c r="D1606" i="5013"/>
  <c r="D1607" i="5013"/>
  <c r="D1608" i="5013"/>
  <c r="D1609" i="5013"/>
  <c r="D1610" i="5013"/>
  <c r="D1611" i="5013"/>
  <c r="D1612" i="5013"/>
  <c r="D1613" i="5013"/>
  <c r="D1614" i="5013"/>
  <c r="D1615" i="5013"/>
  <c r="D1616" i="5013"/>
  <c r="D1617" i="5013"/>
  <c r="D1618" i="5013"/>
  <c r="D1619" i="5013"/>
  <c r="D1620" i="5013"/>
  <c r="D1621" i="5013"/>
  <c r="D1622" i="5013"/>
  <c r="D1623" i="5013"/>
  <c r="D1624" i="5013"/>
  <c r="D1625" i="5013"/>
  <c r="D1626" i="5013"/>
  <c r="D1627" i="5013"/>
  <c r="D1628" i="5013"/>
  <c r="D1629" i="5013"/>
  <c r="D1630" i="5013"/>
  <c r="D1631" i="5013"/>
  <c r="D1632" i="5013"/>
  <c r="D1633" i="5013"/>
  <c r="D1634" i="5013"/>
  <c r="D1635" i="5013"/>
  <c r="D1636" i="5013"/>
  <c r="D1637" i="5013"/>
  <c r="D1638" i="5013"/>
  <c r="D1639" i="5013"/>
  <c r="D1640" i="5013"/>
  <c r="D1641" i="5013"/>
  <c r="D1642" i="5013"/>
  <c r="D1643" i="5013"/>
  <c r="D1644" i="5013"/>
  <c r="D1645" i="5013"/>
  <c r="D1646" i="5013"/>
  <c r="D1647" i="5013"/>
  <c r="D1648" i="5013"/>
  <c r="D1649" i="5013"/>
  <c r="D1650" i="5013"/>
  <c r="D1651" i="5013"/>
  <c r="D1652" i="5013"/>
  <c r="D1653" i="5013"/>
  <c r="D1654" i="5013"/>
  <c r="D1655" i="5013"/>
  <c r="D1656" i="5013"/>
  <c r="D1657" i="5013"/>
  <c r="D1658" i="5013"/>
  <c r="D1659" i="5013"/>
  <c r="D1660" i="5013"/>
  <c r="D1661" i="5013"/>
  <c r="D1662" i="5013"/>
  <c r="D1663" i="5013"/>
  <c r="D1664" i="5013"/>
  <c r="D1665" i="5013"/>
  <c r="D1666" i="5013"/>
  <c r="D1667" i="5013"/>
  <c r="D1668" i="5013"/>
  <c r="D1669" i="5013"/>
  <c r="D1670" i="5013"/>
  <c r="D1671" i="5013"/>
  <c r="D1672" i="5013"/>
  <c r="D1673" i="5013"/>
  <c r="D1674" i="5013"/>
  <c r="D1675" i="5013"/>
  <c r="D1676" i="5013"/>
  <c r="D1677" i="5013"/>
  <c r="D1678" i="5013"/>
  <c r="D1679" i="5013"/>
  <c r="D1680" i="5013"/>
  <c r="D1681" i="5013"/>
  <c r="D1682" i="5013"/>
  <c r="D1683" i="5013"/>
  <c r="D1684" i="5013"/>
  <c r="D1685" i="5013"/>
  <c r="D1686" i="5013"/>
  <c r="D1687" i="5013"/>
  <c r="D1688" i="5013"/>
  <c r="D1689" i="5013"/>
  <c r="D1690" i="5013"/>
  <c r="D1691" i="5013"/>
  <c r="D1692" i="5013"/>
  <c r="D1693" i="5013"/>
  <c r="D1694" i="5013"/>
  <c r="D1695" i="5013"/>
  <c r="D1696" i="5013"/>
  <c r="D1697" i="5013"/>
  <c r="D1698" i="5013"/>
  <c r="D1699" i="5013"/>
  <c r="D1700" i="5013"/>
  <c r="D1701" i="5013"/>
  <c r="D1702" i="5013"/>
  <c r="D1703" i="5013"/>
  <c r="D1704" i="5013"/>
  <c r="D1705" i="5013"/>
  <c r="D1706" i="5013"/>
  <c r="D1707" i="5013"/>
  <c r="D1708" i="5013"/>
  <c r="D1709" i="5013"/>
  <c r="D1710" i="5013"/>
  <c r="D1711" i="5013"/>
  <c r="D1712" i="5013"/>
  <c r="D1713" i="5013"/>
  <c r="D1714" i="5013"/>
  <c r="D1715" i="5013"/>
  <c r="D1716" i="5013"/>
  <c r="D1717" i="5013"/>
  <c r="D1718" i="5013"/>
  <c r="D1719" i="5013"/>
  <c r="D1720" i="5013"/>
  <c r="D1721" i="5013"/>
  <c r="D1722" i="5013"/>
  <c r="D1723" i="5013"/>
  <c r="D1724" i="5013"/>
  <c r="D1725" i="5013"/>
  <c r="D1726" i="5013"/>
  <c r="D1727" i="5013"/>
  <c r="D1728" i="5013"/>
  <c r="D1729" i="5013"/>
  <c r="D1730" i="5013"/>
  <c r="D1731" i="5013"/>
  <c r="D1732" i="5013"/>
  <c r="D1733" i="5013"/>
  <c r="D1734" i="5013"/>
  <c r="D1735" i="5013"/>
  <c r="D1736" i="5013"/>
  <c r="D1737" i="5013"/>
  <c r="D1738" i="5013"/>
  <c r="D1739" i="5013"/>
  <c r="D1740" i="5013"/>
  <c r="D1741" i="5013"/>
  <c r="D1742" i="5013"/>
  <c r="D1743" i="5013"/>
  <c r="D1744" i="5013"/>
  <c r="D1745" i="5013"/>
  <c r="D1746" i="5013"/>
  <c r="D1747" i="5013"/>
  <c r="D1748" i="5013"/>
  <c r="D1749" i="5013"/>
  <c r="D1750" i="5013"/>
  <c r="D1751" i="5013"/>
  <c r="D1752" i="5013"/>
  <c r="D1753" i="5013"/>
  <c r="D1754" i="5013"/>
  <c r="D1755" i="5013"/>
  <c r="D1756" i="5013"/>
  <c r="D1757" i="5013"/>
  <c r="D1758" i="5013"/>
  <c r="D1759" i="5013"/>
  <c r="D1760" i="5013"/>
  <c r="D1761" i="5013"/>
  <c r="D1762" i="5013"/>
  <c r="D1763" i="5013"/>
  <c r="D1764" i="5013"/>
  <c r="D1765" i="5013"/>
  <c r="D1766" i="5013"/>
  <c r="D1767" i="5013"/>
  <c r="D1768" i="5013"/>
  <c r="D1769" i="5013"/>
  <c r="D1770" i="5013"/>
  <c r="D1771" i="5013"/>
  <c r="D1772" i="5013"/>
  <c r="D1773" i="5013"/>
  <c r="D1774" i="5013"/>
  <c r="D1775" i="5013"/>
  <c r="D1776" i="5013"/>
  <c r="D1777" i="5013"/>
  <c r="D1778" i="5013"/>
  <c r="D1779" i="5013"/>
  <c r="D1780" i="5013"/>
  <c r="D1781" i="5013"/>
  <c r="D1782" i="5013"/>
  <c r="D1783" i="5013"/>
  <c r="D1784" i="5013"/>
  <c r="D1785" i="5013"/>
  <c r="D1786" i="5013"/>
  <c r="D1787" i="5013"/>
  <c r="D1788" i="5013"/>
  <c r="D1789" i="5013"/>
  <c r="D1790" i="5013"/>
  <c r="D1791" i="5013"/>
  <c r="D1792" i="5013"/>
  <c r="D1793" i="5013"/>
  <c r="D1794" i="5013"/>
  <c r="D1795" i="5013"/>
  <c r="D1796" i="5013"/>
  <c r="D1797" i="5013"/>
  <c r="D1798" i="5013"/>
  <c r="D1799" i="5013"/>
  <c r="D1800" i="5013"/>
  <c r="D1801" i="5013"/>
  <c r="D1802" i="5013"/>
  <c r="D1803" i="5013"/>
  <c r="D1804" i="5013"/>
  <c r="D1805" i="5013"/>
  <c r="D1806" i="5013"/>
  <c r="D1807" i="5013"/>
  <c r="D1808" i="5013"/>
  <c r="D1809" i="5013"/>
  <c r="D1810" i="5013"/>
  <c r="D1811" i="5013"/>
  <c r="D1812" i="5013"/>
  <c r="D1813" i="5013"/>
  <c r="D1814" i="5013"/>
  <c r="D1815" i="5013"/>
  <c r="D1816" i="5013"/>
  <c r="D1817" i="5013"/>
  <c r="D1818" i="5013"/>
  <c r="D1819" i="5013"/>
  <c r="D1820" i="5013"/>
  <c r="D1821" i="5013"/>
  <c r="D1822" i="5013"/>
  <c r="D1823" i="5013"/>
  <c r="D1824" i="5013"/>
  <c r="D1825" i="5013"/>
  <c r="D1826" i="5013"/>
  <c r="D1827" i="5013"/>
  <c r="D1828" i="5013"/>
  <c r="D1829" i="5013"/>
  <c r="D1830" i="5013"/>
  <c r="D1831" i="5013"/>
  <c r="D1832" i="5013"/>
  <c r="D1833" i="5013"/>
  <c r="D1834" i="5013"/>
  <c r="D1835" i="5013"/>
  <c r="D1836" i="5013"/>
  <c r="D1837" i="5013"/>
  <c r="D1838" i="5013"/>
  <c r="D1839" i="5013"/>
  <c r="D1840" i="5013"/>
  <c r="D1841" i="5013"/>
  <c r="D1842" i="5013"/>
  <c r="D1843" i="5013"/>
  <c r="D1844" i="5013"/>
  <c r="D1845" i="5013"/>
  <c r="D1846" i="5013"/>
  <c r="D1847" i="5013"/>
  <c r="D1848" i="5013"/>
  <c r="D1849" i="5013"/>
  <c r="D1850" i="5013"/>
  <c r="D1851" i="5013"/>
  <c r="D1852" i="5013"/>
  <c r="D1853" i="5013"/>
  <c r="D1854" i="5013"/>
  <c r="D1855" i="5013"/>
  <c r="D1856" i="5013"/>
  <c r="D1857" i="5013"/>
  <c r="D1858" i="5013"/>
  <c r="D1859" i="5013"/>
  <c r="D1860" i="5013"/>
  <c r="D1861" i="5013"/>
  <c r="D1862" i="5013"/>
  <c r="D1863" i="5013"/>
  <c r="D1864" i="5013"/>
  <c r="D1865" i="5013"/>
  <c r="D1866" i="5013"/>
  <c r="D1867" i="5013"/>
  <c r="D1868" i="5013"/>
  <c r="D1869" i="5013"/>
  <c r="D1870" i="5013"/>
  <c r="D1871" i="5013"/>
  <c r="D1872" i="5013"/>
  <c r="D1873" i="5013"/>
  <c r="D1874" i="5013"/>
  <c r="D1875" i="5013"/>
  <c r="D1876" i="5013"/>
  <c r="D1877" i="5013"/>
  <c r="D1878" i="5013"/>
  <c r="D1879" i="5013"/>
  <c r="D1880" i="5013"/>
  <c r="D1881" i="5013"/>
  <c r="D1882" i="5013"/>
  <c r="D1883" i="5013"/>
  <c r="D1884" i="5013"/>
  <c r="D1885" i="5013"/>
  <c r="D1886" i="5013"/>
  <c r="D1887" i="5013"/>
  <c r="D1888" i="5013"/>
  <c r="D1889" i="5013"/>
  <c r="D1890" i="5013"/>
  <c r="D1891" i="5013"/>
  <c r="D1892" i="5013"/>
  <c r="D1893" i="5013"/>
  <c r="D1894" i="5013"/>
  <c r="D1895" i="5013"/>
  <c r="D1896" i="5013"/>
  <c r="D1897" i="5013"/>
  <c r="D1898" i="5013"/>
  <c r="D1899" i="5013"/>
  <c r="D1900" i="5013"/>
  <c r="D1901" i="5013"/>
  <c r="D1902" i="5013"/>
  <c r="D1903" i="5013"/>
  <c r="D1904" i="5013"/>
  <c r="D1905" i="5013"/>
  <c r="D1906" i="5013"/>
  <c r="D1907" i="5013"/>
  <c r="D1908" i="5013"/>
  <c r="D1909" i="5013"/>
  <c r="D1910" i="5013"/>
  <c r="D1911" i="5013"/>
  <c r="D1912" i="5013"/>
  <c r="D1913" i="5013"/>
  <c r="D1914" i="5013"/>
  <c r="D1915" i="5013"/>
  <c r="D1916" i="5013"/>
  <c r="D1917" i="5013"/>
  <c r="D1918" i="5013"/>
  <c r="D1919" i="5013"/>
  <c r="D1920" i="5013"/>
  <c r="D1921" i="5013"/>
  <c r="D1922" i="5013"/>
  <c r="D1923" i="5013"/>
  <c r="D1924" i="5013"/>
  <c r="D1925" i="5013"/>
  <c r="D1926" i="5013"/>
  <c r="D1927" i="5013"/>
  <c r="D1928" i="5013"/>
  <c r="D1929" i="5013"/>
  <c r="D1930" i="5013"/>
  <c r="D1931" i="5013"/>
  <c r="D1932" i="5013"/>
  <c r="D1933" i="5013"/>
  <c r="D1934" i="5013"/>
  <c r="D1935" i="5013"/>
  <c r="D1936" i="5013"/>
  <c r="D1937" i="5013"/>
  <c r="D1938" i="5013"/>
  <c r="D1939" i="5013"/>
  <c r="D1940" i="5013"/>
  <c r="D1941" i="5013"/>
  <c r="D1942" i="5013"/>
  <c r="D1943" i="5013"/>
  <c r="D1944" i="5013"/>
  <c r="D1945" i="5013"/>
  <c r="D1946" i="5013"/>
  <c r="D1947" i="5013"/>
  <c r="D1948" i="5013"/>
  <c r="D1949" i="5013"/>
  <c r="D1950" i="5013"/>
  <c r="D1951" i="5013"/>
  <c r="D1952" i="5013"/>
  <c r="D1953" i="5013"/>
  <c r="D1954" i="5013"/>
  <c r="D1955" i="5013"/>
  <c r="D1956" i="5013"/>
  <c r="D1957" i="5013"/>
  <c r="D1958" i="5013"/>
  <c r="D1959" i="5013"/>
  <c r="D1960" i="5013"/>
  <c r="D1961" i="5013"/>
  <c r="D1962" i="5013"/>
  <c r="D1963" i="5013"/>
  <c r="D1964" i="5013"/>
  <c r="D1965" i="5013"/>
  <c r="D1966" i="5013"/>
  <c r="D1967" i="5013"/>
  <c r="D1968" i="5013"/>
  <c r="D1969" i="5013"/>
  <c r="D1970" i="5013"/>
  <c r="D1971" i="5013"/>
  <c r="D1972" i="5013"/>
  <c r="D1973" i="5013"/>
  <c r="D1974" i="5013"/>
  <c r="D1975" i="5013"/>
  <c r="D1976" i="5013"/>
  <c r="D1977" i="5013"/>
  <c r="D1978" i="5013"/>
  <c r="D1979" i="5013"/>
  <c r="D1980" i="5013"/>
  <c r="D1981" i="5013"/>
  <c r="D1982" i="5013"/>
  <c r="D1983" i="5013"/>
  <c r="D1984" i="5013"/>
  <c r="D1985" i="5013"/>
  <c r="D1986" i="5013"/>
  <c r="D1987" i="5013"/>
  <c r="D1988" i="5013"/>
  <c r="D1989" i="5013"/>
  <c r="D1990" i="5013"/>
  <c r="D1991" i="5013"/>
  <c r="D1992" i="5013"/>
  <c r="D1993" i="5013"/>
  <c r="D1994" i="5013"/>
  <c r="D1995" i="5013"/>
  <c r="D1996" i="5013"/>
  <c r="D1997" i="5013"/>
  <c r="D1998" i="5013"/>
  <c r="D1999" i="5013"/>
  <c r="D2000" i="5013"/>
  <c r="D2001" i="5013"/>
  <c r="D2002" i="5013"/>
  <c r="D2003" i="5013"/>
  <c r="D2004" i="5013"/>
  <c r="D2005" i="5013"/>
  <c r="D2006" i="5013"/>
  <c r="D2007" i="5013"/>
  <c r="D2008" i="5013"/>
  <c r="D2009" i="5013"/>
  <c r="D2010" i="5013"/>
  <c r="D2011" i="5013"/>
  <c r="D2012" i="5013"/>
  <c r="D2013" i="5013"/>
  <c r="D2014" i="5013"/>
  <c r="D2015" i="5013"/>
  <c r="D2016" i="5013"/>
  <c r="D2017" i="5013"/>
  <c r="D2018" i="5013"/>
  <c r="D2019" i="5013"/>
  <c r="D2020" i="5013"/>
  <c r="D2021" i="5013"/>
  <c r="D2022" i="5013"/>
  <c r="D2023" i="5013"/>
  <c r="D2024" i="5013"/>
  <c r="D2025" i="5013"/>
  <c r="D2026" i="5013"/>
  <c r="D2027" i="5013"/>
  <c r="D2028" i="5013"/>
  <c r="D2029" i="5013"/>
  <c r="D2030" i="5013"/>
  <c r="D2031" i="5013"/>
  <c r="D2032" i="5013"/>
  <c r="D2033" i="5013"/>
  <c r="D2034" i="5013"/>
  <c r="D2035" i="5013"/>
  <c r="D2036" i="5013"/>
  <c r="D2037" i="5013"/>
  <c r="D2038" i="5013"/>
  <c r="D2039" i="5013"/>
  <c r="D2040" i="5013"/>
  <c r="D2041" i="5013"/>
  <c r="D2042" i="5013"/>
  <c r="D2043" i="5013"/>
  <c r="D2044" i="5013"/>
  <c r="D2045" i="5013"/>
  <c r="D2046" i="5013"/>
  <c r="D2047" i="5013"/>
  <c r="D2048" i="5013"/>
  <c r="D2049" i="5013"/>
  <c r="D2050" i="5013"/>
  <c r="D2051" i="5013"/>
  <c r="D2052" i="5013"/>
  <c r="D2053" i="5013"/>
  <c r="D2054" i="5013"/>
  <c r="D2055" i="5013"/>
  <c r="D2056" i="5013"/>
  <c r="D2057" i="5013"/>
  <c r="D2058" i="5013"/>
  <c r="D2059" i="5013"/>
  <c r="D2060" i="5013"/>
  <c r="D2061" i="5013"/>
  <c r="D2062" i="5013"/>
  <c r="D2063" i="5013"/>
  <c r="D2064" i="5013"/>
  <c r="D2065" i="5013"/>
  <c r="D2066" i="5013"/>
  <c r="D2067" i="5013"/>
  <c r="D2068" i="5013"/>
  <c r="D2069" i="5013"/>
  <c r="D2070" i="5013"/>
  <c r="D2071" i="5013"/>
  <c r="D2072" i="5013"/>
  <c r="D2073" i="5013"/>
  <c r="D2074" i="5013"/>
  <c r="D2075" i="5013"/>
  <c r="D2076" i="5013"/>
  <c r="D2077" i="5013"/>
  <c r="D2078" i="5013"/>
  <c r="D2079" i="5013"/>
  <c r="D2080" i="5013"/>
  <c r="D2081" i="5013"/>
  <c r="D2082" i="5013"/>
  <c r="D2083" i="5013"/>
  <c r="D2084" i="5013"/>
  <c r="D2085" i="5013"/>
  <c r="D2086" i="5013"/>
  <c r="D2087" i="5013"/>
  <c r="D2088" i="5013"/>
  <c r="D2089" i="5013"/>
  <c r="D2090" i="5013"/>
  <c r="D2091" i="5013"/>
  <c r="D2092" i="5013"/>
  <c r="D2093" i="5013"/>
  <c r="D2094" i="5013"/>
  <c r="D2095" i="5013"/>
  <c r="D2096" i="5013"/>
  <c r="D2097" i="5013"/>
  <c r="D2098" i="5013"/>
  <c r="D2099" i="5013"/>
  <c r="D2100" i="5013"/>
  <c r="D2101" i="5013"/>
  <c r="D2102" i="5013"/>
  <c r="D2103" i="5013"/>
  <c r="D2104" i="5013"/>
  <c r="D2105" i="5013"/>
  <c r="D2106" i="5013"/>
  <c r="D2107" i="5013"/>
  <c r="D2108" i="5013"/>
  <c r="D2109" i="5013"/>
  <c r="D2110" i="5013"/>
  <c r="D2111" i="5013"/>
  <c r="D2112" i="5013"/>
  <c r="D2113" i="5013"/>
  <c r="D2114" i="5013"/>
  <c r="D2115" i="5013"/>
  <c r="D2116" i="5013"/>
  <c r="D2117" i="5013"/>
  <c r="D2118" i="5013"/>
  <c r="D2119" i="5013"/>
  <c r="D2120" i="5013"/>
  <c r="D2121" i="5013"/>
  <c r="D2122" i="5013"/>
  <c r="D2123" i="5013"/>
  <c r="D2124" i="5013"/>
  <c r="D2125" i="5013"/>
  <c r="D2126" i="5013"/>
  <c r="D2127" i="5013"/>
  <c r="D2128" i="5013"/>
  <c r="D2129" i="5013"/>
  <c r="D2130" i="5013"/>
  <c r="D2131" i="5013"/>
  <c r="D2132" i="5013"/>
  <c r="D2133" i="5013"/>
  <c r="D2134" i="5013"/>
  <c r="D2135" i="5013"/>
  <c r="D2136" i="5013"/>
  <c r="D2137" i="5013"/>
  <c r="D2138" i="5013"/>
  <c r="D2139" i="5013"/>
  <c r="D2140" i="5013"/>
  <c r="D2141" i="5013"/>
  <c r="D2142" i="5013"/>
  <c r="D2143" i="5013"/>
  <c r="D2144" i="5013"/>
  <c r="D2145" i="5013"/>
  <c r="D2146" i="5013"/>
  <c r="D2147" i="5013"/>
  <c r="D2148" i="5013"/>
  <c r="D2149" i="5013"/>
  <c r="D2150" i="5013"/>
  <c r="D2151" i="5013"/>
  <c r="D2152" i="5013"/>
  <c r="D2153" i="5013"/>
  <c r="D2154" i="5013"/>
  <c r="D2155" i="5013"/>
  <c r="D2156" i="5013"/>
  <c r="D2157" i="5013"/>
  <c r="D2158" i="5013"/>
  <c r="D2159" i="5013"/>
  <c r="D2160" i="5013"/>
  <c r="D2161" i="5013"/>
  <c r="D2162" i="5013"/>
  <c r="D2163" i="5013"/>
  <c r="D2164" i="5013"/>
  <c r="D2165" i="5013"/>
  <c r="D2166" i="5013"/>
  <c r="D2167" i="5013"/>
  <c r="D2168" i="5013"/>
  <c r="D2169" i="5013"/>
  <c r="D2170" i="5013"/>
  <c r="D2171" i="5013"/>
  <c r="D2172" i="5013"/>
  <c r="D2173" i="5013"/>
  <c r="D2174" i="5013"/>
  <c r="D2175" i="5013"/>
  <c r="D2176" i="5013"/>
  <c r="D2177" i="5013"/>
  <c r="D2178" i="5013"/>
  <c r="D2179" i="5013"/>
  <c r="D2180" i="5013"/>
  <c r="D2181" i="5013"/>
  <c r="D2182" i="5013"/>
  <c r="D2183" i="5013"/>
  <c r="D2184" i="5013"/>
  <c r="D2185" i="5013"/>
  <c r="D2186" i="5013"/>
  <c r="D2187" i="5013"/>
  <c r="D2188" i="5013"/>
  <c r="D2189" i="5013"/>
  <c r="D2190" i="5013"/>
  <c r="D2191" i="5013"/>
  <c r="D2192" i="5013"/>
  <c r="D2193" i="5013"/>
  <c r="D2194" i="5013"/>
  <c r="D2195" i="5013"/>
  <c r="D2196" i="5013"/>
  <c r="D2197" i="5013"/>
  <c r="D2198" i="5013"/>
  <c r="D2199" i="5013"/>
  <c r="D2200" i="5013"/>
  <c r="D2201" i="5013"/>
  <c r="D2202" i="5013"/>
  <c r="D2203" i="5013"/>
  <c r="D2204" i="5013"/>
  <c r="D2205" i="5013"/>
  <c r="D2206" i="5013"/>
  <c r="D2207" i="5013"/>
  <c r="D2208" i="5013"/>
  <c r="D2209" i="5013"/>
  <c r="D2210" i="5013"/>
  <c r="D2211" i="5013"/>
  <c r="D2212" i="5013"/>
  <c r="D2213" i="5013"/>
  <c r="D2214" i="5013"/>
  <c r="D2215" i="5013"/>
  <c r="D2216" i="5013"/>
  <c r="D2217" i="5013"/>
  <c r="D2218" i="5013"/>
  <c r="D2219" i="5013"/>
  <c r="D2220" i="5013"/>
  <c r="D2221" i="5013"/>
  <c r="D2222" i="5013"/>
  <c r="D2223" i="5013"/>
  <c r="D2224" i="5013"/>
  <c r="D2225" i="5013"/>
  <c r="D2226" i="5013"/>
  <c r="D2227" i="5013"/>
  <c r="D2228" i="5013"/>
  <c r="D2229" i="5013"/>
  <c r="D2230" i="5013"/>
  <c r="D2231" i="5013"/>
  <c r="D2232" i="5013"/>
  <c r="D2233" i="5013"/>
  <c r="D2234" i="5013"/>
  <c r="D2235" i="5013"/>
  <c r="D2236" i="5013"/>
  <c r="D2237" i="5013"/>
  <c r="D2238" i="5013"/>
  <c r="D2239" i="5013"/>
  <c r="D2240" i="5013"/>
  <c r="D2241" i="5013"/>
  <c r="D2242" i="5013"/>
  <c r="D2243" i="5013"/>
  <c r="D2244" i="5013"/>
  <c r="D2245" i="5013"/>
  <c r="D2246" i="5013"/>
  <c r="D2247" i="5013"/>
  <c r="D2248" i="5013"/>
  <c r="D2249" i="5013"/>
  <c r="D2250" i="5013"/>
  <c r="D2251" i="5013"/>
  <c r="D2252" i="5013"/>
  <c r="D2253" i="5013"/>
  <c r="D2254" i="5013"/>
  <c r="D2255" i="5013"/>
  <c r="D2256" i="5013"/>
  <c r="D2257" i="5013"/>
  <c r="D2258" i="5013"/>
  <c r="D2259" i="5013"/>
  <c r="D2260" i="5013"/>
  <c r="D2261" i="5013"/>
  <c r="D2262" i="5013"/>
  <c r="D2263" i="5013"/>
  <c r="D2264" i="5013"/>
  <c r="D2265" i="5013"/>
  <c r="D2266" i="5013"/>
  <c r="D2267" i="5013"/>
  <c r="D2268" i="5013"/>
  <c r="D2269" i="5013"/>
  <c r="D2270" i="5013"/>
  <c r="D2271" i="5013"/>
  <c r="D2272" i="5013"/>
  <c r="D2273" i="5013"/>
  <c r="D2274" i="5013"/>
  <c r="D2275" i="5013"/>
  <c r="D2276" i="5013"/>
  <c r="D2277" i="5013"/>
  <c r="D2278" i="5013"/>
  <c r="D2279" i="5013"/>
  <c r="D2280" i="5013"/>
  <c r="D2281" i="5013"/>
  <c r="D2282" i="5013"/>
  <c r="D2283" i="5013"/>
  <c r="D2284" i="5013"/>
  <c r="D2285" i="5013"/>
  <c r="D2286" i="5013"/>
  <c r="D2287" i="5013"/>
  <c r="D2288" i="5013"/>
  <c r="D2289" i="5013"/>
  <c r="D2290" i="5013"/>
  <c r="D2291" i="5013"/>
  <c r="D2292" i="5013"/>
  <c r="D2293" i="5013"/>
  <c r="D2294" i="5013"/>
  <c r="D2295" i="5013"/>
  <c r="D2296" i="5013"/>
  <c r="D2297" i="5013"/>
  <c r="D2298" i="5013"/>
  <c r="D2299" i="5013"/>
  <c r="D2300" i="5013"/>
  <c r="D2301" i="5013"/>
  <c r="D2302" i="5013"/>
  <c r="D2303" i="5013"/>
  <c r="D2304" i="5013"/>
  <c r="D2305" i="5013"/>
  <c r="D2306" i="5013"/>
  <c r="D2307" i="5013"/>
  <c r="D2308" i="5013"/>
  <c r="D2309" i="5013"/>
  <c r="D2310" i="5013"/>
  <c r="D2311" i="5013"/>
  <c r="D2312" i="5013"/>
  <c r="D2313" i="5013"/>
  <c r="D2314" i="5013"/>
  <c r="D2315" i="5013"/>
  <c r="D2316" i="5013"/>
  <c r="D2317" i="5013"/>
  <c r="D2318" i="5013"/>
  <c r="D2319" i="5013"/>
  <c r="D2320" i="5013"/>
  <c r="D2321" i="5013"/>
  <c r="D2322" i="5013"/>
  <c r="D2323" i="5013"/>
  <c r="D2324" i="5013"/>
  <c r="D2325" i="5013"/>
  <c r="D2326" i="5013"/>
  <c r="D2327" i="5013"/>
  <c r="D2328" i="5013"/>
  <c r="D2329" i="5013"/>
  <c r="D2330" i="5013"/>
  <c r="D2331" i="5013"/>
  <c r="D2332" i="5013"/>
  <c r="D2333" i="5013"/>
  <c r="D2334" i="5013"/>
  <c r="D2335" i="5013"/>
  <c r="D2336" i="5013"/>
  <c r="D2337" i="5013"/>
  <c r="D2338" i="5013"/>
  <c r="D2339" i="5013"/>
  <c r="D2340" i="5013"/>
  <c r="D2341" i="5013"/>
  <c r="D2342" i="5013"/>
  <c r="D2343" i="5013"/>
  <c r="D2344" i="5013"/>
  <c r="D2345" i="5013"/>
  <c r="D2346" i="5013"/>
  <c r="D2347" i="5013"/>
  <c r="D2348" i="5013"/>
  <c r="D2349" i="5013"/>
  <c r="D2350" i="5013"/>
  <c r="D2351" i="5013"/>
  <c r="D2352" i="5013"/>
  <c r="D2353" i="5013"/>
  <c r="D2354" i="5013"/>
  <c r="D2355" i="5013"/>
  <c r="D2356" i="5013"/>
  <c r="D2357" i="5013"/>
  <c r="D2358" i="5013"/>
  <c r="D2359" i="5013"/>
  <c r="D2360" i="5013"/>
  <c r="D2361" i="5013"/>
  <c r="D2362" i="5013"/>
  <c r="D2363" i="5013"/>
  <c r="D2364" i="5013"/>
  <c r="D2365" i="5013"/>
  <c r="D2366" i="5013"/>
  <c r="D2367" i="5013"/>
  <c r="D2368" i="5013"/>
  <c r="D2369" i="5013"/>
  <c r="D2370" i="5013"/>
  <c r="D2371" i="5013"/>
  <c r="D2372" i="5013"/>
  <c r="D2373" i="5013"/>
  <c r="D2374" i="5013"/>
  <c r="D2375" i="5013"/>
  <c r="D2376" i="5013"/>
  <c r="D2377" i="5013"/>
  <c r="D2378" i="5013"/>
  <c r="D2379" i="5013"/>
  <c r="D2380" i="5013"/>
  <c r="D2381" i="5013"/>
  <c r="D2382" i="5013"/>
  <c r="D2383" i="5013"/>
  <c r="D2384" i="5013"/>
  <c r="D2385" i="5013"/>
  <c r="D2386" i="5013"/>
  <c r="D2387" i="5013"/>
  <c r="D2388" i="5013"/>
  <c r="D2389" i="5013"/>
  <c r="D2390" i="5013"/>
  <c r="D2391" i="5013"/>
  <c r="D2392" i="5013"/>
  <c r="D2393" i="5013"/>
  <c r="D2394" i="5013"/>
  <c r="D2395" i="5013"/>
  <c r="D2396" i="5013"/>
  <c r="D2397" i="5013"/>
  <c r="D2398" i="5013"/>
  <c r="D2399" i="5013"/>
  <c r="D2400" i="5013"/>
  <c r="D2401" i="5013"/>
  <c r="D2402" i="5013"/>
  <c r="D2403" i="5013"/>
  <c r="D2404" i="5013"/>
  <c r="D2405" i="5013"/>
  <c r="D2406" i="5013"/>
  <c r="D2407" i="5013"/>
  <c r="D2408" i="5013"/>
  <c r="D2409" i="5013"/>
  <c r="D2410" i="5013"/>
  <c r="D2411" i="5013"/>
  <c r="D2412" i="5013"/>
  <c r="D2413" i="5013"/>
  <c r="D2414" i="5013"/>
  <c r="D2415" i="5013"/>
  <c r="D2416" i="5013"/>
  <c r="D2417" i="5013"/>
  <c r="D2418" i="5013"/>
  <c r="D2419" i="5013"/>
  <c r="D2420" i="5013"/>
  <c r="D2421" i="5013"/>
  <c r="D2422" i="5013"/>
  <c r="D2423" i="5013"/>
  <c r="D2424" i="5013"/>
  <c r="D2425" i="5013"/>
  <c r="D2426" i="5013"/>
  <c r="D2427" i="5013"/>
  <c r="D2428" i="5013"/>
  <c r="D2429" i="5013"/>
  <c r="D2430" i="5013"/>
  <c r="D2431" i="5013"/>
  <c r="D2432" i="5013"/>
  <c r="D2433" i="5013"/>
  <c r="D2434" i="5013"/>
  <c r="D2435" i="5013"/>
  <c r="D2436" i="5013"/>
  <c r="D2437" i="5013"/>
  <c r="D2438" i="5013"/>
  <c r="D2439" i="5013"/>
  <c r="D2440" i="5013"/>
  <c r="D2441" i="5013"/>
  <c r="D2442" i="5013"/>
  <c r="D2443" i="5013"/>
  <c r="D2444" i="5013"/>
  <c r="D2445" i="5013"/>
  <c r="D2446" i="5013"/>
  <c r="D2447" i="5013"/>
  <c r="D2448" i="5013"/>
  <c r="D2449" i="5013"/>
  <c r="D2450" i="5013"/>
  <c r="D2451" i="5013"/>
  <c r="D2452" i="5013"/>
  <c r="D2453" i="5013"/>
  <c r="D2454" i="5013"/>
  <c r="D2455" i="5013"/>
  <c r="D2456" i="5013"/>
  <c r="D2457" i="5013"/>
  <c r="D2458" i="5013"/>
  <c r="D2459" i="5013"/>
  <c r="D2460" i="5013"/>
  <c r="D2461" i="5013"/>
  <c r="D2462" i="5013"/>
  <c r="D2463" i="5013"/>
  <c r="D2464" i="5013"/>
  <c r="D2465" i="5013"/>
  <c r="D2466" i="5013"/>
  <c r="D2467" i="5013"/>
  <c r="D2468" i="5013"/>
  <c r="D2469" i="5013"/>
  <c r="D2470" i="5013"/>
  <c r="D2471" i="5013"/>
  <c r="D2472" i="5013"/>
  <c r="D2473" i="5013"/>
  <c r="D2474" i="5013"/>
  <c r="D2475" i="5013"/>
  <c r="D2476" i="5013"/>
  <c r="D2477" i="5013"/>
  <c r="D2478" i="5013"/>
  <c r="D2479" i="5013"/>
  <c r="D2480" i="5013"/>
  <c r="D2481" i="5013"/>
  <c r="D2482" i="5013"/>
  <c r="D2483" i="5013"/>
  <c r="D2484" i="5013"/>
  <c r="D2485" i="5013"/>
  <c r="D2486" i="5013"/>
  <c r="D2487" i="5013"/>
  <c r="D2488" i="5013"/>
  <c r="D2489" i="5013"/>
  <c r="D2490" i="5013"/>
  <c r="D2491" i="5013"/>
  <c r="D2492" i="5013"/>
  <c r="D2493" i="5013"/>
  <c r="D2494" i="5013"/>
  <c r="D2495" i="5013"/>
  <c r="D2496" i="5013"/>
  <c r="D2497" i="5013"/>
  <c r="D2498" i="5013"/>
  <c r="D2499" i="5013"/>
  <c r="D2500" i="5013"/>
  <c r="D2501" i="5013"/>
  <c r="D2502" i="5013"/>
  <c r="D2503" i="5013"/>
  <c r="D2504" i="5013"/>
  <c r="D2505" i="5013"/>
  <c r="D2506" i="5013"/>
  <c r="D2507" i="5013"/>
  <c r="D2508" i="5013"/>
  <c r="D2509" i="5013"/>
  <c r="D2510" i="5013"/>
  <c r="D2511" i="5013"/>
  <c r="D2512" i="5013"/>
  <c r="D2513" i="5013"/>
  <c r="D2514" i="5013"/>
  <c r="D2515" i="5013"/>
  <c r="D2516" i="5013"/>
  <c r="D2517" i="5013"/>
  <c r="D2518" i="5013"/>
  <c r="D2519" i="5013"/>
  <c r="D2520" i="5013"/>
  <c r="D2521" i="5013"/>
  <c r="D2522" i="5013"/>
  <c r="D2523" i="5013"/>
  <c r="D2524" i="5013"/>
  <c r="D2525" i="5013"/>
  <c r="D2526" i="5013"/>
  <c r="D2527" i="5013"/>
  <c r="D2528" i="5013"/>
  <c r="D2529" i="5013"/>
  <c r="D2530" i="5013"/>
  <c r="D2531" i="5013"/>
  <c r="D2532" i="5013"/>
  <c r="D2533" i="5013"/>
  <c r="D2534" i="5013"/>
  <c r="D2535" i="5013"/>
  <c r="D2536" i="5013"/>
  <c r="D2537" i="5013"/>
  <c r="D2538" i="5013"/>
  <c r="D2539" i="5013"/>
  <c r="D2540" i="5013"/>
  <c r="D2541" i="5013"/>
  <c r="D2542" i="5013"/>
  <c r="D2543" i="5013"/>
  <c r="D2544" i="5013"/>
  <c r="D2545" i="5013"/>
  <c r="D2546" i="5013"/>
  <c r="D2547" i="5013"/>
  <c r="D2548" i="5013"/>
  <c r="D2549" i="5013"/>
  <c r="D2550" i="5013"/>
  <c r="D2551" i="5013"/>
  <c r="D2552" i="5013"/>
  <c r="D2553" i="5013"/>
  <c r="D2554" i="5013"/>
  <c r="D2555" i="5013"/>
  <c r="D2556" i="5013"/>
  <c r="D2557" i="5013"/>
  <c r="D2558" i="5013"/>
  <c r="D2559" i="5013"/>
  <c r="D2560" i="5013"/>
  <c r="D2561" i="5013"/>
  <c r="D2562" i="5013"/>
  <c r="D2563" i="5013"/>
  <c r="D2564" i="5013"/>
  <c r="D2565" i="5013"/>
  <c r="D2566" i="5013"/>
  <c r="D2567" i="5013"/>
  <c r="D2568" i="5013"/>
  <c r="D2569" i="5013"/>
  <c r="D2570" i="5013"/>
  <c r="D2571" i="5013"/>
  <c r="D2572" i="5013"/>
  <c r="D2573" i="5013"/>
  <c r="D2574" i="5013"/>
  <c r="D2575" i="5013"/>
  <c r="D2576" i="5013"/>
  <c r="D2577" i="5013"/>
  <c r="D2578" i="5013"/>
  <c r="D2579" i="5013"/>
  <c r="D2580" i="5013"/>
  <c r="D2581" i="5013"/>
  <c r="D2582" i="5013"/>
  <c r="D2583" i="5013"/>
  <c r="D2584" i="5013"/>
  <c r="D2585" i="5013"/>
  <c r="D2586" i="5013"/>
  <c r="D2587" i="5013"/>
  <c r="D2588" i="5013"/>
  <c r="D2589" i="5013"/>
  <c r="D2590" i="5013"/>
  <c r="D2591" i="5013"/>
  <c r="D2592" i="5013"/>
  <c r="D2593" i="5013"/>
  <c r="D2594" i="5013"/>
  <c r="D2595" i="5013"/>
  <c r="D2596" i="5013"/>
  <c r="D2597" i="5013"/>
  <c r="D2598" i="5013"/>
  <c r="D2599" i="5013"/>
  <c r="D2600" i="5013"/>
  <c r="D2601" i="5013"/>
  <c r="D2602" i="5013"/>
  <c r="D2603" i="5013"/>
  <c r="D2604" i="5013"/>
  <c r="D2605" i="5013"/>
  <c r="D2606" i="5013"/>
  <c r="D2607" i="5013"/>
  <c r="D2608" i="5013"/>
  <c r="D2609" i="5013"/>
  <c r="D2610" i="5013"/>
  <c r="D2611" i="5013"/>
  <c r="D2612" i="5013"/>
  <c r="D2613" i="5013"/>
  <c r="D2614" i="5013"/>
  <c r="D2615" i="5013"/>
  <c r="D2616" i="5013"/>
  <c r="D2617" i="5013"/>
  <c r="D2618" i="5013"/>
  <c r="D2619" i="5013"/>
  <c r="D2620" i="5013"/>
  <c r="D2621" i="5013"/>
  <c r="D2622" i="5013"/>
  <c r="D2633" i="5013"/>
  <c r="D2631" i="5013"/>
  <c r="D2629" i="5013"/>
  <c r="D2627" i="5013"/>
  <c r="D2625" i="5013"/>
  <c r="D2623" i="5013"/>
  <c r="C2636" i="5013"/>
  <c r="D2635" i="5013"/>
  <c r="D2633" i="5012"/>
  <c r="E2633" i="5012" s="1" a="1"/>
  <c r="E2633" i="5012" s="1"/>
  <c r="C2634" i="5012"/>
  <c r="G2605" i="5013" l="1" a="1"/>
  <c r="G2605" i="5013" s="1"/>
  <c r="G2605" i="5012" s="1"/>
  <c r="G2549" i="5013" a="1"/>
  <c r="G2549" i="5013" s="1"/>
  <c r="G2549" i="5012" s="1"/>
  <c r="G2501" i="5013" a="1"/>
  <c r="G2501" i="5013" s="1"/>
  <c r="G2501" i="5012" s="1"/>
  <c r="G2445" i="5013" a="1"/>
  <c r="G2445" i="5013" s="1"/>
  <c r="G2445" i="5012" s="1"/>
  <c r="G2397" i="5013" a="1"/>
  <c r="G2397" i="5013" s="1"/>
  <c r="G2397" i="5012" s="1"/>
  <c r="G2341" i="5013" a="1"/>
  <c r="G2341" i="5013" s="1"/>
  <c r="G2341" i="5012" s="1"/>
  <c r="G2301" i="5013" a="1"/>
  <c r="G2301" i="5013" s="1"/>
  <c r="G2301" i="5012" s="1"/>
  <c r="G2245" i="5013" a="1"/>
  <c r="G2245" i="5013" s="1"/>
  <c r="G2245" i="5012" s="1"/>
  <c r="G2205" i="5013" a="1"/>
  <c r="G2205" i="5013" s="1"/>
  <c r="G2205" i="5012" s="1"/>
  <c r="G2157" i="5013" a="1"/>
  <c r="G2157" i="5013" s="1"/>
  <c r="G2157" i="5012" s="1"/>
  <c r="G2101" i="5013" a="1"/>
  <c r="G2101" i="5013" s="1"/>
  <c r="G2101" i="5012" s="1"/>
  <c r="G2053" i="5013" a="1"/>
  <c r="G2053" i="5013" s="1"/>
  <c r="G2053" i="5012" s="1"/>
  <c r="G2005" i="5013" a="1"/>
  <c r="G2005" i="5013" s="1"/>
  <c r="G2005" i="5012" s="1"/>
  <c r="G1949" i="5013" a="1"/>
  <c r="G1949" i="5013" s="1"/>
  <c r="G1949" i="5012" s="1"/>
  <c r="G1901" i="5013" a="1"/>
  <c r="G1901" i="5013" s="1"/>
  <c r="G1901" i="5012" s="1"/>
  <c r="G1853" i="5013" a="1"/>
  <c r="G1853" i="5013" s="1"/>
  <c r="G1853" i="5012" s="1"/>
  <c r="G1797" i="5013" a="1"/>
  <c r="G1797" i="5013" s="1"/>
  <c r="G1797" i="5012" s="1"/>
  <c r="G1741" i="5013" a="1"/>
  <c r="G1741" i="5013" s="1"/>
  <c r="G1741" i="5012" s="1"/>
  <c r="G1693" i="5013" a="1"/>
  <c r="G1693" i="5013" s="1"/>
  <c r="G1693" i="5012" s="1"/>
  <c r="G1637" i="5013" a="1"/>
  <c r="G1637" i="5013" s="1"/>
  <c r="G1637" i="5012" s="1"/>
  <c r="G1557" i="5013" a="1"/>
  <c r="G1557" i="5013" s="1"/>
  <c r="G1557" i="5012" s="1"/>
  <c r="G1517" i="5013" a="1"/>
  <c r="G1517" i="5013" s="1"/>
  <c r="G1517" i="5012" s="1"/>
  <c r="G1469" i="5013" a="1"/>
  <c r="G1469" i="5013" s="1"/>
  <c r="G1469" i="5012" s="1"/>
  <c r="G1413" i="5013" a="1"/>
  <c r="G1413" i="5013" s="1"/>
  <c r="G1413" i="5012" s="1"/>
  <c r="G1365" i="5013" a="1"/>
  <c r="G1365" i="5013" s="1"/>
  <c r="G1365" i="5012" s="1"/>
  <c r="G1317" i="5013" a="1"/>
  <c r="G1317" i="5013" s="1"/>
  <c r="G1317" i="5012" s="1"/>
  <c r="G1269" i="5013" a="1"/>
  <c r="G1269" i="5013" s="1"/>
  <c r="G1269" i="5012" s="1"/>
  <c r="G1213" i="5013" a="1"/>
  <c r="G1213" i="5013" s="1"/>
  <c r="G1213" i="5012" s="1"/>
  <c r="G1157" i="5013" a="1"/>
  <c r="G1157" i="5013" s="1"/>
  <c r="G1157" i="5012" s="1"/>
  <c r="G1101" i="5013" a="1"/>
  <c r="G1101" i="5013" s="1"/>
  <c r="G1101" i="5012" s="1"/>
  <c r="G1045" i="5013" a="1"/>
  <c r="G1045" i="5013" s="1"/>
  <c r="G1045" i="5012" s="1"/>
  <c r="G989" i="5013" a="1"/>
  <c r="G989" i="5013" s="1"/>
  <c r="G989" i="5012" s="1"/>
  <c r="G933" i="5013" a="1"/>
  <c r="G933" i="5013" s="1"/>
  <c r="G933" i="5012" s="1"/>
  <c r="G877" i="5013" a="1"/>
  <c r="G877" i="5013" s="1"/>
  <c r="G877" i="5012" s="1"/>
  <c r="G821" i="5013" a="1"/>
  <c r="G821" i="5013" s="1"/>
  <c r="G821" i="5012" s="1"/>
  <c r="G2596" i="5013" a="1"/>
  <c r="G2596" i="5013" s="1"/>
  <c r="G2596" i="5012" s="1"/>
  <c r="G2548" i="5013" a="1"/>
  <c r="G2548" i="5013" s="1"/>
  <c r="G2548" i="5012" s="1"/>
  <c r="G2500" i="5013" a="1"/>
  <c r="G2500" i="5013" s="1"/>
  <c r="G2500" i="5012" s="1"/>
  <c r="G2452" i="5013" a="1"/>
  <c r="G2452" i="5013" s="1"/>
  <c r="G2452" i="5012" s="1"/>
  <c r="G2412" i="5013" a="1"/>
  <c r="G2412" i="5013" s="1"/>
  <c r="G2412" i="5012" s="1"/>
  <c r="G2372" i="5013" a="1"/>
  <c r="G2372" i="5013" s="1"/>
  <c r="G2372" i="5012" s="1"/>
  <c r="G2332" i="5013" a="1"/>
  <c r="G2332" i="5013" s="1"/>
  <c r="G2332" i="5012" s="1"/>
  <c r="G2284" i="5013" a="1"/>
  <c r="G2284" i="5013" s="1"/>
  <c r="G2284" i="5012" s="1"/>
  <c r="G2609" i="5013" a="1"/>
  <c r="G2609" i="5013" s="1"/>
  <c r="G2609" i="5012" s="1"/>
  <c r="G2577" i="5013" a="1"/>
  <c r="G2577" i="5013" s="1"/>
  <c r="G2577" i="5012" s="1"/>
  <c r="G2545" i="5013" a="1"/>
  <c r="G2545" i="5013" s="1"/>
  <c r="G2545" i="5012" s="1"/>
  <c r="G2513" i="5013" a="1"/>
  <c r="G2513" i="5013" s="1"/>
  <c r="G2513" i="5012" s="1"/>
  <c r="G2481" i="5013" a="1"/>
  <c r="G2481" i="5013" s="1"/>
  <c r="G2481" i="5012" s="1"/>
  <c r="G2449" i="5013" a="1"/>
  <c r="G2449" i="5013" s="1"/>
  <c r="G2449" i="5012" s="1"/>
  <c r="G2417" i="5013" a="1"/>
  <c r="G2417" i="5013" s="1"/>
  <c r="G2417" i="5012" s="1"/>
  <c r="G2385" i="5013" a="1"/>
  <c r="G2385" i="5013" s="1"/>
  <c r="G2385" i="5012" s="1"/>
  <c r="G2369" i="5013" a="1"/>
  <c r="G2369" i="5013" s="1"/>
  <c r="G2369" i="5012" s="1"/>
  <c r="G2337" i="5013" a="1"/>
  <c r="G2337" i="5013" s="1"/>
  <c r="G2337" i="5012" s="1"/>
  <c r="G2313" i="5013" a="1"/>
  <c r="G2313" i="5013" s="1"/>
  <c r="G2313" i="5012" s="1"/>
  <c r="G2281" i="5013" a="1"/>
  <c r="G2281" i="5013" s="1"/>
  <c r="G2281" i="5012" s="1"/>
  <c r="G2249" i="5013" a="1"/>
  <c r="G2249" i="5013" s="1"/>
  <c r="G2249" i="5012" s="1"/>
  <c r="G2217" i="5013" a="1"/>
  <c r="G2217" i="5013" s="1"/>
  <c r="G2217" i="5012" s="1"/>
  <c r="G2185" i="5013" a="1"/>
  <c r="G2185" i="5013" s="1"/>
  <c r="G2185" i="5012" s="1"/>
  <c r="G2153" i="5013" a="1"/>
  <c r="G2153" i="5013" s="1"/>
  <c r="G2153" i="5012" s="1"/>
  <c r="G2121" i="5013" a="1"/>
  <c r="G2121" i="5013" s="1"/>
  <c r="G2121" i="5012" s="1"/>
  <c r="G2089" i="5013" a="1"/>
  <c r="G2089" i="5013" s="1"/>
  <c r="G2089" i="5012" s="1"/>
  <c r="G2057" i="5013" a="1"/>
  <c r="G2057" i="5013" s="1"/>
  <c r="G2057" i="5012" s="1"/>
  <c r="G2635" i="5013" a="1"/>
  <c r="G2635" i="5013" s="1"/>
  <c r="G2635" i="5012" s="1"/>
  <c r="G2622" i="5013" a="1"/>
  <c r="G2622" i="5013" s="1"/>
  <c r="G2622" i="5012" s="1"/>
  <c r="G2614" i="5013" a="1"/>
  <c r="G2614" i="5013" s="1"/>
  <c r="G2614" i="5012" s="1"/>
  <c r="G2606" i="5013" a="1"/>
  <c r="G2606" i="5013" s="1"/>
  <c r="G2606" i="5012" s="1"/>
  <c r="G2598" i="5013" a="1"/>
  <c r="G2598" i="5013" s="1"/>
  <c r="G2598" i="5012" s="1"/>
  <c r="G2590" i="5013" a="1"/>
  <c r="G2590" i="5013" s="1"/>
  <c r="G2590" i="5012" s="1"/>
  <c r="G2582" i="5013" a="1"/>
  <c r="G2582" i="5013" s="1"/>
  <c r="G2582" i="5012" s="1"/>
  <c r="G2574" i="5013" a="1"/>
  <c r="G2574" i="5013" s="1"/>
  <c r="G2574" i="5012" s="1"/>
  <c r="G2566" i="5013" a="1"/>
  <c r="G2566" i="5013" s="1"/>
  <c r="G2566" i="5012" s="1"/>
  <c r="G2558" i="5013" a="1"/>
  <c r="G2558" i="5013" s="1"/>
  <c r="G2558" i="5012" s="1"/>
  <c r="G2550" i="5013" a="1"/>
  <c r="G2550" i="5013" s="1"/>
  <c r="G2550" i="5012" s="1"/>
  <c r="G2542" i="5013" a="1"/>
  <c r="G2542" i="5013" s="1"/>
  <c r="G2542" i="5012" s="1"/>
  <c r="G2534" i="5013" a="1"/>
  <c r="G2534" i="5013" s="1"/>
  <c r="G2534" i="5012" s="1"/>
  <c r="G2526" i="5013" a="1"/>
  <c r="G2526" i="5013" s="1"/>
  <c r="G2526" i="5012" s="1"/>
  <c r="G2518" i="5013" a="1"/>
  <c r="G2518" i="5013" s="1"/>
  <c r="G2518" i="5012" s="1"/>
  <c r="G2510" i="5013" a="1"/>
  <c r="G2510" i="5013" s="1"/>
  <c r="G2510" i="5012" s="1"/>
  <c r="G2502" i="5013" a="1"/>
  <c r="G2502" i="5013" s="1"/>
  <c r="G2502" i="5012" s="1"/>
  <c r="G2494" i="5013" a="1"/>
  <c r="G2494" i="5013" s="1"/>
  <c r="G2494" i="5012" s="1"/>
  <c r="G2486" i="5013" a="1"/>
  <c r="G2486" i="5013" s="1"/>
  <c r="G2486" i="5012" s="1"/>
  <c r="G2478" i="5013" a="1"/>
  <c r="G2478" i="5013" s="1"/>
  <c r="G2478" i="5012" s="1"/>
  <c r="G2470" i="5013" a="1"/>
  <c r="G2470" i="5013" s="1"/>
  <c r="G2470" i="5012" s="1"/>
  <c r="G2462" i="5013" a="1"/>
  <c r="G2462" i="5013" s="1"/>
  <c r="G2462" i="5012" s="1"/>
  <c r="G2454" i="5013" a="1"/>
  <c r="G2454" i="5013" s="1"/>
  <c r="G2454" i="5012" s="1"/>
  <c r="G2446" i="5013" a="1"/>
  <c r="G2446" i="5013" s="1"/>
  <c r="G2446" i="5012" s="1"/>
  <c r="G2438" i="5013" a="1"/>
  <c r="G2438" i="5013" s="1"/>
  <c r="G2438" i="5012" s="1"/>
  <c r="G2430" i="5013" a="1"/>
  <c r="G2430" i="5013" s="1"/>
  <c r="G2430" i="5012" s="1"/>
  <c r="G2422" i="5013" a="1"/>
  <c r="G2422" i="5013" s="1"/>
  <c r="G2422" i="5012" s="1"/>
  <c r="G2414" i="5013" a="1"/>
  <c r="G2414" i="5013" s="1"/>
  <c r="G2414" i="5012" s="1"/>
  <c r="G2406" i="5013" a="1"/>
  <c r="G2406" i="5013" s="1"/>
  <c r="G2406" i="5012" s="1"/>
  <c r="G2398" i="5013" a="1"/>
  <c r="G2398" i="5013" s="1"/>
  <c r="G2398" i="5012" s="1"/>
  <c r="G2390" i="5013" a="1"/>
  <c r="G2390" i="5013" s="1"/>
  <c r="G2390" i="5012" s="1"/>
  <c r="G2382" i="5013" a="1"/>
  <c r="G2382" i="5013" s="1"/>
  <c r="G2382" i="5012" s="1"/>
  <c r="G2374" i="5013" a="1"/>
  <c r="G2374" i="5013" s="1"/>
  <c r="G2374" i="5012" s="1"/>
  <c r="G2366" i="5013" a="1"/>
  <c r="G2366" i="5013" s="1"/>
  <c r="G2366" i="5012" s="1"/>
  <c r="G2358" i="5013" a="1"/>
  <c r="G2358" i="5013" s="1"/>
  <c r="G2358" i="5012" s="1"/>
  <c r="G2350" i="5013" a="1"/>
  <c r="G2350" i="5013" s="1"/>
  <c r="G2350" i="5012" s="1"/>
  <c r="G2342" i="5013" a="1"/>
  <c r="G2342" i="5013" s="1"/>
  <c r="G2342" i="5012" s="1"/>
  <c r="G2334" i="5013" a="1"/>
  <c r="G2334" i="5013" s="1"/>
  <c r="G2334" i="5012" s="1"/>
  <c r="G2326" i="5013" a="1"/>
  <c r="G2326" i="5013" s="1"/>
  <c r="G2326" i="5012" s="1"/>
  <c r="G2318" i="5013" a="1"/>
  <c r="G2318" i="5013" s="1"/>
  <c r="G2318" i="5012" s="1"/>
  <c r="G2310" i="5013" a="1"/>
  <c r="G2310" i="5013" s="1"/>
  <c r="G2310" i="5012" s="1"/>
  <c r="G2302" i="5013" a="1"/>
  <c r="G2302" i="5013" s="1"/>
  <c r="G2302" i="5012" s="1"/>
  <c r="G2294" i="5013" a="1"/>
  <c r="G2294" i="5013" s="1"/>
  <c r="G2294" i="5012" s="1"/>
  <c r="G2286" i="5013" a="1"/>
  <c r="G2286" i="5013" s="1"/>
  <c r="G2286" i="5012" s="1"/>
  <c r="G2278" i="5013" a="1"/>
  <c r="G2278" i="5013" s="1"/>
  <c r="G2278" i="5012" s="1"/>
  <c r="G2270" i="5013" a="1"/>
  <c r="G2270" i="5013" s="1"/>
  <c r="G2270" i="5012" s="1"/>
  <c r="G2262" i="5013" a="1"/>
  <c r="G2262" i="5013" s="1"/>
  <c r="G2262" i="5012" s="1"/>
  <c r="G2254" i="5013" a="1"/>
  <c r="G2254" i="5013" s="1"/>
  <c r="G2254" i="5012" s="1"/>
  <c r="G2246" i="5013" a="1"/>
  <c r="G2246" i="5013" s="1"/>
  <c r="G2246" i="5012" s="1"/>
  <c r="G2238" i="5013" a="1"/>
  <c r="G2238" i="5013" s="1"/>
  <c r="G2238" i="5012" s="1"/>
  <c r="G2230" i="5013" a="1"/>
  <c r="G2230" i="5013" s="1"/>
  <c r="G2230" i="5012" s="1"/>
  <c r="G2222" i="5013" a="1"/>
  <c r="G2222" i="5013" s="1"/>
  <c r="G2222" i="5012" s="1"/>
  <c r="G2214" i="5013" a="1"/>
  <c r="G2214" i="5013" s="1"/>
  <c r="G2214" i="5012" s="1"/>
  <c r="G2206" i="5013" a="1"/>
  <c r="G2206" i="5013" s="1"/>
  <c r="G2206" i="5012" s="1"/>
  <c r="G2198" i="5013" a="1"/>
  <c r="G2198" i="5013" s="1"/>
  <c r="G2198" i="5012" s="1"/>
  <c r="G2190" i="5013" a="1"/>
  <c r="G2190" i="5013" s="1"/>
  <c r="G2190" i="5012" s="1"/>
  <c r="G2182" i="5013" a="1"/>
  <c r="G2182" i="5013" s="1"/>
  <c r="G2182" i="5012" s="1"/>
  <c r="G2174" i="5013" a="1"/>
  <c r="G2174" i="5013" s="1"/>
  <c r="G2174" i="5012" s="1"/>
  <c r="G2166" i="5013" a="1"/>
  <c r="G2166" i="5013" s="1"/>
  <c r="G2166" i="5012" s="1"/>
  <c r="G2158" i="5013" a="1"/>
  <c r="G2158" i="5013" s="1"/>
  <c r="G2158" i="5012" s="1"/>
  <c r="G2150" i="5013" a="1"/>
  <c r="G2150" i="5013" s="1"/>
  <c r="G2150" i="5012" s="1"/>
  <c r="G2142" i="5013" a="1"/>
  <c r="G2142" i="5013" s="1"/>
  <c r="G2142" i="5012" s="1"/>
  <c r="G2134" i="5013" a="1"/>
  <c r="G2134" i="5013" s="1"/>
  <c r="G2134" i="5012" s="1"/>
  <c r="G2126" i="5013" a="1"/>
  <c r="G2126" i="5013" s="1"/>
  <c r="G2126" i="5012" s="1"/>
  <c r="G2118" i="5013" a="1"/>
  <c r="G2118" i="5013" s="1"/>
  <c r="G2118" i="5012" s="1"/>
  <c r="G2110" i="5013" a="1"/>
  <c r="G2110" i="5013" s="1"/>
  <c r="G2110" i="5012" s="1"/>
  <c r="G2102" i="5013" a="1"/>
  <c r="G2102" i="5013" s="1"/>
  <c r="G2102" i="5012" s="1"/>
  <c r="G2094" i="5013" a="1"/>
  <c r="G2094" i="5013" s="1"/>
  <c r="G2094" i="5012" s="1"/>
  <c r="G2086" i="5013" a="1"/>
  <c r="G2086" i="5013" s="1"/>
  <c r="G2086" i="5012" s="1"/>
  <c r="G2078" i="5013" a="1"/>
  <c r="G2078" i="5013" s="1"/>
  <c r="G2078" i="5012" s="1"/>
  <c r="G2070" i="5013" a="1"/>
  <c r="G2070" i="5013" s="1"/>
  <c r="G2070" i="5012" s="1"/>
  <c r="G2062" i="5013" a="1"/>
  <c r="G2062" i="5013" s="1"/>
  <c r="G2062" i="5012" s="1"/>
  <c r="G2054" i="5013" a="1"/>
  <c r="G2054" i="5013" s="1"/>
  <c r="G2054" i="5012" s="1"/>
  <c r="G2046" i="5013" a="1"/>
  <c r="G2046" i="5013" s="1"/>
  <c r="G2046" i="5012" s="1"/>
  <c r="G2038" i="5013" a="1"/>
  <c r="G2038" i="5013" s="1"/>
  <c r="G2038" i="5012" s="1"/>
  <c r="G2030" i="5013" a="1"/>
  <c r="G2030" i="5013" s="1"/>
  <c r="G2030" i="5012" s="1"/>
  <c r="G2022" i="5013" a="1"/>
  <c r="G2022" i="5013" s="1"/>
  <c r="G2022" i="5012" s="1"/>
  <c r="G2014" i="5013" a="1"/>
  <c r="G2014" i="5013" s="1"/>
  <c r="G2014" i="5012" s="1"/>
  <c r="G2006" i="5013" a="1"/>
  <c r="G2006" i="5013" s="1"/>
  <c r="G2006" i="5012" s="1"/>
  <c r="G1998" i="5013" a="1"/>
  <c r="G1998" i="5013" s="1"/>
  <c r="G1998" i="5012" s="1"/>
  <c r="G1990" i="5013" a="1"/>
  <c r="G1990" i="5013" s="1"/>
  <c r="G1990" i="5012" s="1"/>
  <c r="G1982" i="5013" a="1"/>
  <c r="G1982" i="5013" s="1"/>
  <c r="G1982" i="5012" s="1"/>
  <c r="G2589" i="5013" a="1"/>
  <c r="G2589" i="5013" s="1"/>
  <c r="G2589" i="5012" s="1"/>
  <c r="G2517" i="5013" a="1"/>
  <c r="G2517" i="5013" s="1"/>
  <c r="G2517" i="5012" s="1"/>
  <c r="G2461" i="5013" a="1"/>
  <c r="G2461" i="5013" s="1"/>
  <c r="G2461" i="5012" s="1"/>
  <c r="G2405" i="5013" a="1"/>
  <c r="G2405" i="5013" s="1"/>
  <c r="G2405" i="5012" s="1"/>
  <c r="G2365" i="5013" a="1"/>
  <c r="G2365" i="5013" s="1"/>
  <c r="G2365" i="5012" s="1"/>
  <c r="G2317" i="5013" a="1"/>
  <c r="G2317" i="5013" s="1"/>
  <c r="G2317" i="5012" s="1"/>
  <c r="G2269" i="5013" a="1"/>
  <c r="G2269" i="5013" s="1"/>
  <c r="G2269" i="5012" s="1"/>
  <c r="G2197" i="5013" a="1"/>
  <c r="G2197" i="5013" s="1"/>
  <c r="G2197" i="5012" s="1"/>
  <c r="G2141" i="5013" a="1"/>
  <c r="G2141" i="5013" s="1"/>
  <c r="G2141" i="5012" s="1"/>
  <c r="G2085" i="5013" a="1"/>
  <c r="G2085" i="5013" s="1"/>
  <c r="G2085" i="5012" s="1"/>
  <c r="G2029" i="5013" a="1"/>
  <c r="G2029" i="5013" s="1"/>
  <c r="G2029" i="5012" s="1"/>
  <c r="G1973" i="5013" a="1"/>
  <c r="G1973" i="5013" s="1"/>
  <c r="G1973" i="5012" s="1"/>
  <c r="G1917" i="5013" a="1"/>
  <c r="G1917" i="5013" s="1"/>
  <c r="G1917" i="5012" s="1"/>
  <c r="G1861" i="5013" a="1"/>
  <c r="G1861" i="5013" s="1"/>
  <c r="G1861" i="5012" s="1"/>
  <c r="G1805" i="5013" a="1"/>
  <c r="G1805" i="5013" s="1"/>
  <c r="G1805" i="5012" s="1"/>
  <c r="G1749" i="5013" a="1"/>
  <c r="G1749" i="5013" s="1"/>
  <c r="G1749" i="5012" s="1"/>
  <c r="G1685" i="5013" a="1"/>
  <c r="G1685" i="5013" s="1"/>
  <c r="G1685" i="5012" s="1"/>
  <c r="G1629" i="5013" a="1"/>
  <c r="G1629" i="5013" s="1"/>
  <c r="G1629" i="5012" s="1"/>
  <c r="G1581" i="5013" a="1"/>
  <c r="G1581" i="5013" s="1"/>
  <c r="G1581" i="5012" s="1"/>
  <c r="G1501" i="5013" a="1"/>
  <c r="G1501" i="5013" s="1"/>
  <c r="G1501" i="5012" s="1"/>
  <c r="G1445" i="5013" a="1"/>
  <c r="G1445" i="5013" s="1"/>
  <c r="G1445" i="5012" s="1"/>
  <c r="G1389" i="5013" a="1"/>
  <c r="G1389" i="5013" s="1"/>
  <c r="G1389" i="5012" s="1"/>
  <c r="G1333" i="5013" a="1"/>
  <c r="G1333" i="5013" s="1"/>
  <c r="G1333" i="5012" s="1"/>
  <c r="G1277" i="5013" a="1"/>
  <c r="G1277" i="5013" s="1"/>
  <c r="G1277" i="5012" s="1"/>
  <c r="G1221" i="5013" a="1"/>
  <c r="G1221" i="5013" s="1"/>
  <c r="G1221" i="5012" s="1"/>
  <c r="G1165" i="5013" a="1"/>
  <c r="G1165" i="5013" s="1"/>
  <c r="G1165" i="5012" s="1"/>
  <c r="G1109" i="5013" a="1"/>
  <c r="G1109" i="5013" s="1"/>
  <c r="G1109" i="5012" s="1"/>
  <c r="G1053" i="5013" a="1"/>
  <c r="G1053" i="5013" s="1"/>
  <c r="G1053" i="5012" s="1"/>
  <c r="G997" i="5013" a="1"/>
  <c r="G997" i="5013" s="1"/>
  <c r="G997" i="5012" s="1"/>
  <c r="G941" i="5013" a="1"/>
  <c r="G941" i="5013" s="1"/>
  <c r="G941" i="5012" s="1"/>
  <c r="G885" i="5013" a="1"/>
  <c r="G885" i="5013" s="1"/>
  <c r="G885" i="5012" s="1"/>
  <c r="G861" i="5013" a="1"/>
  <c r="G861" i="5013" s="1"/>
  <c r="G861" i="5012" s="1"/>
  <c r="G805" i="5013" a="1"/>
  <c r="G805" i="5013" s="1"/>
  <c r="G805" i="5012" s="1"/>
  <c r="G797" i="5013" a="1"/>
  <c r="G797" i="5013" s="1"/>
  <c r="G797" i="5012" s="1"/>
  <c r="G789" i="5013" a="1"/>
  <c r="G789" i="5013" s="1"/>
  <c r="G789" i="5012" s="1"/>
  <c r="G781" i="5013" a="1"/>
  <c r="G781" i="5013" s="1"/>
  <c r="G781" i="5012" s="1"/>
  <c r="G773" i="5013" a="1"/>
  <c r="G773" i="5013" s="1"/>
  <c r="G773" i="5012" s="1"/>
  <c r="G765" i="5013" a="1"/>
  <c r="G765" i="5013" s="1"/>
  <c r="G765" i="5012" s="1"/>
  <c r="G757" i="5013" a="1"/>
  <c r="G757" i="5013" s="1"/>
  <c r="G757" i="5012" s="1"/>
  <c r="G749" i="5013" a="1"/>
  <c r="G749" i="5013" s="1"/>
  <c r="G749" i="5012" s="1"/>
  <c r="G741" i="5013" a="1"/>
  <c r="G741" i="5013" s="1"/>
  <c r="G741" i="5012" s="1"/>
  <c r="G733" i="5013" a="1"/>
  <c r="G733" i="5013" s="1"/>
  <c r="G733" i="5012" s="1"/>
  <c r="G725" i="5013" a="1"/>
  <c r="G725" i="5013" s="1"/>
  <c r="G725" i="5012" s="1"/>
  <c r="G717" i="5013" a="1"/>
  <c r="G717" i="5013" s="1"/>
  <c r="G717" i="5012" s="1"/>
  <c r="G709" i="5013" a="1"/>
  <c r="G709" i="5013" s="1"/>
  <c r="G709" i="5012" s="1"/>
  <c r="G701" i="5013" a="1"/>
  <c r="G701" i="5013" s="1"/>
  <c r="G701" i="5012" s="1"/>
  <c r="G693" i="5013" a="1"/>
  <c r="G693" i="5013" s="1"/>
  <c r="G693" i="5012" s="1"/>
  <c r="G685" i="5013" a="1"/>
  <c r="G685" i="5013" s="1"/>
  <c r="G685" i="5012" s="1"/>
  <c r="G677" i="5013" a="1"/>
  <c r="G677" i="5013" s="1"/>
  <c r="G677" i="5012" s="1"/>
  <c r="G669" i="5013" a="1"/>
  <c r="G669" i="5013" s="1"/>
  <c r="G669" i="5012" s="1"/>
  <c r="G661" i="5013" a="1"/>
  <c r="G661" i="5013" s="1"/>
  <c r="G661" i="5012" s="1"/>
  <c r="G653" i="5013" a="1"/>
  <c r="G653" i="5013" s="1"/>
  <c r="G653" i="5012" s="1"/>
  <c r="G645" i="5013" a="1"/>
  <c r="G645" i="5013" s="1"/>
  <c r="G645" i="5012" s="1"/>
  <c r="G637" i="5013" a="1"/>
  <c r="G637" i="5013" s="1"/>
  <c r="G637" i="5012" s="1"/>
  <c r="G629" i="5013" a="1"/>
  <c r="G629" i="5013" s="1"/>
  <c r="G629" i="5012" s="1"/>
  <c r="G621" i="5013" a="1"/>
  <c r="G621" i="5013" s="1"/>
  <c r="G621" i="5012" s="1"/>
  <c r="G613" i="5013" a="1"/>
  <c r="G613" i="5013" s="1"/>
  <c r="G613" i="5012" s="1"/>
  <c r="G605" i="5013" a="1"/>
  <c r="G605" i="5013" s="1"/>
  <c r="G605" i="5012" s="1"/>
  <c r="G597" i="5013" a="1"/>
  <c r="G597" i="5013" s="1"/>
  <c r="G597" i="5012" s="1"/>
  <c r="G589" i="5013" a="1"/>
  <c r="G589" i="5013" s="1"/>
  <c r="G589" i="5012" s="1"/>
  <c r="G581" i="5013" a="1"/>
  <c r="G581" i="5013" s="1"/>
  <c r="G581" i="5012" s="1"/>
  <c r="G573" i="5013" a="1"/>
  <c r="G573" i="5013" s="1"/>
  <c r="G573" i="5012" s="1"/>
  <c r="G562" i="5013" a="1"/>
  <c r="G562" i="5013" s="1"/>
  <c r="G547" i="5013" a="1"/>
  <c r="G547" i="5013" s="1"/>
  <c r="G539" i="5013" a="1"/>
  <c r="G539" i="5013" s="1"/>
  <c r="G531" i="5013" a="1"/>
  <c r="G531" i="5013" s="1"/>
  <c r="G541" i="5012" s="1"/>
  <c r="G523" i="5013" a="1"/>
  <c r="G523" i="5013" s="1"/>
  <c r="G533" i="5012" s="1"/>
  <c r="G515" i="5013" a="1"/>
  <c r="G515" i="5013" s="1"/>
  <c r="G525" i="5012" s="1"/>
  <c r="G507" i="5013" a="1"/>
  <c r="G507" i="5013" s="1"/>
  <c r="G517" i="5012" s="1"/>
  <c r="G499" i="5013" a="1"/>
  <c r="G499" i="5013" s="1"/>
  <c r="G509" i="5012" s="1"/>
  <c r="G491" i="5013" a="1"/>
  <c r="G491" i="5013" s="1"/>
  <c r="G501" i="5012" s="1"/>
  <c r="G483" i="5013" a="1"/>
  <c r="G483" i="5013" s="1"/>
  <c r="G493" i="5012" s="1"/>
  <c r="G475" i="5013" a="1"/>
  <c r="G475" i="5013" s="1"/>
  <c r="G485" i="5012" s="1"/>
  <c r="G467" i="5013" a="1"/>
  <c r="G467" i="5013" s="1"/>
  <c r="G477" i="5012" s="1"/>
  <c r="G459" i="5013" a="1"/>
  <c r="G459" i="5013" s="1"/>
  <c r="G469" i="5012" s="1"/>
  <c r="G448" i="5013" a="1"/>
  <c r="G448" i="5013" s="1"/>
  <c r="G461" i="5012" s="1"/>
  <c r="G386" i="5013" a="1"/>
  <c r="G386" i="5013" s="1"/>
  <c r="G429" i="5012" s="1"/>
  <c r="G372" i="5013" a="1"/>
  <c r="G372" i="5013" s="1"/>
  <c r="G359" i="5013" a="1"/>
  <c r="G359" i="5013" s="1"/>
  <c r="G345" i="5013" a="1"/>
  <c r="G345" i="5013" s="1"/>
  <c r="G330" i="5013" a="1"/>
  <c r="G330" i="5013" s="1"/>
  <c r="G317" i="5013" a="1"/>
  <c r="G317" i="5013" s="1"/>
  <c r="G302" i="5013" a="1"/>
  <c r="G302" i="5013" s="1"/>
  <c r="G288" i="5013" a="1"/>
  <c r="G288" i="5013" s="1"/>
  <c r="G373" i="5012" s="1"/>
  <c r="G273" i="5013" a="1"/>
  <c r="G273" i="5013" s="1"/>
  <c r="G564" i="5013" a="1"/>
  <c r="G564" i="5013" s="1"/>
  <c r="G453" i="5013" a="1"/>
  <c r="G453" i="5013" s="1"/>
  <c r="G436" i="5013" a="1"/>
  <c r="G436" i="5013" s="1"/>
  <c r="G419" i="5013" a="1"/>
  <c r="G419" i="5013" s="1"/>
  <c r="G405" i="5013" a="1"/>
  <c r="G405" i="5013" s="1"/>
  <c r="G388" i="5013" a="1"/>
  <c r="G388" i="5013" s="1"/>
  <c r="G364" i="5013" a="1"/>
  <c r="G364" i="5013" s="1"/>
  <c r="G348" i="5013" a="1"/>
  <c r="G348" i="5013" s="1"/>
  <c r="G331" i="5013" a="1"/>
  <c r="G331" i="5013" s="1"/>
  <c r="G308" i="5013" a="1"/>
  <c r="G308" i="5013" s="1"/>
  <c r="G295" i="5013" a="1"/>
  <c r="G295" i="5013" s="1"/>
  <c r="G261" i="5013" a="1"/>
  <c r="G261" i="5013" s="1"/>
  <c r="G261" i="5012" s="1"/>
  <c r="G253" i="5013" a="1"/>
  <c r="G253" i="5013" s="1"/>
  <c r="G253" i="5012" s="1"/>
  <c r="G245" i="5013" a="1"/>
  <c r="G245" i="5013" s="1"/>
  <c r="G245" i="5012" s="1"/>
  <c r="G237" i="5013" a="1"/>
  <c r="G237" i="5013" s="1"/>
  <c r="G237" i="5012" s="1"/>
  <c r="G229" i="5013" a="1"/>
  <c r="G229" i="5013" s="1"/>
  <c r="G229" i="5012" s="1"/>
  <c r="G221" i="5013" a="1"/>
  <c r="G221" i="5013" s="1"/>
  <c r="G221" i="5012" s="1"/>
  <c r="G213" i="5013" a="1"/>
  <c r="G213" i="5013" s="1"/>
  <c r="G213" i="5012" s="1"/>
  <c r="G205" i="5013" a="1"/>
  <c r="G205" i="5013" s="1"/>
  <c r="G205" i="5012" s="1"/>
  <c r="G197" i="5013" a="1"/>
  <c r="G197" i="5013" s="1"/>
  <c r="G197" i="5012" s="1"/>
  <c r="G189" i="5013" a="1"/>
  <c r="G189" i="5013" s="1"/>
  <c r="G189" i="5012" s="1"/>
  <c r="G181" i="5013" a="1"/>
  <c r="G181" i="5013" s="1"/>
  <c r="G181" i="5012" s="1"/>
  <c r="G173" i="5013" a="1"/>
  <c r="G173" i="5013" s="1"/>
  <c r="G173" i="5012" s="1"/>
  <c r="G165" i="5013" a="1"/>
  <c r="G165" i="5013" s="1"/>
  <c r="G165" i="5012" s="1"/>
  <c r="G157" i="5013" a="1"/>
  <c r="G157" i="5013" s="1"/>
  <c r="G157" i="5012" s="1"/>
  <c r="G149" i="5013" a="1"/>
  <c r="G149" i="5013" s="1"/>
  <c r="G149" i="5012" s="1"/>
  <c r="G141" i="5013" a="1"/>
  <c r="G141" i="5013" s="1"/>
  <c r="G141" i="5012" s="1"/>
  <c r="G133" i="5013" a="1"/>
  <c r="G133" i="5013" s="1"/>
  <c r="G133" i="5012" s="1"/>
  <c r="G125" i="5013" a="1"/>
  <c r="G125" i="5013" s="1"/>
  <c r="G125" i="5012" s="1"/>
  <c r="G117" i="5013" a="1"/>
  <c r="G117" i="5013" s="1"/>
  <c r="G117" i="5012" s="1"/>
  <c r="G109" i="5013" a="1"/>
  <c r="G109" i="5013" s="1"/>
  <c r="G109" i="5012" s="1"/>
  <c r="G101" i="5013" a="1"/>
  <c r="G101" i="5013" s="1"/>
  <c r="G101" i="5012" s="1"/>
  <c r="G93" i="5013" a="1"/>
  <c r="G93" i="5013" s="1"/>
  <c r="G93" i="5012" s="1"/>
  <c r="G85" i="5013" a="1"/>
  <c r="G85" i="5013" s="1"/>
  <c r="G85" i="5012" s="1"/>
  <c r="G77" i="5013" a="1"/>
  <c r="G77" i="5013" s="1"/>
  <c r="G77" i="5012" s="1"/>
  <c r="G69" i="5013" a="1"/>
  <c r="G69" i="5013" s="1"/>
  <c r="G69" i="5012" s="1"/>
  <c r="G61" i="5013" a="1"/>
  <c r="G61" i="5013" s="1"/>
  <c r="G61" i="5012" s="1"/>
  <c r="G53" i="5013" a="1"/>
  <c r="G53" i="5013" s="1"/>
  <c r="G53" i="5012" s="1"/>
  <c r="G45" i="5013" a="1"/>
  <c r="G45" i="5013" s="1"/>
  <c r="G45" i="5012" s="1"/>
  <c r="G37" i="5013" a="1"/>
  <c r="G37" i="5013" s="1"/>
  <c r="G37" i="5012" s="1"/>
  <c r="G29" i="5013" a="1"/>
  <c r="G29" i="5013" s="1"/>
  <c r="G29" i="5012" s="1"/>
  <c r="G22" i="5013" a="1"/>
  <c r="G22" i="5013" s="1"/>
  <c r="G22" i="5012" s="1"/>
  <c r="G13" i="5013" a="1"/>
  <c r="G13" i="5013" s="1"/>
  <c r="G13" i="5012" s="1"/>
  <c r="G3" i="5013" a="1"/>
  <c r="G3" i="5013" s="1"/>
  <c r="G3" i="5012" s="1"/>
  <c r="G2597" i="5013" a="1"/>
  <c r="G2597" i="5013" s="1"/>
  <c r="G2597" i="5012" s="1"/>
  <c r="G2533" i="5013" a="1"/>
  <c r="G2533" i="5013" s="1"/>
  <c r="G2533" i="5012" s="1"/>
  <c r="G2477" i="5013" a="1"/>
  <c r="G2477" i="5013" s="1"/>
  <c r="G2477" i="5012" s="1"/>
  <c r="G2421" i="5013" a="1"/>
  <c r="G2421" i="5013" s="1"/>
  <c r="G2421" i="5012" s="1"/>
  <c r="G2349" i="5013" a="1"/>
  <c r="G2349" i="5013" s="1"/>
  <c r="G2349" i="5012" s="1"/>
  <c r="G2293" i="5013" a="1"/>
  <c r="G2293" i="5013" s="1"/>
  <c r="G2293" i="5012" s="1"/>
  <c r="G2253" i="5013" a="1"/>
  <c r="G2253" i="5013" s="1"/>
  <c r="G2253" i="5012" s="1"/>
  <c r="G2213" i="5013" a="1"/>
  <c r="G2213" i="5013" s="1"/>
  <c r="G2213" i="5012" s="1"/>
  <c r="G2149" i="5013" a="1"/>
  <c r="G2149" i="5013" s="1"/>
  <c r="G2149" i="5012" s="1"/>
  <c r="G2093" i="5013" a="1"/>
  <c r="G2093" i="5013" s="1"/>
  <c r="G2093" i="5012" s="1"/>
  <c r="G2045" i="5013" a="1"/>
  <c r="G2045" i="5013" s="1"/>
  <c r="G2045" i="5012" s="1"/>
  <c r="G1989" i="5013" a="1"/>
  <c r="G1989" i="5013" s="1"/>
  <c r="G1989" i="5012" s="1"/>
  <c r="G1933" i="5013" a="1"/>
  <c r="G1933" i="5013" s="1"/>
  <c r="G1933" i="5012" s="1"/>
  <c r="G1877" i="5013" a="1"/>
  <c r="G1877" i="5013" s="1"/>
  <c r="G1877" i="5012" s="1"/>
  <c r="G1821" i="5013" a="1"/>
  <c r="G1821" i="5013" s="1"/>
  <c r="G1821" i="5012" s="1"/>
  <c r="G1757" i="5013" a="1"/>
  <c r="G1757" i="5013" s="1"/>
  <c r="G1757" i="5012" s="1"/>
  <c r="G1701" i="5013" a="1"/>
  <c r="G1701" i="5013" s="1"/>
  <c r="G1701" i="5012" s="1"/>
  <c r="G1645" i="5013" a="1"/>
  <c r="G1645" i="5013" s="1"/>
  <c r="G1645" i="5012" s="1"/>
  <c r="G1589" i="5013" a="1"/>
  <c r="G1589" i="5013" s="1"/>
  <c r="G1589" i="5012" s="1"/>
  <c r="G1533" i="5013" a="1"/>
  <c r="G1533" i="5013" s="1"/>
  <c r="G1533" i="5012" s="1"/>
  <c r="G1477" i="5013" a="1"/>
  <c r="G1477" i="5013" s="1"/>
  <c r="G1477" i="5012" s="1"/>
  <c r="G1429" i="5013" a="1"/>
  <c r="G1429" i="5013" s="1"/>
  <c r="G1429" i="5012" s="1"/>
  <c r="G1373" i="5013" a="1"/>
  <c r="G1373" i="5013" s="1"/>
  <c r="G1373" i="5012" s="1"/>
  <c r="G1309" i="5013" a="1"/>
  <c r="G1309" i="5013" s="1"/>
  <c r="G1309" i="5012" s="1"/>
  <c r="G1253" i="5013" a="1"/>
  <c r="G1253" i="5013" s="1"/>
  <c r="G1253" i="5012" s="1"/>
  <c r="G1197" i="5013" a="1"/>
  <c r="G1197" i="5013" s="1"/>
  <c r="G1197" i="5012" s="1"/>
  <c r="G1141" i="5013" a="1"/>
  <c r="G1141" i="5013" s="1"/>
  <c r="G1141" i="5012" s="1"/>
  <c r="G1061" i="5013" a="1"/>
  <c r="G1061" i="5013" s="1"/>
  <c r="G1061" i="5012" s="1"/>
  <c r="G1005" i="5013" a="1"/>
  <c r="G1005" i="5013" s="1"/>
  <c r="G1005" i="5012" s="1"/>
  <c r="G949" i="5013" a="1"/>
  <c r="G949" i="5013" s="1"/>
  <c r="G949" i="5012" s="1"/>
  <c r="G893" i="5013" a="1"/>
  <c r="G893" i="5013" s="1"/>
  <c r="G893" i="5012" s="1"/>
  <c r="G837" i="5013" a="1"/>
  <c r="G837" i="5013" s="1"/>
  <c r="G837" i="5012" s="1"/>
  <c r="G2620" i="5013" a="1"/>
  <c r="G2620" i="5013" s="1"/>
  <c r="G2620" i="5012" s="1"/>
  <c r="G2580" i="5013" a="1"/>
  <c r="G2580" i="5013" s="1"/>
  <c r="G2580" i="5012" s="1"/>
  <c r="G2532" i="5013" a="1"/>
  <c r="G2532" i="5013" s="1"/>
  <c r="G2532" i="5012" s="1"/>
  <c r="G2484" i="5013" a="1"/>
  <c r="G2484" i="5013" s="1"/>
  <c r="G2484" i="5012" s="1"/>
  <c r="G2436" i="5013" a="1"/>
  <c r="G2436" i="5013" s="1"/>
  <c r="G2436" i="5012" s="1"/>
  <c r="G2388" i="5013" a="1"/>
  <c r="G2388" i="5013" s="1"/>
  <c r="G2388" i="5012" s="1"/>
  <c r="G2316" i="5013" a="1"/>
  <c r="G2316" i="5013" s="1"/>
  <c r="G2316" i="5012" s="1"/>
  <c r="G2268" i="5013" a="1"/>
  <c r="G2268" i="5013" s="1"/>
  <c r="G2268" i="5012" s="1"/>
  <c r="G2252" i="5013" a="1"/>
  <c r="G2252" i="5013" s="1"/>
  <c r="G2252" i="5012" s="1"/>
  <c r="G2236" i="5013" a="1"/>
  <c r="G2236" i="5013" s="1"/>
  <c r="G2236" i="5012" s="1"/>
  <c r="G2220" i="5013" a="1"/>
  <c r="G2220" i="5013" s="1"/>
  <c r="G2220" i="5012" s="1"/>
  <c r="G2204" i="5013" a="1"/>
  <c r="G2204" i="5013" s="1"/>
  <c r="G2204" i="5012" s="1"/>
  <c r="G2188" i="5013" a="1"/>
  <c r="G2188" i="5013" s="1"/>
  <c r="G2188" i="5012" s="1"/>
  <c r="G2172" i="5013" a="1"/>
  <c r="G2172" i="5013" s="1"/>
  <c r="G2172" i="5012" s="1"/>
  <c r="G2156" i="5013" a="1"/>
  <c r="G2156" i="5013" s="1"/>
  <c r="G2156" i="5012" s="1"/>
  <c r="G2140" i="5013" a="1"/>
  <c r="G2140" i="5013" s="1"/>
  <c r="G2140" i="5012" s="1"/>
  <c r="G2124" i="5013" a="1"/>
  <c r="G2124" i="5013" s="1"/>
  <c r="G2124" i="5012" s="1"/>
  <c r="G2108" i="5013" a="1"/>
  <c r="G2108" i="5013" s="1"/>
  <c r="G2108" i="5012" s="1"/>
  <c r="G2092" i="5013" a="1"/>
  <c r="G2092" i="5013" s="1"/>
  <c r="G2092" i="5012" s="1"/>
  <c r="G2076" i="5013" a="1"/>
  <c r="G2076" i="5013" s="1"/>
  <c r="G2076" i="5012" s="1"/>
  <c r="G2060" i="5013" a="1"/>
  <c r="G2060" i="5013" s="1"/>
  <c r="G2060" i="5012" s="1"/>
  <c r="G2044" i="5013" a="1"/>
  <c r="G2044" i="5013" s="1"/>
  <c r="G2044" i="5012" s="1"/>
  <c r="G2028" i="5013" a="1"/>
  <c r="G2028" i="5013" s="1"/>
  <c r="G2028" i="5012" s="1"/>
  <c r="G2012" i="5013" a="1"/>
  <c r="G2012" i="5013" s="1"/>
  <c r="G2012" i="5012" s="1"/>
  <c r="G1996" i="5013" a="1"/>
  <c r="G1996" i="5013" s="1"/>
  <c r="G1996" i="5012" s="1"/>
  <c r="G2619" i="5013" a="1"/>
  <c r="G2619" i="5013" s="1"/>
  <c r="G2619" i="5012" s="1"/>
  <c r="G2595" i="5013" a="1"/>
  <c r="G2595" i="5013" s="1"/>
  <c r="G2595" i="5012" s="1"/>
  <c r="G2579" i="5013" a="1"/>
  <c r="G2579" i="5013" s="1"/>
  <c r="G2579" i="5012" s="1"/>
  <c r="G2563" i="5013" a="1"/>
  <c r="G2563" i="5013" s="1"/>
  <c r="G2563" i="5012" s="1"/>
  <c r="G2547" i="5013" a="1"/>
  <c r="G2547" i="5013" s="1"/>
  <c r="G2547" i="5012" s="1"/>
  <c r="G2531" i="5013" a="1"/>
  <c r="G2531" i="5013" s="1"/>
  <c r="G2531" i="5012" s="1"/>
  <c r="G2523" i="5013" a="1"/>
  <c r="G2523" i="5013" s="1"/>
  <c r="G2523" i="5012" s="1"/>
  <c r="G2515" i="5013" a="1"/>
  <c r="G2515" i="5013" s="1"/>
  <c r="G2515" i="5012" s="1"/>
  <c r="G2507" i="5013" a="1"/>
  <c r="G2507" i="5013" s="1"/>
  <c r="G2507" i="5012" s="1"/>
  <c r="G2499" i="5013" a="1"/>
  <c r="G2499" i="5013" s="1"/>
  <c r="G2499" i="5012" s="1"/>
  <c r="G2491" i="5013" a="1"/>
  <c r="G2491" i="5013" s="1"/>
  <c r="G2491" i="5012" s="1"/>
  <c r="G2483" i="5013" a="1"/>
  <c r="G2483" i="5013" s="1"/>
  <c r="G2483" i="5012" s="1"/>
  <c r="G2475" i="5013" a="1"/>
  <c r="G2475" i="5013" s="1"/>
  <c r="G2475" i="5012" s="1"/>
  <c r="G2467" i="5013" a="1"/>
  <c r="G2467" i="5013" s="1"/>
  <c r="G2467" i="5012" s="1"/>
  <c r="G2459" i="5013" a="1"/>
  <c r="G2459" i="5013" s="1"/>
  <c r="G2459" i="5012" s="1"/>
  <c r="G2451" i="5013" a="1"/>
  <c r="G2451" i="5013" s="1"/>
  <c r="G2451" i="5012" s="1"/>
  <c r="G2443" i="5013" a="1"/>
  <c r="G2443" i="5013" s="1"/>
  <c r="G2443" i="5012" s="1"/>
  <c r="G2435" i="5013" a="1"/>
  <c r="G2435" i="5013" s="1"/>
  <c r="G2435" i="5012" s="1"/>
  <c r="G2427" i="5013" a="1"/>
  <c r="G2427" i="5013" s="1"/>
  <c r="G2427" i="5012" s="1"/>
  <c r="G2419" i="5013" a="1"/>
  <c r="G2419" i="5013" s="1"/>
  <c r="G2419" i="5012" s="1"/>
  <c r="G2411" i="5013" a="1"/>
  <c r="G2411" i="5013" s="1"/>
  <c r="G2411" i="5012" s="1"/>
  <c r="G2403" i="5013" a="1"/>
  <c r="G2403" i="5013" s="1"/>
  <c r="G2403" i="5012" s="1"/>
  <c r="G2395" i="5013" a="1"/>
  <c r="G2395" i="5013" s="1"/>
  <c r="G2395" i="5012" s="1"/>
  <c r="G2387" i="5013" a="1"/>
  <c r="G2387" i="5013" s="1"/>
  <c r="G2387" i="5012" s="1"/>
  <c r="G2379" i="5013" a="1"/>
  <c r="G2379" i="5013" s="1"/>
  <c r="G2379" i="5012" s="1"/>
  <c r="G2371" i="5013" a="1"/>
  <c r="G2371" i="5013" s="1"/>
  <c r="G2371" i="5012" s="1"/>
  <c r="G2363" i="5013" a="1"/>
  <c r="G2363" i="5013" s="1"/>
  <c r="G2363" i="5012" s="1"/>
  <c r="G2355" i="5013" a="1"/>
  <c r="G2355" i="5013" s="1"/>
  <c r="G2355" i="5012" s="1"/>
  <c r="G2347" i="5013" a="1"/>
  <c r="G2347" i="5013" s="1"/>
  <c r="G2347" i="5012" s="1"/>
  <c r="G2339" i="5013" a="1"/>
  <c r="G2339" i="5013" s="1"/>
  <c r="G2339" i="5012" s="1"/>
  <c r="G2331" i="5013" a="1"/>
  <c r="G2331" i="5013" s="1"/>
  <c r="G2331" i="5012" s="1"/>
  <c r="G2323" i="5013" a="1"/>
  <c r="G2323" i="5013" s="1"/>
  <c r="G2323" i="5012" s="1"/>
  <c r="G2315" i="5013" a="1"/>
  <c r="G2315" i="5013" s="1"/>
  <c r="G2315" i="5012" s="1"/>
  <c r="G2307" i="5013" a="1"/>
  <c r="G2307" i="5013" s="1"/>
  <c r="G2307" i="5012" s="1"/>
  <c r="G2299" i="5013" a="1"/>
  <c r="G2299" i="5013" s="1"/>
  <c r="G2299" i="5012" s="1"/>
  <c r="G2291" i="5013" a="1"/>
  <c r="G2291" i="5013" s="1"/>
  <c r="G2291" i="5012" s="1"/>
  <c r="G2283" i="5013" a="1"/>
  <c r="G2283" i="5013" s="1"/>
  <c r="G2283" i="5012" s="1"/>
  <c r="G2275" i="5013" a="1"/>
  <c r="G2275" i="5013" s="1"/>
  <c r="G2275" i="5012" s="1"/>
  <c r="G2267" i="5013" a="1"/>
  <c r="G2267" i="5013" s="1"/>
  <c r="G2267" i="5012" s="1"/>
  <c r="G2259" i="5013" a="1"/>
  <c r="G2259" i="5013" s="1"/>
  <c r="G2259" i="5012" s="1"/>
  <c r="G2251" i="5013" a="1"/>
  <c r="G2251" i="5013" s="1"/>
  <c r="G2251" i="5012" s="1"/>
  <c r="G2243" i="5013" a="1"/>
  <c r="G2243" i="5013" s="1"/>
  <c r="G2243" i="5012" s="1"/>
  <c r="G2235" i="5013" a="1"/>
  <c r="G2235" i="5013" s="1"/>
  <c r="G2235" i="5012" s="1"/>
  <c r="G2227" i="5013" a="1"/>
  <c r="G2227" i="5013" s="1"/>
  <c r="G2227" i="5012" s="1"/>
  <c r="G2219" i="5013" a="1"/>
  <c r="G2219" i="5013" s="1"/>
  <c r="G2219" i="5012" s="1"/>
  <c r="G2211" i="5013" a="1"/>
  <c r="G2211" i="5013" s="1"/>
  <c r="G2211" i="5012" s="1"/>
  <c r="G2203" i="5013" a="1"/>
  <c r="G2203" i="5013" s="1"/>
  <c r="G2203" i="5012" s="1"/>
  <c r="G2195" i="5013" a="1"/>
  <c r="G2195" i="5013" s="1"/>
  <c r="G2195" i="5012" s="1"/>
  <c r="G2187" i="5013" a="1"/>
  <c r="G2187" i="5013" s="1"/>
  <c r="G2187" i="5012" s="1"/>
  <c r="G2179" i="5013" a="1"/>
  <c r="G2179" i="5013" s="1"/>
  <c r="G2179" i="5012" s="1"/>
  <c r="G2171" i="5013" a="1"/>
  <c r="G2171" i="5013" s="1"/>
  <c r="G2171" i="5012" s="1"/>
  <c r="G2163" i="5013" a="1"/>
  <c r="G2163" i="5013" s="1"/>
  <c r="G2163" i="5012" s="1"/>
  <c r="G2155" i="5013" a="1"/>
  <c r="G2155" i="5013" s="1"/>
  <c r="G2155" i="5012" s="1"/>
  <c r="G2147" i="5013" a="1"/>
  <c r="G2147" i="5013" s="1"/>
  <c r="G2147" i="5012" s="1"/>
  <c r="G2139" i="5013" a="1"/>
  <c r="G2139" i="5013" s="1"/>
  <c r="G2139" i="5012" s="1"/>
  <c r="G2131" i="5013" a="1"/>
  <c r="G2131" i="5013" s="1"/>
  <c r="G2131" i="5012" s="1"/>
  <c r="G2123" i="5013" a="1"/>
  <c r="G2123" i="5013" s="1"/>
  <c r="G2123" i="5012" s="1"/>
  <c r="G2115" i="5013" a="1"/>
  <c r="G2115" i="5013" s="1"/>
  <c r="G2115" i="5012" s="1"/>
  <c r="G2107" i="5013" a="1"/>
  <c r="G2107" i="5013" s="1"/>
  <c r="G2107" i="5012" s="1"/>
  <c r="G2099" i="5013" a="1"/>
  <c r="G2099" i="5013" s="1"/>
  <c r="G2099" i="5012" s="1"/>
  <c r="G2091" i="5013" a="1"/>
  <c r="G2091" i="5013" s="1"/>
  <c r="G2091" i="5012" s="1"/>
  <c r="G2083" i="5013" a="1"/>
  <c r="G2083" i="5013" s="1"/>
  <c r="G2083" i="5012" s="1"/>
  <c r="G2075" i="5013" a="1"/>
  <c r="G2075" i="5013" s="1"/>
  <c r="G2075" i="5012" s="1"/>
  <c r="G2067" i="5013" a="1"/>
  <c r="G2067" i="5013" s="1"/>
  <c r="G2067" i="5012" s="1"/>
  <c r="G2059" i="5013" a="1"/>
  <c r="G2059" i="5013" s="1"/>
  <c r="G2059" i="5012" s="1"/>
  <c r="G2051" i="5013" a="1"/>
  <c r="G2051" i="5013" s="1"/>
  <c r="G2051" i="5012" s="1"/>
  <c r="G2043" i="5013" a="1"/>
  <c r="G2043" i="5013" s="1"/>
  <c r="G2043" i="5012" s="1"/>
  <c r="G2035" i="5013" a="1"/>
  <c r="G2035" i="5013" s="1"/>
  <c r="G2035" i="5012" s="1"/>
  <c r="G2027" i="5013" a="1"/>
  <c r="G2027" i="5013" s="1"/>
  <c r="G2027" i="5012" s="1"/>
  <c r="G2019" i="5013" a="1"/>
  <c r="G2019" i="5013" s="1"/>
  <c r="G2019" i="5012" s="1"/>
  <c r="G2011" i="5013" a="1"/>
  <c r="G2011" i="5013" s="1"/>
  <c r="G2011" i="5012" s="1"/>
  <c r="G2003" i="5013" a="1"/>
  <c r="G2003" i="5013" s="1"/>
  <c r="G2003" i="5012" s="1"/>
  <c r="G1995" i="5013" a="1"/>
  <c r="G1995" i="5013" s="1"/>
  <c r="G1995" i="5012" s="1"/>
  <c r="G1987" i="5013" a="1"/>
  <c r="G1987" i="5013" s="1"/>
  <c r="G1987" i="5012" s="1"/>
  <c r="G1979" i="5013" a="1"/>
  <c r="G1979" i="5013" s="1"/>
  <c r="G1979" i="5012" s="1"/>
  <c r="G2573" i="5013" a="1"/>
  <c r="G2573" i="5013" s="1"/>
  <c r="G2573" i="5012" s="1"/>
  <c r="G2541" i="5013" a="1"/>
  <c r="G2541" i="5013" s="1"/>
  <c r="G2541" i="5012" s="1"/>
  <c r="G2485" i="5013" a="1"/>
  <c r="G2485" i="5013" s="1"/>
  <c r="G2485" i="5012" s="1"/>
  <c r="G2429" i="5013" a="1"/>
  <c r="G2429" i="5013" s="1"/>
  <c r="G2429" i="5012" s="1"/>
  <c r="G2373" i="5013" a="1"/>
  <c r="G2373" i="5013" s="1"/>
  <c r="G2373" i="5012" s="1"/>
  <c r="G2325" i="5013" a="1"/>
  <c r="G2325" i="5013" s="1"/>
  <c r="G2325" i="5012" s="1"/>
  <c r="G2277" i="5013" a="1"/>
  <c r="G2277" i="5013" s="1"/>
  <c r="G2277" i="5012" s="1"/>
  <c r="G2237" i="5013" a="1"/>
  <c r="G2237" i="5013" s="1"/>
  <c r="G2237" i="5012" s="1"/>
  <c r="G2189" i="5013" a="1"/>
  <c r="G2189" i="5013" s="1"/>
  <c r="G2189" i="5012" s="1"/>
  <c r="G2117" i="5013" a="1"/>
  <c r="G2117" i="5013" s="1"/>
  <c r="G2117" i="5012" s="1"/>
  <c r="G2069" i="5013" a="1"/>
  <c r="G2069" i="5013" s="1"/>
  <c r="G2069" i="5012" s="1"/>
  <c r="G2013" i="5013" a="1"/>
  <c r="G2013" i="5013" s="1"/>
  <c r="G2013" i="5012" s="1"/>
  <c r="G1957" i="5013" a="1"/>
  <c r="G1957" i="5013" s="1"/>
  <c r="G1957" i="5012" s="1"/>
  <c r="G1909" i="5013" a="1"/>
  <c r="G1909" i="5013" s="1"/>
  <c r="G1909" i="5012" s="1"/>
  <c r="G1845" i="5013" a="1"/>
  <c r="G1845" i="5013" s="1"/>
  <c r="G1845" i="5012" s="1"/>
  <c r="G1789" i="5013" a="1"/>
  <c r="G1789" i="5013" s="1"/>
  <c r="G1789" i="5012" s="1"/>
  <c r="G1733" i="5013" a="1"/>
  <c r="G1733" i="5013" s="1"/>
  <c r="G1733" i="5012" s="1"/>
  <c r="G1677" i="5013" a="1"/>
  <c r="G1677" i="5013" s="1"/>
  <c r="G1677" i="5012" s="1"/>
  <c r="G1621" i="5013" a="1"/>
  <c r="G1621" i="5013" s="1"/>
  <c r="G1621" i="5012" s="1"/>
  <c r="G1573" i="5013" a="1"/>
  <c r="G1573" i="5013" s="1"/>
  <c r="G1573" i="5012" s="1"/>
  <c r="G1525" i="5013" a="1"/>
  <c r="G1525" i="5013" s="1"/>
  <c r="G1525" i="5012" s="1"/>
  <c r="G1453" i="5013" a="1"/>
  <c r="G1453" i="5013" s="1"/>
  <c r="G1453" i="5012" s="1"/>
  <c r="G1397" i="5013" a="1"/>
  <c r="G1397" i="5013" s="1"/>
  <c r="G1397" i="5012" s="1"/>
  <c r="G1341" i="5013" a="1"/>
  <c r="G1341" i="5013" s="1"/>
  <c r="G1341" i="5012" s="1"/>
  <c r="G1285" i="5013" a="1"/>
  <c r="G1285" i="5013" s="1"/>
  <c r="G1285" i="5012" s="1"/>
  <c r="G1237" i="5013" a="1"/>
  <c r="G1237" i="5013" s="1"/>
  <c r="G1237" i="5012" s="1"/>
  <c r="G1181" i="5013" a="1"/>
  <c r="G1181" i="5013" s="1"/>
  <c r="G1181" i="5012" s="1"/>
  <c r="G1133" i="5013" a="1"/>
  <c r="G1133" i="5013" s="1"/>
  <c r="G1133" i="5012" s="1"/>
  <c r="G1085" i="5013" a="1"/>
  <c r="G1085" i="5013" s="1"/>
  <c r="G1085" i="5012" s="1"/>
  <c r="G1029" i="5013" a="1"/>
  <c r="G1029" i="5013" s="1"/>
  <c r="G1029" i="5012" s="1"/>
  <c r="G973" i="5013" a="1"/>
  <c r="G973" i="5013" s="1"/>
  <c r="G973" i="5012" s="1"/>
  <c r="G925" i="5013" a="1"/>
  <c r="G925" i="5013" s="1"/>
  <c r="G925" i="5012" s="1"/>
  <c r="G829" i="5013" a="1"/>
  <c r="G829" i="5013" s="1"/>
  <c r="G829" i="5012" s="1"/>
  <c r="G2612" i="5013" a="1"/>
  <c r="G2612" i="5013" s="1"/>
  <c r="G2612" i="5012" s="1"/>
  <c r="G2564" i="5013" a="1"/>
  <c r="G2564" i="5013" s="1"/>
  <c r="G2564" i="5012" s="1"/>
  <c r="G2516" i="5013" a="1"/>
  <c r="G2516" i="5013" s="1"/>
  <c r="G2516" i="5012" s="1"/>
  <c r="G2476" i="5013" a="1"/>
  <c r="G2476" i="5013" s="1"/>
  <c r="G2476" i="5012" s="1"/>
  <c r="G2428" i="5013" a="1"/>
  <c r="G2428" i="5013" s="1"/>
  <c r="G2428" i="5012" s="1"/>
  <c r="G2380" i="5013" a="1"/>
  <c r="G2380" i="5013" s="1"/>
  <c r="G2380" i="5012" s="1"/>
  <c r="G2340" i="5013" a="1"/>
  <c r="G2340" i="5013" s="1"/>
  <c r="G2340" i="5012" s="1"/>
  <c r="G2292" i="5013" a="1"/>
  <c r="G2292" i="5013" s="1"/>
  <c r="G2292" i="5012" s="1"/>
  <c r="G2260" i="5013" a="1"/>
  <c r="G2260" i="5013" s="1"/>
  <c r="G2260" i="5012" s="1"/>
  <c r="G2244" i="5013" a="1"/>
  <c r="G2244" i="5013" s="1"/>
  <c r="G2244" i="5012" s="1"/>
  <c r="G2228" i="5013" a="1"/>
  <c r="G2228" i="5013" s="1"/>
  <c r="G2228" i="5012" s="1"/>
  <c r="G2212" i="5013" a="1"/>
  <c r="G2212" i="5013" s="1"/>
  <c r="G2212" i="5012" s="1"/>
  <c r="G2196" i="5013" a="1"/>
  <c r="G2196" i="5013" s="1"/>
  <c r="G2196" i="5012" s="1"/>
  <c r="G2180" i="5013" a="1"/>
  <c r="G2180" i="5013" s="1"/>
  <c r="G2180" i="5012" s="1"/>
  <c r="G2164" i="5013" a="1"/>
  <c r="G2164" i="5013" s="1"/>
  <c r="G2164" i="5012" s="1"/>
  <c r="G2148" i="5013" a="1"/>
  <c r="G2148" i="5013" s="1"/>
  <c r="G2148" i="5012" s="1"/>
  <c r="G2132" i="5013" a="1"/>
  <c r="G2132" i="5013" s="1"/>
  <c r="G2132" i="5012" s="1"/>
  <c r="G2116" i="5013" a="1"/>
  <c r="G2116" i="5013" s="1"/>
  <c r="G2116" i="5012" s="1"/>
  <c r="G2100" i="5013" a="1"/>
  <c r="G2100" i="5013" s="1"/>
  <c r="G2100" i="5012" s="1"/>
  <c r="G2084" i="5013" a="1"/>
  <c r="G2084" i="5013" s="1"/>
  <c r="G2084" i="5012" s="1"/>
  <c r="G2068" i="5013" a="1"/>
  <c r="G2068" i="5013" s="1"/>
  <c r="G2068" i="5012" s="1"/>
  <c r="G2052" i="5013" a="1"/>
  <c r="G2052" i="5013" s="1"/>
  <c r="G2052" i="5012" s="1"/>
  <c r="G2036" i="5013" a="1"/>
  <c r="G2036" i="5013" s="1"/>
  <c r="G2036" i="5012" s="1"/>
  <c r="G2020" i="5013" a="1"/>
  <c r="G2020" i="5013" s="1"/>
  <c r="G2020" i="5012" s="1"/>
  <c r="G2004" i="5013" a="1"/>
  <c r="G2004" i="5013" s="1"/>
  <c r="G2004" i="5012" s="1"/>
  <c r="G2625" i="5013" a="1"/>
  <c r="G2625" i="5013" s="1"/>
  <c r="G2625" i="5012" s="1"/>
  <c r="G2611" i="5013" a="1"/>
  <c r="G2611" i="5013" s="1"/>
  <c r="G2611" i="5012" s="1"/>
  <c r="G2603" i="5013" a="1"/>
  <c r="G2603" i="5013" s="1"/>
  <c r="G2603" i="5012" s="1"/>
  <c r="G2587" i="5013" a="1"/>
  <c r="G2587" i="5013" s="1"/>
  <c r="G2587" i="5012" s="1"/>
  <c r="G2571" i="5013" a="1"/>
  <c r="G2571" i="5013" s="1"/>
  <c r="G2571" i="5012" s="1"/>
  <c r="G2555" i="5013" a="1"/>
  <c r="G2555" i="5013" s="1"/>
  <c r="G2555" i="5012" s="1"/>
  <c r="G2539" i="5013" a="1"/>
  <c r="G2539" i="5013" s="1"/>
  <c r="G2539" i="5012" s="1"/>
  <c r="G2627" i="5013" a="1"/>
  <c r="G2627" i="5013" s="1"/>
  <c r="G2627" i="5012" s="1"/>
  <c r="G2618" i="5013" a="1"/>
  <c r="G2618" i="5013" s="1"/>
  <c r="G2618" i="5012" s="1"/>
  <c r="G2610" i="5013" a="1"/>
  <c r="G2610" i="5013" s="1"/>
  <c r="G2610" i="5012" s="1"/>
  <c r="G2602" i="5013" a="1"/>
  <c r="G2602" i="5013" s="1"/>
  <c r="G2602" i="5012" s="1"/>
  <c r="G2594" i="5013" a="1"/>
  <c r="G2594" i="5013" s="1"/>
  <c r="G2594" i="5012" s="1"/>
  <c r="G2586" i="5013" a="1"/>
  <c r="G2586" i="5013" s="1"/>
  <c r="G2586" i="5012" s="1"/>
  <c r="G2578" i="5013" a="1"/>
  <c r="G2578" i="5013" s="1"/>
  <c r="G2578" i="5012" s="1"/>
  <c r="G2570" i="5013" a="1"/>
  <c r="G2570" i="5013" s="1"/>
  <c r="G2570" i="5012" s="1"/>
  <c r="G2562" i="5013" a="1"/>
  <c r="G2562" i="5013" s="1"/>
  <c r="G2562" i="5012" s="1"/>
  <c r="G2554" i="5013" a="1"/>
  <c r="G2554" i="5013" s="1"/>
  <c r="G2554" i="5012" s="1"/>
  <c r="G2546" i="5013" a="1"/>
  <c r="G2546" i="5013" s="1"/>
  <c r="G2546" i="5012" s="1"/>
  <c r="G2538" i="5013" a="1"/>
  <c r="G2538" i="5013" s="1"/>
  <c r="G2538" i="5012" s="1"/>
  <c r="G2530" i="5013" a="1"/>
  <c r="G2530" i="5013" s="1"/>
  <c r="G2530" i="5012" s="1"/>
  <c r="G2522" i="5013" a="1"/>
  <c r="G2522" i="5013" s="1"/>
  <c r="G2522" i="5012" s="1"/>
  <c r="G2514" i="5013" a="1"/>
  <c r="G2514" i="5013" s="1"/>
  <c r="G2514" i="5012" s="1"/>
  <c r="G2506" i="5013" a="1"/>
  <c r="G2506" i="5013" s="1"/>
  <c r="G2506" i="5012" s="1"/>
  <c r="G2498" i="5013" a="1"/>
  <c r="G2498" i="5013" s="1"/>
  <c r="G2498" i="5012" s="1"/>
  <c r="G2490" i="5013" a="1"/>
  <c r="G2490" i="5013" s="1"/>
  <c r="G2490" i="5012" s="1"/>
  <c r="G2482" i="5013" a="1"/>
  <c r="G2482" i="5013" s="1"/>
  <c r="G2482" i="5012" s="1"/>
  <c r="G2474" i="5013" a="1"/>
  <c r="G2474" i="5013" s="1"/>
  <c r="G2474" i="5012" s="1"/>
  <c r="G2466" i="5013" a="1"/>
  <c r="G2466" i="5013" s="1"/>
  <c r="G2466" i="5012" s="1"/>
  <c r="G2458" i="5013" a="1"/>
  <c r="G2458" i="5013" s="1"/>
  <c r="G2458" i="5012" s="1"/>
  <c r="G2450" i="5013" a="1"/>
  <c r="G2450" i="5013" s="1"/>
  <c r="G2450" i="5012" s="1"/>
  <c r="G2442" i="5013" a="1"/>
  <c r="G2442" i="5013" s="1"/>
  <c r="G2442" i="5012" s="1"/>
  <c r="G2434" i="5013" a="1"/>
  <c r="G2434" i="5013" s="1"/>
  <c r="G2434" i="5012" s="1"/>
  <c r="G2426" i="5013" a="1"/>
  <c r="G2426" i="5013" s="1"/>
  <c r="G2426" i="5012" s="1"/>
  <c r="G2418" i="5013" a="1"/>
  <c r="G2418" i="5013" s="1"/>
  <c r="G2418" i="5012" s="1"/>
  <c r="G2410" i="5013" a="1"/>
  <c r="G2410" i="5013" s="1"/>
  <c r="G2410" i="5012" s="1"/>
  <c r="G2402" i="5013" a="1"/>
  <c r="G2402" i="5013" s="1"/>
  <c r="G2402" i="5012" s="1"/>
  <c r="G2394" i="5013" a="1"/>
  <c r="G2394" i="5013" s="1"/>
  <c r="G2394" i="5012" s="1"/>
  <c r="G2386" i="5013" a="1"/>
  <c r="G2386" i="5013" s="1"/>
  <c r="G2386" i="5012" s="1"/>
  <c r="G2378" i="5013" a="1"/>
  <c r="G2378" i="5013" s="1"/>
  <c r="G2378" i="5012" s="1"/>
  <c r="G2370" i="5013" a="1"/>
  <c r="G2370" i="5013" s="1"/>
  <c r="G2370" i="5012" s="1"/>
  <c r="G2362" i="5013" a="1"/>
  <c r="G2362" i="5013" s="1"/>
  <c r="G2362" i="5012" s="1"/>
  <c r="G2354" i="5013" a="1"/>
  <c r="G2354" i="5013" s="1"/>
  <c r="G2354" i="5012" s="1"/>
  <c r="G2346" i="5013" a="1"/>
  <c r="G2346" i="5013" s="1"/>
  <c r="G2346" i="5012" s="1"/>
  <c r="G2338" i="5013" a="1"/>
  <c r="G2338" i="5013" s="1"/>
  <c r="G2338" i="5012" s="1"/>
  <c r="G2330" i="5013" a="1"/>
  <c r="G2330" i="5013" s="1"/>
  <c r="G2330" i="5012" s="1"/>
  <c r="G2322" i="5013" a="1"/>
  <c r="G2322" i="5013" s="1"/>
  <c r="G2322" i="5012" s="1"/>
  <c r="G2314" i="5013" a="1"/>
  <c r="G2314" i="5013" s="1"/>
  <c r="G2314" i="5012" s="1"/>
  <c r="G2306" i="5013" a="1"/>
  <c r="G2306" i="5013" s="1"/>
  <c r="G2306" i="5012" s="1"/>
  <c r="G2298" i="5013" a="1"/>
  <c r="G2298" i="5013" s="1"/>
  <c r="G2298" i="5012" s="1"/>
  <c r="G2290" i="5013" a="1"/>
  <c r="G2290" i="5013" s="1"/>
  <c r="G2290" i="5012" s="1"/>
  <c r="G2282" i="5013" a="1"/>
  <c r="G2282" i="5013" s="1"/>
  <c r="G2282" i="5012" s="1"/>
  <c r="G2274" i="5013" a="1"/>
  <c r="G2274" i="5013" s="1"/>
  <c r="G2274" i="5012" s="1"/>
  <c r="G2266" i="5013" a="1"/>
  <c r="G2266" i="5013" s="1"/>
  <c r="G2266" i="5012" s="1"/>
  <c r="G2258" i="5013" a="1"/>
  <c r="G2258" i="5013" s="1"/>
  <c r="G2258" i="5012" s="1"/>
  <c r="G2250" i="5013" a="1"/>
  <c r="G2250" i="5013" s="1"/>
  <c r="G2250" i="5012" s="1"/>
  <c r="G2242" i="5013" a="1"/>
  <c r="G2242" i="5013" s="1"/>
  <c r="G2242" i="5012" s="1"/>
  <c r="G2234" i="5013" a="1"/>
  <c r="G2234" i="5013" s="1"/>
  <c r="G2234" i="5012" s="1"/>
  <c r="G2226" i="5013" a="1"/>
  <c r="G2226" i="5013" s="1"/>
  <c r="G2226" i="5012" s="1"/>
  <c r="G2218" i="5013" a="1"/>
  <c r="G2218" i="5013" s="1"/>
  <c r="G2218" i="5012" s="1"/>
  <c r="G2210" i="5013" a="1"/>
  <c r="G2210" i="5013" s="1"/>
  <c r="G2210" i="5012" s="1"/>
  <c r="G2202" i="5013" a="1"/>
  <c r="G2202" i="5013" s="1"/>
  <c r="G2202" i="5012" s="1"/>
  <c r="G2194" i="5013" a="1"/>
  <c r="G2194" i="5013" s="1"/>
  <c r="G2194" i="5012" s="1"/>
  <c r="G2186" i="5013" a="1"/>
  <c r="G2186" i="5013" s="1"/>
  <c r="G2186" i="5012" s="1"/>
  <c r="G2178" i="5013" a="1"/>
  <c r="G2178" i="5013" s="1"/>
  <c r="G2178" i="5012" s="1"/>
  <c r="G2170" i="5013" a="1"/>
  <c r="G2170" i="5013" s="1"/>
  <c r="G2170" i="5012" s="1"/>
  <c r="G2162" i="5013" a="1"/>
  <c r="G2162" i="5013" s="1"/>
  <c r="G2162" i="5012" s="1"/>
  <c r="G2154" i="5013" a="1"/>
  <c r="G2154" i="5013" s="1"/>
  <c r="G2154" i="5012" s="1"/>
  <c r="G2146" i="5013" a="1"/>
  <c r="G2146" i="5013" s="1"/>
  <c r="G2146" i="5012" s="1"/>
  <c r="G2138" i="5013" a="1"/>
  <c r="G2138" i="5013" s="1"/>
  <c r="G2138" i="5012" s="1"/>
  <c r="G2130" i="5013" a="1"/>
  <c r="G2130" i="5013" s="1"/>
  <c r="G2130" i="5012" s="1"/>
  <c r="G2122" i="5013" a="1"/>
  <c r="G2122" i="5013" s="1"/>
  <c r="G2122" i="5012" s="1"/>
  <c r="G2114" i="5013" a="1"/>
  <c r="G2114" i="5013" s="1"/>
  <c r="G2114" i="5012" s="1"/>
  <c r="G2106" i="5013" a="1"/>
  <c r="G2106" i="5013" s="1"/>
  <c r="G2106" i="5012" s="1"/>
  <c r="G2098" i="5013" a="1"/>
  <c r="G2098" i="5013" s="1"/>
  <c r="G2098" i="5012" s="1"/>
  <c r="G2090" i="5013" a="1"/>
  <c r="G2090" i="5013" s="1"/>
  <c r="G2090" i="5012" s="1"/>
  <c r="G2082" i="5013" a="1"/>
  <c r="G2082" i="5013" s="1"/>
  <c r="G2082" i="5012" s="1"/>
  <c r="G2074" i="5013" a="1"/>
  <c r="G2074" i="5013" s="1"/>
  <c r="G2074" i="5012" s="1"/>
  <c r="G2066" i="5013" a="1"/>
  <c r="G2066" i="5013" s="1"/>
  <c r="G2066" i="5012" s="1"/>
  <c r="G2058" i="5013" a="1"/>
  <c r="G2058" i="5013" s="1"/>
  <c r="G2058" i="5012" s="1"/>
  <c r="G2621" i="5013" a="1"/>
  <c r="G2621" i="5013" s="1"/>
  <c r="G2621" i="5012" s="1"/>
  <c r="G2565" i="5013" a="1"/>
  <c r="G2565" i="5013" s="1"/>
  <c r="G2565" i="5012" s="1"/>
  <c r="G2509" i="5013" a="1"/>
  <c r="G2509" i="5013" s="1"/>
  <c r="G2509" i="5012" s="1"/>
  <c r="G2453" i="5013" a="1"/>
  <c r="G2453" i="5013" s="1"/>
  <c r="G2453" i="5012" s="1"/>
  <c r="G2381" i="5013" a="1"/>
  <c r="G2381" i="5013" s="1"/>
  <c r="G2381" i="5012" s="1"/>
  <c r="G2181" i="5013" a="1"/>
  <c r="G2181" i="5013" s="1"/>
  <c r="G2181" i="5012" s="1"/>
  <c r="G2125" i="5013" a="1"/>
  <c r="G2125" i="5013" s="1"/>
  <c r="G2125" i="5012" s="1"/>
  <c r="G2061" i="5013" a="1"/>
  <c r="G2061" i="5013" s="1"/>
  <c r="G2061" i="5012" s="1"/>
  <c r="G1997" i="5013" a="1"/>
  <c r="G1997" i="5013" s="1"/>
  <c r="G1997" i="5012" s="1"/>
  <c r="G1941" i="5013" a="1"/>
  <c r="G1941" i="5013" s="1"/>
  <c r="G1941" i="5012" s="1"/>
  <c r="G1885" i="5013" a="1"/>
  <c r="G1885" i="5013" s="1"/>
  <c r="G1885" i="5012" s="1"/>
  <c r="G1829" i="5013" a="1"/>
  <c r="G1829" i="5013" s="1"/>
  <c r="G1829" i="5012" s="1"/>
  <c r="G1773" i="5013" a="1"/>
  <c r="G1773" i="5013" s="1"/>
  <c r="G1773" i="5012" s="1"/>
  <c r="G1717" i="5013" a="1"/>
  <c r="G1717" i="5013" s="1"/>
  <c r="G1717" i="5012" s="1"/>
  <c r="G1661" i="5013" a="1"/>
  <c r="G1661" i="5013" s="1"/>
  <c r="G1661" i="5012" s="1"/>
  <c r="G1605" i="5013" a="1"/>
  <c r="G1605" i="5013" s="1"/>
  <c r="G1605" i="5012" s="1"/>
  <c r="G1549" i="5013" a="1"/>
  <c r="G1549" i="5013" s="1"/>
  <c r="G1549" i="5012" s="1"/>
  <c r="G1493" i="5013" a="1"/>
  <c r="G1493" i="5013" s="1"/>
  <c r="G1493" i="5012" s="1"/>
  <c r="G1437" i="5013" a="1"/>
  <c r="G1437" i="5013" s="1"/>
  <c r="G1437" i="5012" s="1"/>
  <c r="G1381" i="5013" a="1"/>
  <c r="G1381" i="5013" s="1"/>
  <c r="G1381" i="5012" s="1"/>
  <c r="G1325" i="5013" a="1"/>
  <c r="G1325" i="5013" s="1"/>
  <c r="G1325" i="5012" s="1"/>
  <c r="G1261" i="5013" a="1"/>
  <c r="G1261" i="5013" s="1"/>
  <c r="G1261" i="5012" s="1"/>
  <c r="G1205" i="5013" a="1"/>
  <c r="G1205" i="5013" s="1"/>
  <c r="G1205" i="5012" s="1"/>
  <c r="G1149" i="5013" a="1"/>
  <c r="G1149" i="5013" s="1"/>
  <c r="G1149" i="5012" s="1"/>
  <c r="G1093" i="5013" a="1"/>
  <c r="G1093" i="5013" s="1"/>
  <c r="G1093" i="5012" s="1"/>
  <c r="G1037" i="5013" a="1"/>
  <c r="G1037" i="5013" s="1"/>
  <c r="G1037" i="5012" s="1"/>
  <c r="G981" i="5013" a="1"/>
  <c r="G981" i="5013" s="1"/>
  <c r="G981" i="5012" s="1"/>
  <c r="G917" i="5013" a="1"/>
  <c r="G917" i="5013" s="1"/>
  <c r="G917" i="5012" s="1"/>
  <c r="G853" i="5013" a="1"/>
  <c r="G853" i="5013" s="1"/>
  <c r="G853" i="5012" s="1"/>
  <c r="G2623" i="5013" a="1"/>
  <c r="G2623" i="5013" s="1"/>
  <c r="G2623" i="5012" s="1"/>
  <c r="G2572" i="5013" a="1"/>
  <c r="G2572" i="5013" s="1"/>
  <c r="G2572" i="5012" s="1"/>
  <c r="G2524" i="5013" a="1"/>
  <c r="G2524" i="5013" s="1"/>
  <c r="G2524" i="5012" s="1"/>
  <c r="G2468" i="5013" a="1"/>
  <c r="G2468" i="5013" s="1"/>
  <c r="G2468" i="5012" s="1"/>
  <c r="G2420" i="5013" a="1"/>
  <c r="G2420" i="5013" s="1"/>
  <c r="G2420" i="5012" s="1"/>
  <c r="G2364" i="5013" a="1"/>
  <c r="G2364" i="5013" s="1"/>
  <c r="G2364" i="5012" s="1"/>
  <c r="G2324" i="5013" a="1"/>
  <c r="G2324" i="5013" s="1"/>
  <c r="G2324" i="5012" s="1"/>
  <c r="G2276" i="5013" a="1"/>
  <c r="G2276" i="5013" s="1"/>
  <c r="G2276" i="5012" s="1"/>
  <c r="G2601" i="5013" a="1"/>
  <c r="G2601" i="5013" s="1"/>
  <c r="G2601" i="5012" s="1"/>
  <c r="G2569" i="5013" a="1"/>
  <c r="G2569" i="5013" s="1"/>
  <c r="G2569" i="5012" s="1"/>
  <c r="G2537" i="5013" a="1"/>
  <c r="G2537" i="5013" s="1"/>
  <c r="G2537" i="5012" s="1"/>
  <c r="G2505" i="5013" a="1"/>
  <c r="G2505" i="5013" s="1"/>
  <c r="G2505" i="5012" s="1"/>
  <c r="G2473" i="5013" a="1"/>
  <c r="G2473" i="5013" s="1"/>
  <c r="G2473" i="5012" s="1"/>
  <c r="G2441" i="5013" a="1"/>
  <c r="G2441" i="5013" s="1"/>
  <c r="G2441" i="5012" s="1"/>
  <c r="G2409" i="5013" a="1"/>
  <c r="G2409" i="5013" s="1"/>
  <c r="G2409" i="5012" s="1"/>
  <c r="G2377" i="5013" a="1"/>
  <c r="G2377" i="5013" s="1"/>
  <c r="G2377" i="5012" s="1"/>
  <c r="G2345" i="5013" a="1"/>
  <c r="G2345" i="5013" s="1"/>
  <c r="G2345" i="5012" s="1"/>
  <c r="G2305" i="5013" a="1"/>
  <c r="G2305" i="5013" s="1"/>
  <c r="G2305" i="5012" s="1"/>
  <c r="G2273" i="5013" a="1"/>
  <c r="G2273" i="5013" s="1"/>
  <c r="G2273" i="5012" s="1"/>
  <c r="G2241" i="5013" a="1"/>
  <c r="G2241" i="5013" s="1"/>
  <c r="G2241" i="5012" s="1"/>
  <c r="G2201" i="5013" a="1"/>
  <c r="G2201" i="5013" s="1"/>
  <c r="G2201" i="5012" s="1"/>
  <c r="G2169" i="5013" a="1"/>
  <c r="G2169" i="5013" s="1"/>
  <c r="G2169" i="5012" s="1"/>
  <c r="G2137" i="5013" a="1"/>
  <c r="G2137" i="5013" s="1"/>
  <c r="G2137" i="5012" s="1"/>
  <c r="G2105" i="5013" a="1"/>
  <c r="G2105" i="5013" s="1"/>
  <c r="G2105" i="5012" s="1"/>
  <c r="G2073" i="5013" a="1"/>
  <c r="G2073" i="5013" s="1"/>
  <c r="G2073" i="5012" s="1"/>
  <c r="G2041" i="5013" a="1"/>
  <c r="G2041" i="5013" s="1"/>
  <c r="G2041" i="5012" s="1"/>
  <c r="G2017" i="5013" a="1"/>
  <c r="G2017" i="5013" s="1"/>
  <c r="G2017" i="5012" s="1"/>
  <c r="G1993" i="5013" a="1"/>
  <c r="G1993" i="5013" s="1"/>
  <c r="G1993" i="5012" s="1"/>
  <c r="G1969" i="5013" a="1"/>
  <c r="G1969" i="5013" s="1"/>
  <c r="G1969" i="5012" s="1"/>
  <c r="G1937" i="5013" a="1"/>
  <c r="G1937" i="5013" s="1"/>
  <c r="G1937" i="5012" s="1"/>
  <c r="G1913" i="5012"/>
  <c r="G1913" i="5013" a="1"/>
  <c r="G1913" i="5013" s="1"/>
  <c r="G1889" i="5013" a="1"/>
  <c r="G1889" i="5013" s="1"/>
  <c r="G1889" i="5012" s="1"/>
  <c r="G1873" i="5013" a="1"/>
  <c r="G1873" i="5013" s="1"/>
  <c r="G1873" i="5012" s="1"/>
  <c r="G1857" i="5013" a="1"/>
  <c r="G1857" i="5013" s="1"/>
  <c r="G1857" i="5012" s="1"/>
  <c r="G1849" i="5013" a="1"/>
  <c r="G1849" i="5013" s="1"/>
  <c r="G1849" i="5012" s="1"/>
  <c r="G1841" i="5013" a="1"/>
  <c r="G1841" i="5013" s="1"/>
  <c r="G1841" i="5012" s="1"/>
  <c r="G1833" i="5013" a="1"/>
  <c r="G1833" i="5013" s="1"/>
  <c r="G1833" i="5012" s="1"/>
  <c r="G1825" i="5013" a="1"/>
  <c r="G1825" i="5013" s="1"/>
  <c r="G1825" i="5012" s="1"/>
  <c r="G1817" i="5013" a="1"/>
  <c r="G1817" i="5013" s="1"/>
  <c r="G1817" i="5012" s="1"/>
  <c r="G1809" i="5013" a="1"/>
  <c r="G1809" i="5013" s="1"/>
  <c r="G1809" i="5012" s="1"/>
  <c r="G1801" i="5013" a="1"/>
  <c r="G1801" i="5013" s="1"/>
  <c r="G1801" i="5012" s="1"/>
  <c r="G1793" i="5013" a="1"/>
  <c r="G1793" i="5013" s="1"/>
  <c r="G1793" i="5012" s="1"/>
  <c r="G1785" i="5013" a="1"/>
  <c r="G1785" i="5013" s="1"/>
  <c r="G1785" i="5012" s="1"/>
  <c r="G1777" i="5013" a="1"/>
  <c r="G1777" i="5013" s="1"/>
  <c r="G1777" i="5012" s="1"/>
  <c r="G1769" i="5013" a="1"/>
  <c r="G1769" i="5013" s="1"/>
  <c r="G1769" i="5012" s="1"/>
  <c r="G1761" i="5013" a="1"/>
  <c r="G1761" i="5013" s="1"/>
  <c r="G1761" i="5012" s="1"/>
  <c r="G1753" i="5013" a="1"/>
  <c r="G1753" i="5013" s="1"/>
  <c r="G1753" i="5012" s="1"/>
  <c r="G1745" i="5013" a="1"/>
  <c r="G1745" i="5013" s="1"/>
  <c r="G1745" i="5012" s="1"/>
  <c r="G1737" i="5013" a="1"/>
  <c r="G1737" i="5013" s="1"/>
  <c r="G1737" i="5012" s="1"/>
  <c r="G1729" i="5013" a="1"/>
  <c r="G1729" i="5013" s="1"/>
  <c r="G1729" i="5012" s="1"/>
  <c r="G1721" i="5013" a="1"/>
  <c r="G1721" i="5013" s="1"/>
  <c r="G1721" i="5012" s="1"/>
  <c r="G1713" i="5013" a="1"/>
  <c r="G1713" i="5013" s="1"/>
  <c r="G1713" i="5012" s="1"/>
  <c r="G1705" i="5013" a="1"/>
  <c r="G1705" i="5013" s="1"/>
  <c r="G1705" i="5012" s="1"/>
  <c r="G1697" i="5013" a="1"/>
  <c r="G1697" i="5013" s="1"/>
  <c r="G1697" i="5012" s="1"/>
  <c r="G1689" i="5013" a="1"/>
  <c r="G1689" i="5013" s="1"/>
  <c r="G1689" i="5012" s="1"/>
  <c r="G1681" i="5013" a="1"/>
  <c r="G1681" i="5013" s="1"/>
  <c r="G1681" i="5012" s="1"/>
  <c r="G1673" i="5013" a="1"/>
  <c r="G1673" i="5013" s="1"/>
  <c r="G1673" i="5012" s="1"/>
  <c r="G1665" i="5013" a="1"/>
  <c r="G1665" i="5013" s="1"/>
  <c r="G1665" i="5012" s="1"/>
  <c r="G1657" i="5013" a="1"/>
  <c r="G1657" i="5013" s="1"/>
  <c r="G1657" i="5012" s="1"/>
  <c r="G1649" i="5013" a="1"/>
  <c r="G1649" i="5013" s="1"/>
  <c r="G1649" i="5012" s="1"/>
  <c r="G1641" i="5013" a="1"/>
  <c r="G1641" i="5013" s="1"/>
  <c r="G1641" i="5012" s="1"/>
  <c r="G1633" i="5013" a="1"/>
  <c r="G1633" i="5013" s="1"/>
  <c r="G1633" i="5012" s="1"/>
  <c r="G1625" i="5013" a="1"/>
  <c r="G1625" i="5013" s="1"/>
  <c r="G1625" i="5012" s="1"/>
  <c r="G1617" i="5013" a="1"/>
  <c r="G1617" i="5013" s="1"/>
  <c r="G1617" i="5012" s="1"/>
  <c r="G1609" i="5013" a="1"/>
  <c r="G1609" i="5013" s="1"/>
  <c r="G1609" i="5012" s="1"/>
  <c r="G1601" i="5013" a="1"/>
  <c r="G1601" i="5013" s="1"/>
  <c r="G1601" i="5012" s="1"/>
  <c r="G1593" i="5013" a="1"/>
  <c r="G1593" i="5013" s="1"/>
  <c r="G1593" i="5012" s="1"/>
  <c r="G1585" i="5013" a="1"/>
  <c r="G1585" i="5013" s="1"/>
  <c r="G1585" i="5012" s="1"/>
  <c r="G1577" i="5013" a="1"/>
  <c r="G1577" i="5013" s="1"/>
  <c r="G1577" i="5012" s="1"/>
  <c r="G1569" i="5013" a="1"/>
  <c r="G1569" i="5013" s="1"/>
  <c r="G1569" i="5012" s="1"/>
  <c r="G1561" i="5013" a="1"/>
  <c r="G1561" i="5013" s="1"/>
  <c r="G1561" i="5012" s="1"/>
  <c r="G1553" i="5013" a="1"/>
  <c r="G1553" i="5013" s="1"/>
  <c r="G1553" i="5012" s="1"/>
  <c r="G1545" i="5013" a="1"/>
  <c r="G1545" i="5013" s="1"/>
  <c r="G1545" i="5012" s="1"/>
  <c r="G1537" i="5013" a="1"/>
  <c r="G1537" i="5013" s="1"/>
  <c r="G1537" i="5012" s="1"/>
  <c r="G1529" i="5013" a="1"/>
  <c r="G1529" i="5013" s="1"/>
  <c r="G1529" i="5012" s="1"/>
  <c r="G1521" i="5013" a="1"/>
  <c r="G1521" i="5013" s="1"/>
  <c r="G1521" i="5012" s="1"/>
  <c r="G1513" i="5013" a="1"/>
  <c r="G1513" i="5013" s="1"/>
  <c r="G1513" i="5012" s="1"/>
  <c r="G1505" i="5013" a="1"/>
  <c r="G1505" i="5013" s="1"/>
  <c r="G1505" i="5012" s="1"/>
  <c r="G1497" i="5013" a="1"/>
  <c r="G1497" i="5013" s="1"/>
  <c r="G1497" i="5012" s="1"/>
  <c r="G1489" i="5013" a="1"/>
  <c r="G1489" i="5013" s="1"/>
  <c r="G1489" i="5012" s="1"/>
  <c r="G1481" i="5013" a="1"/>
  <c r="G1481" i="5013" s="1"/>
  <c r="G1481" i="5012" s="1"/>
  <c r="G1473" i="5013" a="1"/>
  <c r="G1473" i="5013" s="1"/>
  <c r="G1473" i="5012" s="1"/>
  <c r="G1465" i="5013" a="1"/>
  <c r="G1465" i="5013" s="1"/>
  <c r="G1465" i="5012" s="1"/>
  <c r="G1457" i="5013" a="1"/>
  <c r="G1457" i="5013" s="1"/>
  <c r="G1457" i="5012" s="1"/>
  <c r="G1449" i="5013" a="1"/>
  <c r="G1449" i="5013" s="1"/>
  <c r="G1449" i="5012" s="1"/>
  <c r="G1441" i="5013" a="1"/>
  <c r="G1441" i="5013" s="1"/>
  <c r="G1441" i="5012" s="1"/>
  <c r="G1433" i="5013" a="1"/>
  <c r="G1433" i="5013" s="1"/>
  <c r="G1433" i="5012" s="1"/>
  <c r="G1425" i="5013" a="1"/>
  <c r="G1425" i="5013" s="1"/>
  <c r="G1425" i="5012" s="1"/>
  <c r="G1417" i="5013" a="1"/>
  <c r="G1417" i="5013" s="1"/>
  <c r="G1417" i="5012" s="1"/>
  <c r="G1409" i="5013" a="1"/>
  <c r="G1409" i="5013" s="1"/>
  <c r="G1409" i="5012" s="1"/>
  <c r="G1401" i="5013" a="1"/>
  <c r="G1401" i="5013" s="1"/>
  <c r="G1401" i="5012" s="1"/>
  <c r="G1393" i="5013" a="1"/>
  <c r="G1393" i="5013" s="1"/>
  <c r="G1393" i="5012" s="1"/>
  <c r="G1385" i="5013" a="1"/>
  <c r="G1385" i="5013" s="1"/>
  <c r="G1385" i="5012" s="1"/>
  <c r="G1377" i="5013" a="1"/>
  <c r="G1377" i="5013" s="1"/>
  <c r="G1377" i="5012" s="1"/>
  <c r="G1369" i="5013" a="1"/>
  <c r="G1369" i="5013" s="1"/>
  <c r="G1369" i="5012" s="1"/>
  <c r="G1361" i="5013" a="1"/>
  <c r="G1361" i="5013" s="1"/>
  <c r="G1361" i="5012" s="1"/>
  <c r="G1353" i="5013" a="1"/>
  <c r="G1353" i="5013" s="1"/>
  <c r="G1353" i="5012" s="1"/>
  <c r="G1345" i="5013" a="1"/>
  <c r="G1345" i="5013" s="1"/>
  <c r="G1345" i="5012" s="1"/>
  <c r="G1337" i="5013" a="1"/>
  <c r="G1337" i="5013" s="1"/>
  <c r="G1337" i="5012" s="1"/>
  <c r="G1329" i="5013" a="1"/>
  <c r="G1329" i="5013" s="1"/>
  <c r="G1329" i="5012" s="1"/>
  <c r="G2581" i="5013" a="1"/>
  <c r="G2581" i="5013" s="1"/>
  <c r="G2581" i="5012" s="1"/>
  <c r="G2525" i="5013" a="1"/>
  <c r="G2525" i="5013" s="1"/>
  <c r="G2525" i="5012" s="1"/>
  <c r="G2469" i="5013" a="1"/>
  <c r="G2469" i="5013" s="1"/>
  <c r="G2469" i="5012" s="1"/>
  <c r="G2413" i="5013" a="1"/>
  <c r="G2413" i="5013" s="1"/>
  <c r="G2413" i="5012" s="1"/>
  <c r="G2357" i="5013" a="1"/>
  <c r="G2357" i="5013" s="1"/>
  <c r="G2357" i="5012" s="1"/>
  <c r="G2309" i="5013" a="1"/>
  <c r="G2309" i="5013" s="1"/>
  <c r="G2309" i="5012" s="1"/>
  <c r="G2261" i="5013" a="1"/>
  <c r="G2261" i="5013" s="1"/>
  <c r="G2261" i="5012" s="1"/>
  <c r="G2221" i="5013" a="1"/>
  <c r="G2221" i="5013" s="1"/>
  <c r="G2221" i="5012" s="1"/>
  <c r="G2165" i="5013" a="1"/>
  <c r="G2165" i="5013" s="1"/>
  <c r="G2165" i="5012" s="1"/>
  <c r="G2109" i="5013" a="1"/>
  <c r="G2109" i="5013" s="1"/>
  <c r="G2109" i="5012" s="1"/>
  <c r="G2037" i="5013" a="1"/>
  <c r="G2037" i="5013" s="1"/>
  <c r="G2037" i="5012" s="1"/>
  <c r="G1981" i="5013" a="1"/>
  <c r="G1981" i="5013" s="1"/>
  <c r="G1981" i="5012" s="1"/>
  <c r="G1925" i="5013" a="1"/>
  <c r="G1925" i="5013" s="1"/>
  <c r="G1925" i="5012" s="1"/>
  <c r="G1869" i="5013" a="1"/>
  <c r="G1869" i="5013" s="1"/>
  <c r="G1869" i="5012" s="1"/>
  <c r="G1813" i="5013" a="1"/>
  <c r="G1813" i="5013" s="1"/>
  <c r="G1813" i="5012" s="1"/>
  <c r="G1765" i="5013" a="1"/>
  <c r="G1765" i="5013" s="1"/>
  <c r="G1765" i="5012" s="1"/>
  <c r="G1709" i="5013" a="1"/>
  <c r="G1709" i="5013" s="1"/>
  <c r="G1709" i="5012" s="1"/>
  <c r="G1653" i="5013" a="1"/>
  <c r="G1653" i="5013" s="1"/>
  <c r="G1653" i="5012" s="1"/>
  <c r="G1597" i="5013" a="1"/>
  <c r="G1597" i="5013" s="1"/>
  <c r="G1597" i="5012" s="1"/>
  <c r="G1541" i="5013" a="1"/>
  <c r="G1541" i="5013" s="1"/>
  <c r="G1541" i="5012" s="1"/>
  <c r="G1485" i="5013" a="1"/>
  <c r="G1485" i="5013" s="1"/>
  <c r="G1485" i="5012" s="1"/>
  <c r="G1421" i="5013" a="1"/>
  <c r="G1421" i="5013" s="1"/>
  <c r="G1421" i="5012" s="1"/>
  <c r="G1357" i="5013" a="1"/>
  <c r="G1357" i="5013" s="1"/>
  <c r="G1357" i="5012" s="1"/>
  <c r="G1301" i="5013" a="1"/>
  <c r="G1301" i="5013" s="1"/>
  <c r="G1301" i="5012" s="1"/>
  <c r="G1245" i="5013" a="1"/>
  <c r="G1245" i="5013" s="1"/>
  <c r="G1245" i="5012" s="1"/>
  <c r="G1189" i="5013" a="1"/>
  <c r="G1189" i="5013" s="1"/>
  <c r="G1189" i="5012" s="1"/>
  <c r="G1125" i="5013" a="1"/>
  <c r="G1125" i="5013" s="1"/>
  <c r="G1125" i="5012" s="1"/>
  <c r="G1077" i="5013" a="1"/>
  <c r="G1077" i="5013" s="1"/>
  <c r="G1077" i="5012" s="1"/>
  <c r="G1021" i="5013" a="1"/>
  <c r="G1021" i="5013" s="1"/>
  <c r="G1021" i="5012" s="1"/>
  <c r="G957" i="5013" a="1"/>
  <c r="G957" i="5013" s="1"/>
  <c r="G957" i="5012" s="1"/>
  <c r="G901" i="5013" a="1"/>
  <c r="G901" i="5013" s="1"/>
  <c r="G901" i="5012" s="1"/>
  <c r="G845" i="5013" a="1"/>
  <c r="G845" i="5013" s="1"/>
  <c r="G845" i="5012" s="1"/>
  <c r="G2604" i="5013" a="1"/>
  <c r="G2604" i="5013" s="1"/>
  <c r="G2604" i="5012" s="1"/>
  <c r="G2556" i="5013" a="1"/>
  <c r="G2556" i="5013" s="1"/>
  <c r="G2556" i="5012" s="1"/>
  <c r="G2508" i="5013" a="1"/>
  <c r="G2508" i="5013" s="1"/>
  <c r="G2508" i="5012" s="1"/>
  <c r="G2460" i="5013" a="1"/>
  <c r="G2460" i="5013" s="1"/>
  <c r="G2460" i="5012" s="1"/>
  <c r="G2404" i="5013" a="1"/>
  <c r="G2404" i="5013" s="1"/>
  <c r="G2404" i="5012" s="1"/>
  <c r="G2356" i="5013" a="1"/>
  <c r="G2356" i="5013" s="1"/>
  <c r="G2356" i="5012" s="1"/>
  <c r="G2308" i="5013" a="1"/>
  <c r="G2308" i="5013" s="1"/>
  <c r="G2308" i="5012" s="1"/>
  <c r="G2629" i="5013" a="1"/>
  <c r="G2629" i="5013" s="1"/>
  <c r="G2629" i="5012" s="1"/>
  <c r="G2593" i="5012"/>
  <c r="G2593" i="5013" a="1"/>
  <c r="G2593" i="5013" s="1"/>
  <c r="G2561" i="5013" a="1"/>
  <c r="G2561" i="5013" s="1"/>
  <c r="G2561" i="5012" s="1"/>
  <c r="G2529" i="5013" a="1"/>
  <c r="G2529" i="5013" s="1"/>
  <c r="G2529" i="5012" s="1"/>
  <c r="G2497" i="5013" a="1"/>
  <c r="G2497" i="5013" s="1"/>
  <c r="G2497" i="5012" s="1"/>
  <c r="G2465" i="5013" a="1"/>
  <c r="G2465" i="5013" s="1"/>
  <c r="G2465" i="5012" s="1"/>
  <c r="G2425" i="5013" a="1"/>
  <c r="G2425" i="5013" s="1"/>
  <c r="G2425" i="5012" s="1"/>
  <c r="G2393" i="5013" a="1"/>
  <c r="G2393" i="5013" s="1"/>
  <c r="G2393" i="5012" s="1"/>
  <c r="G2361" i="5013" a="1"/>
  <c r="G2361" i="5013" s="1"/>
  <c r="G2361" i="5012" s="1"/>
  <c r="G2329" i="5013" a="1"/>
  <c r="G2329" i="5013" s="1"/>
  <c r="G2329" i="5012" s="1"/>
  <c r="G2297" i="5013" a="1"/>
  <c r="G2297" i="5013" s="1"/>
  <c r="G2297" i="5012" s="1"/>
  <c r="G2257" i="5013" a="1"/>
  <c r="G2257" i="5013" s="1"/>
  <c r="G2257" i="5012" s="1"/>
  <c r="G2225" i="5013" a="1"/>
  <c r="G2225" i="5013" s="1"/>
  <c r="G2225" i="5012" s="1"/>
  <c r="G2193" i="5013" a="1"/>
  <c r="G2193" i="5013" s="1"/>
  <c r="G2193" i="5012" s="1"/>
  <c r="G2161" i="5013" a="1"/>
  <c r="G2161" i="5013" s="1"/>
  <c r="G2161" i="5012" s="1"/>
  <c r="G2129" i="5013" a="1"/>
  <c r="G2129" i="5013" s="1"/>
  <c r="G2129" i="5012" s="1"/>
  <c r="G2097" i="5013" a="1"/>
  <c r="G2097" i="5013" s="1"/>
  <c r="G2097" i="5012" s="1"/>
  <c r="G2065" i="5013" a="1"/>
  <c r="G2065" i="5013" s="1"/>
  <c r="G2065" i="5012" s="1"/>
  <c r="G2033" i="5013" a="1"/>
  <c r="G2033" i="5013" s="1"/>
  <c r="G2033" i="5012" s="1"/>
  <c r="G2009" i="5013" a="1"/>
  <c r="G2009" i="5013" s="1"/>
  <c r="G2009" i="5012" s="1"/>
  <c r="G1985" i="5013" a="1"/>
  <c r="G1985" i="5013" s="1"/>
  <c r="G1985" i="5012" s="1"/>
  <c r="G1961" i="5013" a="1"/>
  <c r="G1961" i="5013" s="1"/>
  <c r="G1961" i="5012" s="1"/>
  <c r="G1945" i="5013" a="1"/>
  <c r="G1945" i="5013" s="1"/>
  <c r="G1945" i="5012" s="1"/>
  <c r="G1921" i="5013" a="1"/>
  <c r="G1921" i="5013" s="1"/>
  <c r="G1921" i="5012" s="1"/>
  <c r="G1897" i="5013" a="1"/>
  <c r="G1897" i="5013" s="1"/>
  <c r="G1897" i="5012" s="1"/>
  <c r="G1865" i="5013" a="1"/>
  <c r="G1865" i="5013" s="1"/>
  <c r="G1865" i="5012" s="1"/>
  <c r="G2631" i="5013" a="1"/>
  <c r="G2631" i="5013" s="1"/>
  <c r="G2631" i="5012" s="1"/>
  <c r="G2616" i="5013" a="1"/>
  <c r="G2616" i="5013" s="1"/>
  <c r="G2616" i="5012" s="1"/>
  <c r="G2608" i="5013" a="1"/>
  <c r="G2608" i="5013" s="1"/>
  <c r="G2608" i="5012" s="1"/>
  <c r="G2600" i="5013" a="1"/>
  <c r="G2600" i="5013" s="1"/>
  <c r="G2600" i="5012" s="1"/>
  <c r="G2592" i="5013" a="1"/>
  <c r="G2592" i="5013" s="1"/>
  <c r="G2592" i="5012" s="1"/>
  <c r="G2584" i="5013" a="1"/>
  <c r="G2584" i="5013" s="1"/>
  <c r="G2584" i="5012" s="1"/>
  <c r="G2576" i="5013" a="1"/>
  <c r="G2576" i="5013" s="1"/>
  <c r="G2576" i="5012" s="1"/>
  <c r="G2568" i="5013" a="1"/>
  <c r="G2568" i="5013" s="1"/>
  <c r="G2568" i="5012" s="1"/>
  <c r="G2560" i="5013" a="1"/>
  <c r="G2560" i="5013" s="1"/>
  <c r="G2560" i="5012" s="1"/>
  <c r="G2552" i="5013" a="1"/>
  <c r="G2552" i="5013" s="1"/>
  <c r="G2552" i="5012" s="1"/>
  <c r="G2544" i="5013" a="1"/>
  <c r="G2544" i="5013" s="1"/>
  <c r="G2544" i="5012" s="1"/>
  <c r="G2536" i="5013" a="1"/>
  <c r="G2536" i="5013" s="1"/>
  <c r="G2536" i="5012" s="1"/>
  <c r="G2528" i="5013" a="1"/>
  <c r="G2528" i="5013" s="1"/>
  <c r="G2528" i="5012" s="1"/>
  <c r="G2520" i="5013" a="1"/>
  <c r="G2520" i="5013" s="1"/>
  <c r="G2520" i="5012" s="1"/>
  <c r="G2512" i="5013" a="1"/>
  <c r="G2512" i="5013" s="1"/>
  <c r="G2512" i="5012" s="1"/>
  <c r="G2504" i="5013" a="1"/>
  <c r="G2504" i="5013" s="1"/>
  <c r="G2504" i="5012" s="1"/>
  <c r="G2496" i="5013" a="1"/>
  <c r="G2496" i="5013" s="1"/>
  <c r="G2496" i="5012" s="1"/>
  <c r="G2488" i="5013" a="1"/>
  <c r="G2488" i="5013" s="1"/>
  <c r="G2488" i="5012" s="1"/>
  <c r="G2480" i="5013" a="1"/>
  <c r="G2480" i="5013" s="1"/>
  <c r="G2480" i="5012" s="1"/>
  <c r="G2472" i="5013" a="1"/>
  <c r="G2472" i="5013" s="1"/>
  <c r="G2472" i="5012" s="1"/>
  <c r="G2464" i="5013" a="1"/>
  <c r="G2464" i="5013" s="1"/>
  <c r="G2464" i="5012" s="1"/>
  <c r="G2456" i="5013" a="1"/>
  <c r="G2456" i="5013" s="1"/>
  <c r="G2456" i="5012" s="1"/>
  <c r="G2448" i="5013" a="1"/>
  <c r="G2448" i="5013" s="1"/>
  <c r="G2448" i="5012" s="1"/>
  <c r="G2440" i="5013" a="1"/>
  <c r="G2440" i="5013" s="1"/>
  <c r="G2440" i="5012" s="1"/>
  <c r="G2432" i="5013" a="1"/>
  <c r="G2432" i="5013" s="1"/>
  <c r="G2432" i="5012" s="1"/>
  <c r="G2424" i="5013" a="1"/>
  <c r="G2424" i="5013" s="1"/>
  <c r="G2424" i="5012" s="1"/>
  <c r="G2416" i="5013" a="1"/>
  <c r="G2416" i="5013" s="1"/>
  <c r="G2416" i="5012" s="1"/>
  <c r="G2408" i="5013" a="1"/>
  <c r="G2408" i="5013" s="1"/>
  <c r="G2408" i="5012" s="1"/>
  <c r="G2400" i="5013" a="1"/>
  <c r="G2400" i="5013" s="1"/>
  <c r="G2400" i="5012" s="1"/>
  <c r="G2392" i="5013" a="1"/>
  <c r="G2392" i="5013" s="1"/>
  <c r="G2392" i="5012" s="1"/>
  <c r="G2384" i="5013" a="1"/>
  <c r="G2384" i="5013" s="1"/>
  <c r="G2384" i="5012" s="1"/>
  <c r="G2376" i="5013" a="1"/>
  <c r="G2376" i="5013" s="1"/>
  <c r="G2376" i="5012" s="1"/>
  <c r="G2368" i="5013" a="1"/>
  <c r="G2368" i="5013" s="1"/>
  <c r="G2368" i="5012" s="1"/>
  <c r="G2360" i="5013" a="1"/>
  <c r="G2360" i="5013" s="1"/>
  <c r="G2360" i="5012" s="1"/>
  <c r="G2352" i="5013" a="1"/>
  <c r="G2352" i="5013" s="1"/>
  <c r="G2352" i="5012" s="1"/>
  <c r="G2344" i="5013" a="1"/>
  <c r="G2344" i="5013" s="1"/>
  <c r="G2344" i="5012" s="1"/>
  <c r="G2336" i="5013" a="1"/>
  <c r="G2336" i="5013" s="1"/>
  <c r="G2336" i="5012" s="1"/>
  <c r="G2328" i="5013" a="1"/>
  <c r="G2328" i="5013" s="1"/>
  <c r="G2328" i="5012" s="1"/>
  <c r="G2320" i="5013" a="1"/>
  <c r="G2320" i="5013" s="1"/>
  <c r="G2320" i="5012" s="1"/>
  <c r="G2312" i="5013" a="1"/>
  <c r="G2312" i="5013" s="1"/>
  <c r="G2312" i="5012" s="1"/>
  <c r="G2304" i="5013" a="1"/>
  <c r="G2304" i="5013" s="1"/>
  <c r="G2304" i="5012" s="1"/>
  <c r="G2296" i="5013" a="1"/>
  <c r="G2296" i="5013" s="1"/>
  <c r="G2296" i="5012" s="1"/>
  <c r="G2288" i="5013" a="1"/>
  <c r="G2288" i="5013" s="1"/>
  <c r="G2288" i="5012" s="1"/>
  <c r="G2280" i="5013" a="1"/>
  <c r="G2280" i="5013" s="1"/>
  <c r="G2280" i="5012" s="1"/>
  <c r="G2272" i="5013" a="1"/>
  <c r="G2272" i="5013" s="1"/>
  <c r="G2272" i="5012" s="1"/>
  <c r="G2264" i="5013" a="1"/>
  <c r="G2264" i="5013" s="1"/>
  <c r="G2264" i="5012" s="1"/>
  <c r="G2256" i="5013" a="1"/>
  <c r="G2256" i="5013" s="1"/>
  <c r="G2256" i="5012" s="1"/>
  <c r="G2248" i="5013" a="1"/>
  <c r="G2248" i="5013" s="1"/>
  <c r="G2248" i="5012" s="1"/>
  <c r="G2240" i="5013" a="1"/>
  <c r="G2240" i="5013" s="1"/>
  <c r="G2240" i="5012" s="1"/>
  <c r="G2232" i="5013" a="1"/>
  <c r="G2232" i="5013" s="1"/>
  <c r="G2232" i="5012" s="1"/>
  <c r="G2224" i="5013" a="1"/>
  <c r="G2224" i="5013" s="1"/>
  <c r="G2224" i="5012" s="1"/>
  <c r="G2216" i="5013" a="1"/>
  <c r="G2216" i="5013" s="1"/>
  <c r="G2216" i="5012" s="1"/>
  <c r="G2208" i="5013" a="1"/>
  <c r="G2208" i="5013" s="1"/>
  <c r="G2208" i="5012" s="1"/>
  <c r="G2200" i="5013" a="1"/>
  <c r="G2200" i="5013" s="1"/>
  <c r="G2200" i="5012" s="1"/>
  <c r="G2192" i="5013" a="1"/>
  <c r="G2192" i="5013" s="1"/>
  <c r="G2192" i="5012" s="1"/>
  <c r="G2184" i="5013" a="1"/>
  <c r="G2184" i="5013" s="1"/>
  <c r="G2184" i="5012" s="1"/>
  <c r="G2176" i="5013" a="1"/>
  <c r="G2176" i="5013" s="1"/>
  <c r="G2176" i="5012" s="1"/>
  <c r="G2168" i="5013" a="1"/>
  <c r="G2168" i="5013" s="1"/>
  <c r="G2168" i="5012" s="1"/>
  <c r="G2160" i="5013" a="1"/>
  <c r="G2160" i="5013" s="1"/>
  <c r="G2160" i="5012" s="1"/>
  <c r="G2152" i="5013" a="1"/>
  <c r="G2152" i="5013" s="1"/>
  <c r="G2152" i="5012" s="1"/>
  <c r="G2144" i="5013" a="1"/>
  <c r="G2144" i="5013" s="1"/>
  <c r="G2144" i="5012" s="1"/>
  <c r="G2136" i="5013" a="1"/>
  <c r="G2136" i="5013" s="1"/>
  <c r="G2136" i="5012" s="1"/>
  <c r="G2128" i="5013" a="1"/>
  <c r="G2128" i="5013" s="1"/>
  <c r="G2128" i="5012" s="1"/>
  <c r="G2120" i="5013" a="1"/>
  <c r="G2120" i="5013" s="1"/>
  <c r="G2120" i="5012" s="1"/>
  <c r="G2112" i="5013" a="1"/>
  <c r="G2112" i="5013" s="1"/>
  <c r="G2112" i="5012" s="1"/>
  <c r="G2104" i="5013" a="1"/>
  <c r="G2104" i="5013" s="1"/>
  <c r="G2104" i="5012" s="1"/>
  <c r="G2096" i="5013" a="1"/>
  <c r="G2096" i="5013" s="1"/>
  <c r="G2096" i="5012" s="1"/>
  <c r="G2088" i="5013" a="1"/>
  <c r="G2088" i="5013" s="1"/>
  <c r="G2088" i="5012" s="1"/>
  <c r="G2613" i="5013" a="1"/>
  <c r="G2613" i="5013" s="1"/>
  <c r="G2613" i="5012" s="1"/>
  <c r="G2557" i="5013" a="1"/>
  <c r="G2557" i="5013" s="1"/>
  <c r="G2557" i="5012" s="1"/>
  <c r="G2493" i="5013" a="1"/>
  <c r="G2493" i="5013" s="1"/>
  <c r="G2493" i="5012" s="1"/>
  <c r="G2437" i="5013" a="1"/>
  <c r="G2437" i="5013" s="1"/>
  <c r="G2437" i="5012" s="1"/>
  <c r="G2389" i="5013" a="1"/>
  <c r="G2389" i="5013" s="1"/>
  <c r="G2389" i="5012" s="1"/>
  <c r="G2333" i="5013" a="1"/>
  <c r="G2333" i="5013" s="1"/>
  <c r="G2333" i="5012" s="1"/>
  <c r="G2285" i="5013" a="1"/>
  <c r="G2285" i="5013" s="1"/>
  <c r="G2285" i="5012" s="1"/>
  <c r="G2229" i="5013" a="1"/>
  <c r="G2229" i="5013" s="1"/>
  <c r="G2229" i="5012" s="1"/>
  <c r="G2173" i="5013" a="1"/>
  <c r="G2173" i="5013" s="1"/>
  <c r="G2173" i="5012" s="1"/>
  <c r="G2133" i="5013" a="1"/>
  <c r="G2133" i="5013" s="1"/>
  <c r="G2133" i="5012" s="1"/>
  <c r="G2077" i="5013" a="1"/>
  <c r="G2077" i="5013" s="1"/>
  <c r="G2077" i="5012" s="1"/>
  <c r="G2021" i="5013" a="1"/>
  <c r="G2021" i="5013" s="1"/>
  <c r="G2021" i="5012" s="1"/>
  <c r="G1965" i="5013" a="1"/>
  <c r="G1965" i="5013" s="1"/>
  <c r="G1965" i="5012" s="1"/>
  <c r="G1893" i="5013" a="1"/>
  <c r="G1893" i="5013" s="1"/>
  <c r="G1893" i="5012" s="1"/>
  <c r="G1837" i="5013" a="1"/>
  <c r="G1837" i="5013" s="1"/>
  <c r="G1837" i="5012" s="1"/>
  <c r="G1781" i="5013" a="1"/>
  <c r="G1781" i="5013" s="1"/>
  <c r="G1781" i="5012" s="1"/>
  <c r="G1725" i="5013" a="1"/>
  <c r="G1725" i="5013" s="1"/>
  <c r="G1725" i="5012" s="1"/>
  <c r="G1669" i="5013" a="1"/>
  <c r="G1669" i="5013" s="1"/>
  <c r="G1669" i="5012" s="1"/>
  <c r="G1613" i="5013" a="1"/>
  <c r="G1613" i="5013" s="1"/>
  <c r="G1613" i="5012" s="1"/>
  <c r="G1565" i="5013" a="1"/>
  <c r="G1565" i="5013" s="1"/>
  <c r="G1565" i="5012" s="1"/>
  <c r="G1509" i="5013" a="1"/>
  <c r="G1509" i="5013" s="1"/>
  <c r="G1509" i="5012" s="1"/>
  <c r="G1461" i="5013" a="1"/>
  <c r="G1461" i="5013" s="1"/>
  <c r="G1461" i="5012" s="1"/>
  <c r="G1405" i="5013" a="1"/>
  <c r="G1405" i="5013" s="1"/>
  <c r="G1405" i="5012" s="1"/>
  <c r="G1349" i="5013" a="1"/>
  <c r="G1349" i="5013" s="1"/>
  <c r="G1349" i="5012" s="1"/>
  <c r="G1293" i="5013" a="1"/>
  <c r="G1293" i="5013" s="1"/>
  <c r="G1293" i="5012" s="1"/>
  <c r="G1229" i="5013" a="1"/>
  <c r="G1229" i="5013" s="1"/>
  <c r="G1229" i="5012" s="1"/>
  <c r="G1173" i="5013" a="1"/>
  <c r="G1173" i="5013" s="1"/>
  <c r="G1173" i="5012" s="1"/>
  <c r="G1117" i="5013" a="1"/>
  <c r="G1117" i="5013" s="1"/>
  <c r="G1117" i="5012" s="1"/>
  <c r="G1069" i="5013" a="1"/>
  <c r="G1069" i="5013" s="1"/>
  <c r="G1069" i="5012" s="1"/>
  <c r="G1013" i="5013" a="1"/>
  <c r="G1013" i="5013" s="1"/>
  <c r="G1013" i="5012" s="1"/>
  <c r="G965" i="5013" a="1"/>
  <c r="G965" i="5013" s="1"/>
  <c r="G965" i="5012" s="1"/>
  <c r="G909" i="5013" a="1"/>
  <c r="G909" i="5013" s="1"/>
  <c r="G909" i="5012" s="1"/>
  <c r="G869" i="5013" a="1"/>
  <c r="G869" i="5013" s="1"/>
  <c r="G869" i="5012" s="1"/>
  <c r="G813" i="5013" a="1"/>
  <c r="G813" i="5013" s="1"/>
  <c r="G813" i="5012" s="1"/>
  <c r="G2588" i="5013" a="1"/>
  <c r="G2588" i="5013" s="1"/>
  <c r="G2588" i="5012" s="1"/>
  <c r="G2540" i="5013" a="1"/>
  <c r="G2540" i="5013" s="1"/>
  <c r="G2540" i="5012" s="1"/>
  <c r="G2492" i="5013" a="1"/>
  <c r="G2492" i="5013" s="1"/>
  <c r="G2492" i="5012" s="1"/>
  <c r="G2444" i="5013" a="1"/>
  <c r="G2444" i="5013" s="1"/>
  <c r="G2444" i="5012" s="1"/>
  <c r="G2396" i="5013" a="1"/>
  <c r="G2396" i="5013" s="1"/>
  <c r="G2396" i="5012" s="1"/>
  <c r="G2348" i="5013" a="1"/>
  <c r="G2348" i="5013" s="1"/>
  <c r="G2348" i="5012" s="1"/>
  <c r="G2300" i="5013" a="1"/>
  <c r="G2300" i="5013" s="1"/>
  <c r="G2300" i="5012" s="1"/>
  <c r="G2617" i="5013" a="1"/>
  <c r="G2617" i="5013" s="1"/>
  <c r="G2617" i="5012" s="1"/>
  <c r="G2585" i="5013" a="1"/>
  <c r="G2585" i="5013" s="1"/>
  <c r="G2585" i="5012" s="1"/>
  <c r="G2553" i="5013" a="1"/>
  <c r="G2553" i="5013" s="1"/>
  <c r="G2553" i="5012" s="1"/>
  <c r="G2521" i="5013" a="1"/>
  <c r="G2521" i="5013" s="1"/>
  <c r="G2521" i="5012" s="1"/>
  <c r="G2489" i="5013" a="1"/>
  <c r="G2489" i="5013" s="1"/>
  <c r="G2489" i="5012" s="1"/>
  <c r="G2457" i="5013" a="1"/>
  <c r="G2457" i="5013" s="1"/>
  <c r="G2457" i="5012" s="1"/>
  <c r="G2433" i="5013" a="1"/>
  <c r="G2433" i="5013" s="1"/>
  <c r="G2433" i="5012" s="1"/>
  <c r="G2401" i="5013" a="1"/>
  <c r="G2401" i="5013" s="1"/>
  <c r="G2401" i="5012" s="1"/>
  <c r="G2353" i="5013" a="1"/>
  <c r="G2353" i="5013" s="1"/>
  <c r="G2353" i="5012" s="1"/>
  <c r="G2321" i="5013" a="1"/>
  <c r="G2321" i="5013" s="1"/>
  <c r="G2321" i="5012" s="1"/>
  <c r="G2289" i="5013" a="1"/>
  <c r="G2289" i="5013" s="1"/>
  <c r="G2289" i="5012" s="1"/>
  <c r="G2265" i="5013" a="1"/>
  <c r="G2265" i="5013" s="1"/>
  <c r="G2265" i="5012" s="1"/>
  <c r="G2233" i="5013" a="1"/>
  <c r="G2233" i="5013" s="1"/>
  <c r="G2233" i="5012" s="1"/>
  <c r="G2209" i="5013" a="1"/>
  <c r="G2209" i="5013" s="1"/>
  <c r="G2209" i="5012" s="1"/>
  <c r="G2177" i="5013" a="1"/>
  <c r="G2177" i="5013" s="1"/>
  <c r="G2177" i="5012" s="1"/>
  <c r="G2145" i="5013" a="1"/>
  <c r="G2145" i="5013" s="1"/>
  <c r="G2145" i="5012" s="1"/>
  <c r="G2113" i="5013" a="1"/>
  <c r="G2113" i="5013" s="1"/>
  <c r="G2113" i="5012" s="1"/>
  <c r="G2081" i="5013" a="1"/>
  <c r="G2081" i="5013" s="1"/>
  <c r="G2081" i="5012" s="1"/>
  <c r="G2049" i="5013" a="1"/>
  <c r="G2049" i="5013" s="1"/>
  <c r="G2049" i="5012" s="1"/>
  <c r="G2025" i="5013" a="1"/>
  <c r="G2025" i="5013" s="1"/>
  <c r="G2025" i="5012" s="1"/>
  <c r="G2001" i="5013" a="1"/>
  <c r="G2001" i="5013" s="1"/>
  <c r="G2001" i="5012" s="1"/>
  <c r="G1977" i="5013" a="1"/>
  <c r="G1977" i="5013" s="1"/>
  <c r="G1977" i="5012" s="1"/>
  <c r="G1953" i="5013" a="1"/>
  <c r="G1953" i="5013" s="1"/>
  <c r="G1953" i="5012" s="1"/>
  <c r="G1929" i="5013" a="1"/>
  <c r="G1929" i="5013" s="1"/>
  <c r="G1929" i="5012" s="1"/>
  <c r="G1905" i="5013" a="1"/>
  <c r="G1905" i="5013" s="1"/>
  <c r="G1905" i="5012" s="1"/>
  <c r="G1881" i="5013" a="1"/>
  <c r="G1881" i="5013" s="1"/>
  <c r="G1881" i="5012" s="1"/>
  <c r="G2633" i="5013" a="1"/>
  <c r="G2633" i="5013" s="1"/>
  <c r="G2633" i="5012" s="1"/>
  <c r="G2615" i="5013" a="1"/>
  <c r="G2615" i="5013" s="1"/>
  <c r="G2615" i="5012" s="1"/>
  <c r="G2607" i="5013" a="1"/>
  <c r="G2607" i="5013" s="1"/>
  <c r="G2607" i="5012" s="1"/>
  <c r="G2599" i="5013" a="1"/>
  <c r="G2599" i="5013" s="1"/>
  <c r="G2599" i="5012" s="1"/>
  <c r="G2591" i="5013" a="1"/>
  <c r="G2591" i="5013" s="1"/>
  <c r="G2591" i="5012" s="1"/>
  <c r="G2583" i="5013" a="1"/>
  <c r="G2583" i="5013" s="1"/>
  <c r="G2583" i="5012" s="1"/>
  <c r="G2575" i="5013" a="1"/>
  <c r="G2575" i="5013" s="1"/>
  <c r="G2575" i="5012" s="1"/>
  <c r="G2567" i="5013" a="1"/>
  <c r="G2567" i="5013" s="1"/>
  <c r="G2567" i="5012" s="1"/>
  <c r="G2559" i="5013" a="1"/>
  <c r="G2559" i="5013" s="1"/>
  <c r="G2559" i="5012" s="1"/>
  <c r="G2551" i="5013" a="1"/>
  <c r="G2551" i="5013" s="1"/>
  <c r="G2551" i="5012" s="1"/>
  <c r="G2543" i="5013" a="1"/>
  <c r="G2543" i="5013" s="1"/>
  <c r="G2543" i="5012" s="1"/>
  <c r="G2535" i="5013" a="1"/>
  <c r="G2535" i="5013" s="1"/>
  <c r="G2535" i="5012" s="1"/>
  <c r="G2527" i="5013" a="1"/>
  <c r="G2527" i="5013" s="1"/>
  <c r="G2527" i="5012" s="1"/>
  <c r="G2519" i="5013" a="1"/>
  <c r="G2519" i="5013" s="1"/>
  <c r="G2519" i="5012" s="1"/>
  <c r="G2511" i="5013" a="1"/>
  <c r="G2511" i="5013" s="1"/>
  <c r="G2511" i="5012" s="1"/>
  <c r="G2503" i="5013" a="1"/>
  <c r="G2503" i="5013" s="1"/>
  <c r="G2503" i="5012" s="1"/>
  <c r="G2495" i="5013" a="1"/>
  <c r="G2495" i="5013" s="1"/>
  <c r="G2495" i="5012" s="1"/>
  <c r="G2487" i="5013" a="1"/>
  <c r="G2487" i="5013" s="1"/>
  <c r="G2487" i="5012" s="1"/>
  <c r="G2479" i="5013" a="1"/>
  <c r="G2479" i="5013" s="1"/>
  <c r="G2479" i="5012" s="1"/>
  <c r="G2471" i="5013" a="1"/>
  <c r="G2471" i="5013" s="1"/>
  <c r="G2471" i="5012" s="1"/>
  <c r="G2463" i="5013" a="1"/>
  <c r="G2463" i="5013" s="1"/>
  <c r="G2463" i="5012" s="1"/>
  <c r="G2455" i="5013" a="1"/>
  <c r="G2455" i="5013" s="1"/>
  <c r="G2455" i="5012" s="1"/>
  <c r="G2447" i="5013" a="1"/>
  <c r="G2447" i="5013" s="1"/>
  <c r="G2447" i="5012" s="1"/>
  <c r="G2439" i="5013" a="1"/>
  <c r="G2439" i="5013" s="1"/>
  <c r="G2439" i="5012" s="1"/>
  <c r="G2431" i="5013" a="1"/>
  <c r="G2431" i="5013" s="1"/>
  <c r="G2431" i="5012" s="1"/>
  <c r="G2423" i="5013" a="1"/>
  <c r="G2423" i="5013" s="1"/>
  <c r="G2423" i="5012" s="1"/>
  <c r="G2415" i="5013" a="1"/>
  <c r="G2415" i="5013" s="1"/>
  <c r="G2415" i="5012" s="1"/>
  <c r="G2407" i="5013" a="1"/>
  <c r="G2407" i="5013" s="1"/>
  <c r="G2407" i="5012" s="1"/>
  <c r="G2399" i="5013" a="1"/>
  <c r="G2399" i="5013" s="1"/>
  <c r="G2399" i="5012" s="1"/>
  <c r="G2391" i="5013" a="1"/>
  <c r="G2391" i="5013" s="1"/>
  <c r="G2391" i="5012" s="1"/>
  <c r="G2383" i="5013" a="1"/>
  <c r="G2383" i="5013" s="1"/>
  <c r="G2383" i="5012" s="1"/>
  <c r="G2375" i="5013" a="1"/>
  <c r="G2375" i="5013" s="1"/>
  <c r="G2375" i="5012" s="1"/>
  <c r="G2367" i="5013" a="1"/>
  <c r="G2367" i="5013" s="1"/>
  <c r="G2367" i="5012" s="1"/>
  <c r="G2359" i="5013" a="1"/>
  <c r="G2359" i="5013" s="1"/>
  <c r="G2359" i="5012" s="1"/>
  <c r="G2351" i="5013" a="1"/>
  <c r="G2351" i="5013" s="1"/>
  <c r="G2351" i="5012" s="1"/>
  <c r="G2343" i="5013" a="1"/>
  <c r="G2343" i="5013" s="1"/>
  <c r="G2343" i="5012" s="1"/>
  <c r="G2335" i="5013" a="1"/>
  <c r="G2335" i="5013" s="1"/>
  <c r="G2335" i="5012" s="1"/>
  <c r="G2327" i="5013" a="1"/>
  <c r="G2327" i="5013" s="1"/>
  <c r="G2327" i="5012" s="1"/>
  <c r="G2319" i="5013" a="1"/>
  <c r="G2319" i="5013" s="1"/>
  <c r="G2319" i="5012" s="1"/>
  <c r="G2311" i="5013" a="1"/>
  <c r="G2311" i="5013" s="1"/>
  <c r="G2311" i="5012" s="1"/>
  <c r="G2303" i="5013" a="1"/>
  <c r="G2303" i="5013" s="1"/>
  <c r="G2303" i="5012" s="1"/>
  <c r="G2295" i="5013" a="1"/>
  <c r="G2295" i="5013" s="1"/>
  <c r="G2295" i="5012" s="1"/>
  <c r="G2287" i="5013" a="1"/>
  <c r="G2287" i="5013" s="1"/>
  <c r="G2287" i="5012" s="1"/>
  <c r="G2279" i="5013" a="1"/>
  <c r="G2279" i="5013" s="1"/>
  <c r="G2279" i="5012" s="1"/>
  <c r="G2271" i="5013" a="1"/>
  <c r="G2271" i="5013" s="1"/>
  <c r="G2271" i="5012" s="1"/>
  <c r="G2263" i="5013" a="1"/>
  <c r="G2263" i="5013" s="1"/>
  <c r="G2263" i="5012" s="1"/>
  <c r="G2255" i="5013" a="1"/>
  <c r="G2255" i="5013" s="1"/>
  <c r="G2255" i="5012" s="1"/>
  <c r="G2247" i="5013" a="1"/>
  <c r="G2247" i="5013" s="1"/>
  <c r="G2247" i="5012" s="1"/>
  <c r="G2239" i="5013" a="1"/>
  <c r="G2239" i="5013" s="1"/>
  <c r="G2239" i="5012" s="1"/>
  <c r="G2231" i="5013" a="1"/>
  <c r="G2231" i="5013" s="1"/>
  <c r="G2231" i="5012" s="1"/>
  <c r="G2223" i="5013" a="1"/>
  <c r="G2223" i="5013" s="1"/>
  <c r="G2223" i="5012" s="1"/>
  <c r="G2215" i="5013" a="1"/>
  <c r="G2215" i="5013" s="1"/>
  <c r="G2215" i="5012" s="1"/>
  <c r="G2207" i="5013" a="1"/>
  <c r="G2207" i="5013" s="1"/>
  <c r="G2207" i="5012" s="1"/>
  <c r="G2199" i="5013" a="1"/>
  <c r="G2199" i="5013" s="1"/>
  <c r="G2199" i="5012" s="1"/>
  <c r="G2191" i="5013" a="1"/>
  <c r="G2191" i="5013" s="1"/>
  <c r="G2191" i="5012" s="1"/>
  <c r="G2183" i="5013" a="1"/>
  <c r="G2183" i="5013" s="1"/>
  <c r="G2183" i="5012" s="1"/>
  <c r="G2175" i="5013" a="1"/>
  <c r="G2175" i="5013" s="1"/>
  <c r="G2175" i="5012" s="1"/>
  <c r="G2167" i="5013" a="1"/>
  <c r="G2167" i="5013" s="1"/>
  <c r="G2167" i="5012" s="1"/>
  <c r="G2159" i="5013" a="1"/>
  <c r="G2159" i="5013" s="1"/>
  <c r="G2159" i="5012" s="1"/>
  <c r="G2151" i="5013" a="1"/>
  <c r="G2151" i="5013" s="1"/>
  <c r="G2151" i="5012" s="1"/>
  <c r="G2143" i="5013" a="1"/>
  <c r="G2143" i="5013" s="1"/>
  <c r="G2143" i="5012" s="1"/>
  <c r="G2135" i="5013" a="1"/>
  <c r="G2135" i="5013" s="1"/>
  <c r="G2135" i="5012" s="1"/>
  <c r="G2127" i="5013" a="1"/>
  <c r="G2127" i="5013" s="1"/>
  <c r="G2127" i="5012" s="1"/>
  <c r="G2119" i="5013" a="1"/>
  <c r="G2119" i="5013" s="1"/>
  <c r="G2119" i="5012" s="1"/>
  <c r="G2111" i="5013" a="1"/>
  <c r="G2111" i="5013" s="1"/>
  <c r="G2111" i="5012" s="1"/>
  <c r="G2103" i="5013" a="1"/>
  <c r="G2103" i="5013" s="1"/>
  <c r="G2103" i="5012" s="1"/>
  <c r="G2095" i="5013" a="1"/>
  <c r="G2095" i="5013" s="1"/>
  <c r="G2095" i="5012" s="1"/>
  <c r="G2087" i="5013" a="1"/>
  <c r="G2087" i="5013" s="1"/>
  <c r="G2087" i="5012" s="1"/>
  <c r="G2079" i="5013" a="1"/>
  <c r="G2079" i="5013" s="1"/>
  <c r="G2079" i="5012" s="1"/>
  <c r="G1988" i="5013" a="1"/>
  <c r="G1988" i="5013" s="1"/>
  <c r="G1988" i="5012" s="1"/>
  <c r="G1980" i="5013" a="1"/>
  <c r="G1980" i="5013" s="1"/>
  <c r="G1980" i="5012" s="1"/>
  <c r="G1972" i="5013" a="1"/>
  <c r="G1972" i="5013" s="1"/>
  <c r="G1972" i="5012" s="1"/>
  <c r="G1964" i="5013" a="1"/>
  <c r="G1964" i="5013" s="1"/>
  <c r="G1964" i="5012" s="1"/>
  <c r="G1956" i="5013" a="1"/>
  <c r="G1956" i="5013" s="1"/>
  <c r="G1956" i="5012" s="1"/>
  <c r="G1948" i="5013" a="1"/>
  <c r="G1948" i="5013" s="1"/>
  <c r="G1948" i="5012" s="1"/>
  <c r="G1940" i="5013" a="1"/>
  <c r="G1940" i="5013" s="1"/>
  <c r="G1940" i="5012" s="1"/>
  <c r="G1932" i="5013" a="1"/>
  <c r="G1932" i="5013" s="1"/>
  <c r="G1932" i="5012" s="1"/>
  <c r="G1924" i="5013" a="1"/>
  <c r="G1924" i="5013" s="1"/>
  <c r="G1924" i="5012" s="1"/>
  <c r="G1916" i="5013" a="1"/>
  <c r="G1916" i="5013" s="1"/>
  <c r="G1916" i="5012" s="1"/>
  <c r="G1908" i="5013" a="1"/>
  <c r="G1908" i="5013" s="1"/>
  <c r="G1908" i="5012" s="1"/>
  <c r="G1900" i="5013" a="1"/>
  <c r="G1900" i="5013" s="1"/>
  <c r="G1900" i="5012" s="1"/>
  <c r="G1892" i="5013" a="1"/>
  <c r="G1892" i="5013" s="1"/>
  <c r="G1892" i="5012" s="1"/>
  <c r="G1884" i="5013" a="1"/>
  <c r="G1884" i="5013" s="1"/>
  <c r="G1884" i="5012" s="1"/>
  <c r="G1876" i="5013" a="1"/>
  <c r="G1876" i="5013" s="1"/>
  <c r="G1876" i="5012" s="1"/>
  <c r="G1868" i="5013" a="1"/>
  <c r="G1868" i="5013" s="1"/>
  <c r="G1868" i="5012" s="1"/>
  <c r="G1860" i="5013" a="1"/>
  <c r="G1860" i="5013" s="1"/>
  <c r="G1860" i="5012" s="1"/>
  <c r="G1852" i="5013" a="1"/>
  <c r="G1852" i="5013" s="1"/>
  <c r="G1852" i="5012" s="1"/>
  <c r="G1844" i="5013" a="1"/>
  <c r="G1844" i="5013" s="1"/>
  <c r="G1844" i="5012" s="1"/>
  <c r="G1836" i="5013" a="1"/>
  <c r="G1836" i="5013" s="1"/>
  <c r="G1836" i="5012" s="1"/>
  <c r="G1828" i="5013" a="1"/>
  <c r="G1828" i="5013" s="1"/>
  <c r="G1828" i="5012" s="1"/>
  <c r="G1820" i="5013" a="1"/>
  <c r="G1820" i="5013" s="1"/>
  <c r="G1820" i="5012" s="1"/>
  <c r="G1812" i="5013" a="1"/>
  <c r="G1812" i="5013" s="1"/>
  <c r="G1812" i="5012" s="1"/>
  <c r="G1804" i="5013" a="1"/>
  <c r="G1804" i="5013" s="1"/>
  <c r="G1804" i="5012" s="1"/>
  <c r="G1796" i="5013" a="1"/>
  <c r="G1796" i="5013" s="1"/>
  <c r="G1796" i="5012" s="1"/>
  <c r="G1788" i="5013" a="1"/>
  <c r="G1788" i="5013" s="1"/>
  <c r="G1788" i="5012" s="1"/>
  <c r="G1780" i="5013" a="1"/>
  <c r="G1780" i="5013" s="1"/>
  <c r="G1780" i="5012" s="1"/>
  <c r="G1772" i="5013" a="1"/>
  <c r="G1772" i="5013" s="1"/>
  <c r="G1772" i="5012" s="1"/>
  <c r="G1764" i="5013" a="1"/>
  <c r="G1764" i="5013" s="1"/>
  <c r="G1764" i="5012" s="1"/>
  <c r="G1756" i="5013" a="1"/>
  <c r="G1756" i="5013" s="1"/>
  <c r="G1756" i="5012" s="1"/>
  <c r="G1748" i="5013" a="1"/>
  <c r="G1748" i="5013" s="1"/>
  <c r="G1748" i="5012" s="1"/>
  <c r="G1740" i="5013" a="1"/>
  <c r="G1740" i="5013" s="1"/>
  <c r="G1740" i="5012" s="1"/>
  <c r="G1732" i="5013" a="1"/>
  <c r="G1732" i="5013" s="1"/>
  <c r="G1732" i="5012" s="1"/>
  <c r="G1724" i="5013" a="1"/>
  <c r="G1724" i="5013" s="1"/>
  <c r="G1724" i="5012" s="1"/>
  <c r="G1716" i="5013" a="1"/>
  <c r="G1716" i="5013" s="1"/>
  <c r="G1716" i="5012" s="1"/>
  <c r="G1708" i="5013" a="1"/>
  <c r="G1708" i="5013" s="1"/>
  <c r="G1708" i="5012" s="1"/>
  <c r="G1700" i="5013" a="1"/>
  <c r="G1700" i="5013" s="1"/>
  <c r="G1700" i="5012" s="1"/>
  <c r="G1692" i="5013" a="1"/>
  <c r="G1692" i="5013" s="1"/>
  <c r="G1692" i="5012" s="1"/>
  <c r="G1684" i="5013" a="1"/>
  <c r="G1684" i="5013" s="1"/>
  <c r="G1684" i="5012" s="1"/>
  <c r="G1676" i="5013" a="1"/>
  <c r="G1676" i="5013" s="1"/>
  <c r="G1676" i="5012" s="1"/>
  <c r="G1668" i="5013" a="1"/>
  <c r="G1668" i="5013" s="1"/>
  <c r="G1668" i="5012" s="1"/>
  <c r="G1660" i="5013" a="1"/>
  <c r="G1660" i="5013" s="1"/>
  <c r="G1660" i="5012" s="1"/>
  <c r="G1652" i="5013" a="1"/>
  <c r="G1652" i="5013" s="1"/>
  <c r="G1652" i="5012" s="1"/>
  <c r="G1644" i="5013" a="1"/>
  <c r="G1644" i="5013" s="1"/>
  <c r="G1644" i="5012" s="1"/>
  <c r="G1636" i="5013" a="1"/>
  <c r="G1636" i="5013" s="1"/>
  <c r="G1636" i="5012" s="1"/>
  <c r="G1628" i="5013" a="1"/>
  <c r="G1628" i="5013" s="1"/>
  <c r="G1628" i="5012" s="1"/>
  <c r="G1620" i="5013" a="1"/>
  <c r="G1620" i="5013" s="1"/>
  <c r="G1620" i="5012" s="1"/>
  <c r="G1612" i="5013" a="1"/>
  <c r="G1612" i="5013" s="1"/>
  <c r="G1612" i="5012" s="1"/>
  <c r="G1604" i="5013" a="1"/>
  <c r="G1604" i="5013" s="1"/>
  <c r="G1604" i="5012" s="1"/>
  <c r="G1596" i="5013" a="1"/>
  <c r="G1596" i="5013" s="1"/>
  <c r="G1596" i="5012" s="1"/>
  <c r="G1588" i="5013" a="1"/>
  <c r="G1588" i="5013" s="1"/>
  <c r="G1588" i="5012" s="1"/>
  <c r="G1580" i="5013" a="1"/>
  <c r="G1580" i="5013" s="1"/>
  <c r="G1580" i="5012" s="1"/>
  <c r="G1572" i="5013" a="1"/>
  <c r="G1572" i="5013" s="1"/>
  <c r="G1572" i="5012" s="1"/>
  <c r="G1564" i="5013" a="1"/>
  <c r="G1564" i="5013" s="1"/>
  <c r="G1564" i="5012" s="1"/>
  <c r="G1556" i="5013" a="1"/>
  <c r="G1556" i="5013" s="1"/>
  <c r="G1556" i="5012" s="1"/>
  <c r="G1548" i="5013" a="1"/>
  <c r="G1548" i="5013" s="1"/>
  <c r="G1548" i="5012" s="1"/>
  <c r="G1540" i="5013" a="1"/>
  <c r="G1540" i="5013" s="1"/>
  <c r="G1540" i="5012" s="1"/>
  <c r="G1532" i="5013" a="1"/>
  <c r="G1532" i="5013" s="1"/>
  <c r="G1532" i="5012" s="1"/>
  <c r="G1524" i="5013" a="1"/>
  <c r="G1524" i="5013" s="1"/>
  <c r="G1524" i="5012" s="1"/>
  <c r="G1516" i="5013" a="1"/>
  <c r="G1516" i="5013" s="1"/>
  <c r="G1516" i="5012" s="1"/>
  <c r="G1508" i="5013" a="1"/>
  <c r="G1508" i="5013" s="1"/>
  <c r="G1508" i="5012" s="1"/>
  <c r="G1500" i="5013" a="1"/>
  <c r="G1500" i="5013" s="1"/>
  <c r="G1500" i="5012" s="1"/>
  <c r="G1492" i="5013" a="1"/>
  <c r="G1492" i="5013" s="1"/>
  <c r="G1492" i="5012" s="1"/>
  <c r="G1484" i="5013" a="1"/>
  <c r="G1484" i="5013" s="1"/>
  <c r="G1484" i="5012" s="1"/>
  <c r="G1476" i="5013" a="1"/>
  <c r="G1476" i="5013" s="1"/>
  <c r="G1476" i="5012" s="1"/>
  <c r="G1468" i="5013" a="1"/>
  <c r="G1468" i="5013" s="1"/>
  <c r="G1468" i="5012" s="1"/>
  <c r="G1460" i="5013" a="1"/>
  <c r="G1460" i="5013" s="1"/>
  <c r="G1460" i="5012" s="1"/>
  <c r="G1452" i="5013" a="1"/>
  <c r="G1452" i="5013" s="1"/>
  <c r="G1452" i="5012" s="1"/>
  <c r="G1444" i="5013" a="1"/>
  <c r="G1444" i="5013" s="1"/>
  <c r="G1444" i="5012" s="1"/>
  <c r="G1436" i="5013" a="1"/>
  <c r="G1436" i="5013" s="1"/>
  <c r="G1436" i="5012" s="1"/>
  <c r="G1428" i="5013" a="1"/>
  <c r="G1428" i="5013" s="1"/>
  <c r="G1428" i="5012" s="1"/>
  <c r="G1420" i="5013" a="1"/>
  <c r="G1420" i="5013" s="1"/>
  <c r="G1420" i="5012" s="1"/>
  <c r="G1412" i="5013" a="1"/>
  <c r="G1412" i="5013" s="1"/>
  <c r="G1412" i="5012" s="1"/>
  <c r="G1404" i="5013" a="1"/>
  <c r="G1404" i="5013" s="1"/>
  <c r="G1404" i="5012" s="1"/>
  <c r="G1396" i="5013" a="1"/>
  <c r="G1396" i="5013" s="1"/>
  <c r="G1396" i="5012" s="1"/>
  <c r="G1388" i="5013" a="1"/>
  <c r="G1388" i="5013" s="1"/>
  <c r="G1388" i="5012" s="1"/>
  <c r="G1380" i="5012"/>
  <c r="G1380" i="5013" a="1"/>
  <c r="G1380" i="5013" s="1"/>
  <c r="G1372" i="5013" a="1"/>
  <c r="G1372" i="5013" s="1"/>
  <c r="G1372" i="5012" s="1"/>
  <c r="G1364" i="5013" a="1"/>
  <c r="G1364" i="5013" s="1"/>
  <c r="G1364" i="5012" s="1"/>
  <c r="G1356" i="5013" a="1"/>
  <c r="G1356" i="5013" s="1"/>
  <c r="G1356" i="5012" s="1"/>
  <c r="G1348" i="5013" a="1"/>
  <c r="G1348" i="5013" s="1"/>
  <c r="G1348" i="5012" s="1"/>
  <c r="G1340" i="5013" a="1"/>
  <c r="G1340" i="5013" s="1"/>
  <c r="G1340" i="5012" s="1"/>
  <c r="G1332" i="5013" a="1"/>
  <c r="G1332" i="5013" s="1"/>
  <c r="G1332" i="5012" s="1"/>
  <c r="G1324" i="5013" a="1"/>
  <c r="G1324" i="5013" s="1"/>
  <c r="G1324" i="5012" s="1"/>
  <c r="G1316" i="5013" a="1"/>
  <c r="G1316" i="5013" s="1"/>
  <c r="G1316" i="5012" s="1"/>
  <c r="G1308" i="5013" a="1"/>
  <c r="G1308" i="5013" s="1"/>
  <c r="G1308" i="5012" s="1"/>
  <c r="G1300" i="5013" a="1"/>
  <c r="G1300" i="5013" s="1"/>
  <c r="G1300" i="5012" s="1"/>
  <c r="G1292" i="5013" a="1"/>
  <c r="G1292" i="5013" s="1"/>
  <c r="G1292" i="5012" s="1"/>
  <c r="G1284" i="5013" a="1"/>
  <c r="G1284" i="5013" s="1"/>
  <c r="G1284" i="5012" s="1"/>
  <c r="G1276" i="5013" a="1"/>
  <c r="G1276" i="5013" s="1"/>
  <c r="G1276" i="5012" s="1"/>
  <c r="G1268" i="5013" a="1"/>
  <c r="G1268" i="5013" s="1"/>
  <c r="G1268" i="5012" s="1"/>
  <c r="G1260" i="5013" a="1"/>
  <c r="G1260" i="5013" s="1"/>
  <c r="G1260" i="5012" s="1"/>
  <c r="G1252" i="5013" a="1"/>
  <c r="G1252" i="5013" s="1"/>
  <c r="G1252" i="5012" s="1"/>
  <c r="G1244" i="5013" a="1"/>
  <c r="G1244" i="5013" s="1"/>
  <c r="G1244" i="5012" s="1"/>
  <c r="G1236" i="5013" a="1"/>
  <c r="G1236" i="5013" s="1"/>
  <c r="G1236" i="5012" s="1"/>
  <c r="G1228" i="5013" a="1"/>
  <c r="G1228" i="5013" s="1"/>
  <c r="G1228" i="5012" s="1"/>
  <c r="G1220" i="5013" a="1"/>
  <c r="G1220" i="5013" s="1"/>
  <c r="G1220" i="5012" s="1"/>
  <c r="G1212" i="5012"/>
  <c r="G1212" i="5013" a="1"/>
  <c r="G1212" i="5013" s="1"/>
  <c r="G1204" i="5013" a="1"/>
  <c r="G1204" i="5013" s="1"/>
  <c r="G1204" i="5012" s="1"/>
  <c r="G1196" i="5013" a="1"/>
  <c r="G1196" i="5013" s="1"/>
  <c r="G1196" i="5012" s="1"/>
  <c r="G1188" i="5013" a="1"/>
  <c r="G1188" i="5013" s="1"/>
  <c r="G1188" i="5012" s="1"/>
  <c r="G1180" i="5013" a="1"/>
  <c r="G1180" i="5013" s="1"/>
  <c r="G1180" i="5012" s="1"/>
  <c r="G1172" i="5013" a="1"/>
  <c r="G1172" i="5013" s="1"/>
  <c r="G1172" i="5012" s="1"/>
  <c r="G1164" i="5013" a="1"/>
  <c r="G1164" i="5013" s="1"/>
  <c r="G1164" i="5012" s="1"/>
  <c r="G1156" i="5013" a="1"/>
  <c r="G1156" i="5013" s="1"/>
  <c r="G1156" i="5012" s="1"/>
  <c r="G1148" i="5013" a="1"/>
  <c r="G1148" i="5013" s="1"/>
  <c r="G1148" i="5012" s="1"/>
  <c r="G1140" i="5013" a="1"/>
  <c r="G1140" i="5013" s="1"/>
  <c r="G1140" i="5012" s="1"/>
  <c r="G1132" i="5013" a="1"/>
  <c r="G1132" i="5013" s="1"/>
  <c r="G1132" i="5012" s="1"/>
  <c r="G1124" i="5013" a="1"/>
  <c r="G1124" i="5013" s="1"/>
  <c r="G1124" i="5012" s="1"/>
  <c r="G1116" i="5013" a="1"/>
  <c r="G1116" i="5013" s="1"/>
  <c r="G1116" i="5012" s="1"/>
  <c r="G1108" i="5013" a="1"/>
  <c r="G1108" i="5013" s="1"/>
  <c r="G1108" i="5012" s="1"/>
  <c r="G1100" i="5013" a="1"/>
  <c r="G1100" i="5013" s="1"/>
  <c r="G1100" i="5012" s="1"/>
  <c r="G1092" i="5013" a="1"/>
  <c r="G1092" i="5013" s="1"/>
  <c r="G1092" i="5012" s="1"/>
  <c r="G1084" i="5013" a="1"/>
  <c r="G1084" i="5013" s="1"/>
  <c r="G1084" i="5012" s="1"/>
  <c r="G1076" i="5013" a="1"/>
  <c r="G1076" i="5013" s="1"/>
  <c r="G1076" i="5012" s="1"/>
  <c r="G1068" i="5013" a="1"/>
  <c r="G1068" i="5013" s="1"/>
  <c r="G1068" i="5012" s="1"/>
  <c r="G1060" i="5013" a="1"/>
  <c r="G1060" i="5013" s="1"/>
  <c r="G1060" i="5012" s="1"/>
  <c r="G1052" i="5013" a="1"/>
  <c r="G1052" i="5013" s="1"/>
  <c r="G1052" i="5012" s="1"/>
  <c r="G1044" i="5013" a="1"/>
  <c r="G1044" i="5013" s="1"/>
  <c r="G1044" i="5012" s="1"/>
  <c r="G1036" i="5013" a="1"/>
  <c r="G1036" i="5013" s="1"/>
  <c r="G1036" i="5012" s="1"/>
  <c r="G1028" i="5013" a="1"/>
  <c r="G1028" i="5013" s="1"/>
  <c r="G1028" i="5012" s="1"/>
  <c r="G1020" i="5013" a="1"/>
  <c r="G1020" i="5013" s="1"/>
  <c r="G1020" i="5012" s="1"/>
  <c r="G1012" i="5013" a="1"/>
  <c r="G1012" i="5013" s="1"/>
  <c r="G1012" i="5012" s="1"/>
  <c r="G1004" i="5013" a="1"/>
  <c r="G1004" i="5013" s="1"/>
  <c r="G1004" i="5012" s="1"/>
  <c r="G996" i="5013" a="1"/>
  <c r="G996" i="5013" s="1"/>
  <c r="G996" i="5012" s="1"/>
  <c r="G988" i="5013" a="1"/>
  <c r="G988" i="5013" s="1"/>
  <c r="G988" i="5012" s="1"/>
  <c r="G980" i="5013" a="1"/>
  <c r="G980" i="5013" s="1"/>
  <c r="G980" i="5012" s="1"/>
  <c r="G972" i="5013" a="1"/>
  <c r="G972" i="5013" s="1"/>
  <c r="G972" i="5012" s="1"/>
  <c r="G964" i="5013" a="1"/>
  <c r="G964" i="5013" s="1"/>
  <c r="G964" i="5012" s="1"/>
  <c r="G956" i="5013" a="1"/>
  <c r="G956" i="5013" s="1"/>
  <c r="G956" i="5012" s="1"/>
  <c r="G948" i="5013" a="1"/>
  <c r="G948" i="5013" s="1"/>
  <c r="G948" i="5012" s="1"/>
  <c r="G940" i="5013" a="1"/>
  <c r="G940" i="5013" s="1"/>
  <c r="G940" i="5012" s="1"/>
  <c r="G932" i="5013" a="1"/>
  <c r="G932" i="5013" s="1"/>
  <c r="G932" i="5012" s="1"/>
  <c r="G924" i="5013" a="1"/>
  <c r="G924" i="5013" s="1"/>
  <c r="G924" i="5012" s="1"/>
  <c r="G916" i="5013" a="1"/>
  <c r="G916" i="5013" s="1"/>
  <c r="G916" i="5012" s="1"/>
  <c r="G908" i="5013" a="1"/>
  <c r="G908" i="5013" s="1"/>
  <c r="G908" i="5012" s="1"/>
  <c r="G900" i="5013" a="1"/>
  <c r="G900" i="5013" s="1"/>
  <c r="G900" i="5012" s="1"/>
  <c r="G892" i="5013" a="1"/>
  <c r="G892" i="5013" s="1"/>
  <c r="G892" i="5012" s="1"/>
  <c r="G884" i="5013" a="1"/>
  <c r="G884" i="5013" s="1"/>
  <c r="G884" i="5012" s="1"/>
  <c r="G876" i="5013" a="1"/>
  <c r="G876" i="5013" s="1"/>
  <c r="G876" i="5012" s="1"/>
  <c r="G868" i="5013" a="1"/>
  <c r="G868" i="5013" s="1"/>
  <c r="G868" i="5012" s="1"/>
  <c r="G860" i="5013" a="1"/>
  <c r="G860" i="5013" s="1"/>
  <c r="G860" i="5012" s="1"/>
  <c r="G852" i="5013" a="1"/>
  <c r="G852" i="5013" s="1"/>
  <c r="G852" i="5012" s="1"/>
  <c r="G844" i="5013" a="1"/>
  <c r="G844" i="5013" s="1"/>
  <c r="G844" i="5012" s="1"/>
  <c r="G836" i="5013" a="1"/>
  <c r="G836" i="5013" s="1"/>
  <c r="G836" i="5012" s="1"/>
  <c r="G828" i="5013" a="1"/>
  <c r="G828" i="5013" s="1"/>
  <c r="G828" i="5012" s="1"/>
  <c r="G820" i="5013" a="1"/>
  <c r="G820" i="5013" s="1"/>
  <c r="G820" i="5012" s="1"/>
  <c r="G812" i="5013" a="1"/>
  <c r="G812" i="5013" s="1"/>
  <c r="G812" i="5012" s="1"/>
  <c r="G804" i="5013" a="1"/>
  <c r="G804" i="5013" s="1"/>
  <c r="G804" i="5012" s="1"/>
  <c r="G796" i="5013" a="1"/>
  <c r="G796" i="5013" s="1"/>
  <c r="G796" i="5012" s="1"/>
  <c r="G788" i="5013" a="1"/>
  <c r="G788" i="5013" s="1"/>
  <c r="G788" i="5012" s="1"/>
  <c r="G780" i="5013" a="1"/>
  <c r="G780" i="5013" s="1"/>
  <c r="G780" i="5012" s="1"/>
  <c r="G772" i="5013" a="1"/>
  <c r="G772" i="5013" s="1"/>
  <c r="G772" i="5012" s="1"/>
  <c r="G764" i="5013" a="1"/>
  <c r="G764" i="5013" s="1"/>
  <c r="G764" i="5012" s="1"/>
  <c r="G756" i="5013" a="1"/>
  <c r="G756" i="5013" s="1"/>
  <c r="G756" i="5012" s="1"/>
  <c r="G748" i="5013" a="1"/>
  <c r="G748" i="5013" s="1"/>
  <c r="G748" i="5012" s="1"/>
  <c r="G740" i="5013" a="1"/>
  <c r="G740" i="5013" s="1"/>
  <c r="G740" i="5012" s="1"/>
  <c r="G732" i="5013" a="1"/>
  <c r="G732" i="5013" s="1"/>
  <c r="G732" i="5012" s="1"/>
  <c r="G724" i="5013" a="1"/>
  <c r="G724" i="5013" s="1"/>
  <c r="G724" i="5012" s="1"/>
  <c r="G716" i="5013" a="1"/>
  <c r="G716" i="5013" s="1"/>
  <c r="G716" i="5012" s="1"/>
  <c r="G708" i="5013" a="1"/>
  <c r="G708" i="5013" s="1"/>
  <c r="G708" i="5012" s="1"/>
  <c r="G700" i="5013" a="1"/>
  <c r="G700" i="5013" s="1"/>
  <c r="G700" i="5012" s="1"/>
  <c r="G692" i="5013" a="1"/>
  <c r="G692" i="5013" s="1"/>
  <c r="G692" i="5012" s="1"/>
  <c r="G684" i="5013" a="1"/>
  <c r="G684" i="5013" s="1"/>
  <c r="G684" i="5012" s="1"/>
  <c r="G676" i="5013" a="1"/>
  <c r="G676" i="5013" s="1"/>
  <c r="G676" i="5012" s="1"/>
  <c r="G668" i="5013" a="1"/>
  <c r="G668" i="5013" s="1"/>
  <c r="G668" i="5012" s="1"/>
  <c r="G660" i="5013" a="1"/>
  <c r="G660" i="5013" s="1"/>
  <c r="G660" i="5012" s="1"/>
  <c r="G652" i="5013" a="1"/>
  <c r="G652" i="5013" s="1"/>
  <c r="G652" i="5012" s="1"/>
  <c r="G644" i="5013" a="1"/>
  <c r="G644" i="5013" s="1"/>
  <c r="G644" i="5012" s="1"/>
  <c r="G636" i="5013" a="1"/>
  <c r="G636" i="5013" s="1"/>
  <c r="G636" i="5012" s="1"/>
  <c r="G628" i="5013" a="1"/>
  <c r="G628" i="5013" s="1"/>
  <c r="G628" i="5012" s="1"/>
  <c r="G620" i="5013" a="1"/>
  <c r="G620" i="5013" s="1"/>
  <c r="G620" i="5012" s="1"/>
  <c r="G612" i="5013" a="1"/>
  <c r="G612" i="5013" s="1"/>
  <c r="G612" i="5012" s="1"/>
  <c r="G604" i="5013" a="1"/>
  <c r="G604" i="5013" s="1"/>
  <c r="G604" i="5012" s="1"/>
  <c r="G596" i="5013" a="1"/>
  <c r="G596" i="5013" s="1"/>
  <c r="G596" i="5012" s="1"/>
  <c r="G588" i="5013" a="1"/>
  <c r="G588" i="5013" s="1"/>
  <c r="G588" i="5012" s="1"/>
  <c r="G580" i="5013" a="1"/>
  <c r="G580" i="5013" s="1"/>
  <c r="G580" i="5012" s="1"/>
  <c r="G572" i="5013" a="1"/>
  <c r="G572" i="5013" s="1"/>
  <c r="G572" i="5012" s="1"/>
  <c r="G560" i="5013" a="1"/>
  <c r="G560" i="5013" s="1"/>
  <c r="G546" i="5013" a="1"/>
  <c r="G546" i="5013" s="1"/>
  <c r="G538" i="5013" a="1"/>
  <c r="G538" i="5013" s="1"/>
  <c r="G530" i="5013" a="1"/>
  <c r="G530" i="5013" s="1"/>
  <c r="G540" i="5012" s="1"/>
  <c r="G522" i="5013" a="1"/>
  <c r="G522" i="5013" s="1"/>
  <c r="G532" i="5012" s="1"/>
  <c r="G514" i="5013" a="1"/>
  <c r="G514" i="5013" s="1"/>
  <c r="G524" i="5012" s="1"/>
  <c r="G506" i="5013" a="1"/>
  <c r="G506" i="5013" s="1"/>
  <c r="G516" i="5012" s="1"/>
  <c r="G498" i="5013" a="1"/>
  <c r="G498" i="5013" s="1"/>
  <c r="G508" i="5012" s="1"/>
  <c r="G490" i="5013" a="1"/>
  <c r="G490" i="5013" s="1"/>
  <c r="G500" i="5012" s="1"/>
  <c r="G482" i="5013" a="1"/>
  <c r="G482" i="5013" s="1"/>
  <c r="G492" i="5012" s="1"/>
  <c r="G474" i="5013" a="1"/>
  <c r="G474" i="5013" s="1"/>
  <c r="G484" i="5012" s="1"/>
  <c r="G466" i="5013" a="1"/>
  <c r="G466" i="5013" s="1"/>
  <c r="G476" i="5012" s="1"/>
  <c r="G458" i="5013" a="1"/>
  <c r="G458" i="5013" s="1"/>
  <c r="G468" i="5012" s="1"/>
  <c r="G446" i="5013" a="1"/>
  <c r="G446" i="5013" s="1"/>
  <c r="G460" i="5012" s="1"/>
  <c r="G385" i="5013" a="1"/>
  <c r="G385" i="5013" s="1"/>
  <c r="G428" i="5012" s="1"/>
  <c r="G371" i="5013" a="1"/>
  <c r="G371" i="5013" s="1"/>
  <c r="G357" i="5013" a="1"/>
  <c r="G357" i="5013" s="1"/>
  <c r="G343" i="5013" a="1"/>
  <c r="G343" i="5013" s="1"/>
  <c r="G329" i="5013" a="1"/>
  <c r="G329" i="5013" s="1"/>
  <c r="G316" i="5013" a="1"/>
  <c r="G316" i="5013" s="1"/>
  <c r="G301" i="5013" a="1"/>
  <c r="G301" i="5013" s="1"/>
  <c r="G286" i="5013" a="1"/>
  <c r="G286" i="5013" s="1"/>
  <c r="G372" i="5012" s="1"/>
  <c r="G272" i="5013" a="1"/>
  <c r="G272" i="5013" s="1"/>
  <c r="G561" i="5013" a="1"/>
  <c r="G561" i="5013" s="1"/>
  <c r="G452" i="5013" a="1"/>
  <c r="G452" i="5013" s="1"/>
  <c r="G434" i="5013" a="1"/>
  <c r="G434" i="5013" s="1"/>
  <c r="G418" i="5013" a="1"/>
  <c r="G418" i="5013" s="1"/>
  <c r="G404" i="5013" a="1"/>
  <c r="G404" i="5013" s="1"/>
  <c r="G382" i="5013" a="1"/>
  <c r="G382" i="5013" s="1"/>
  <c r="G404" i="5012" s="1"/>
  <c r="G363" i="5013" a="1"/>
  <c r="G363" i="5013" s="1"/>
  <c r="G347" i="5013" a="1"/>
  <c r="G347" i="5013" s="1"/>
  <c r="G328" i="5013" a="1"/>
  <c r="G328" i="5013" s="1"/>
  <c r="G306" i="5013" a="1"/>
  <c r="G306" i="5013" s="1"/>
  <c r="G294" i="5013" a="1"/>
  <c r="G294" i="5013" s="1"/>
  <c r="G260" i="5013" a="1"/>
  <c r="G260" i="5013" s="1"/>
  <c r="G260" i="5012" s="1"/>
  <c r="G252" i="5013" a="1"/>
  <c r="G252" i="5013" s="1"/>
  <c r="G252" i="5012" s="1"/>
  <c r="G244" i="5013" a="1"/>
  <c r="G244" i="5013" s="1"/>
  <c r="G244" i="5012" s="1"/>
  <c r="G236" i="5013" a="1"/>
  <c r="G236" i="5013" s="1"/>
  <c r="G236" i="5012" s="1"/>
  <c r="G228" i="5013" a="1"/>
  <c r="G228" i="5013" s="1"/>
  <c r="G228" i="5012" s="1"/>
  <c r="G220" i="5013" a="1"/>
  <c r="G220" i="5013" s="1"/>
  <c r="G220" i="5012" s="1"/>
  <c r="G212" i="5013" a="1"/>
  <c r="G212" i="5013" s="1"/>
  <c r="G212" i="5012" s="1"/>
  <c r="G204" i="5013" a="1"/>
  <c r="G204" i="5013" s="1"/>
  <c r="G204" i="5012" s="1"/>
  <c r="G196" i="5013" a="1"/>
  <c r="G196" i="5013" s="1"/>
  <c r="G196" i="5012" s="1"/>
  <c r="G188" i="5013" a="1"/>
  <c r="G188" i="5013" s="1"/>
  <c r="G188" i="5012" s="1"/>
  <c r="G180" i="5013" a="1"/>
  <c r="G180" i="5013" s="1"/>
  <c r="G180" i="5012" s="1"/>
  <c r="G172" i="5013" a="1"/>
  <c r="G172" i="5013" s="1"/>
  <c r="G172" i="5012" s="1"/>
  <c r="G164" i="5013" a="1"/>
  <c r="G164" i="5013" s="1"/>
  <c r="G164" i="5012" s="1"/>
  <c r="G156" i="5013" a="1"/>
  <c r="G156" i="5013" s="1"/>
  <c r="G156" i="5012" s="1"/>
  <c r="G148" i="5013" a="1"/>
  <c r="G148" i="5013" s="1"/>
  <c r="G148" i="5012" s="1"/>
  <c r="G140" i="5013" a="1"/>
  <c r="G140" i="5013" s="1"/>
  <c r="G140" i="5012" s="1"/>
  <c r="G132" i="5013" a="1"/>
  <c r="G132" i="5013" s="1"/>
  <c r="G132" i="5012" s="1"/>
  <c r="G124" i="5013" a="1"/>
  <c r="G124" i="5013" s="1"/>
  <c r="G124" i="5012" s="1"/>
  <c r="G116" i="5013" a="1"/>
  <c r="G116" i="5013" s="1"/>
  <c r="G116" i="5012" s="1"/>
  <c r="G108" i="5013" a="1"/>
  <c r="G108" i="5013" s="1"/>
  <c r="G108" i="5012" s="1"/>
  <c r="G100" i="5013" a="1"/>
  <c r="G100" i="5013" s="1"/>
  <c r="G100" i="5012" s="1"/>
  <c r="G92" i="5013" a="1"/>
  <c r="G92" i="5013" s="1"/>
  <c r="G92" i="5012" s="1"/>
  <c r="G84" i="5013" a="1"/>
  <c r="G84" i="5013" s="1"/>
  <c r="G84" i="5012" s="1"/>
  <c r="G76" i="5013" a="1"/>
  <c r="G76" i="5013" s="1"/>
  <c r="G76" i="5012" s="1"/>
  <c r="G68" i="5013" a="1"/>
  <c r="G68" i="5013" s="1"/>
  <c r="G68" i="5012" s="1"/>
  <c r="G60" i="5013" a="1"/>
  <c r="G60" i="5013" s="1"/>
  <c r="G60" i="5012" s="1"/>
  <c r="G52" i="5013" a="1"/>
  <c r="G52" i="5013" s="1"/>
  <c r="G52" i="5012" s="1"/>
  <c r="G44" i="5013" a="1"/>
  <c r="G44" i="5013" s="1"/>
  <c r="G44" i="5012" s="1"/>
  <c r="G36" i="5013" a="1"/>
  <c r="G36" i="5013" s="1"/>
  <c r="G36" i="5012" s="1"/>
  <c r="G28" i="5013" a="1"/>
  <c r="G28" i="5013" s="1"/>
  <c r="G28" i="5012" s="1"/>
  <c r="G18" i="5013" a="1"/>
  <c r="G18" i="5013" s="1"/>
  <c r="G18" i="5012" s="1"/>
  <c r="G15" i="5013" a="1"/>
  <c r="G15" i="5013" s="1"/>
  <c r="G15" i="5012" s="1"/>
  <c r="G2" i="5013" a="1"/>
  <c r="G2" i="5013" s="1"/>
  <c r="G2" i="5012" s="1"/>
  <c r="G1971" i="5013" a="1"/>
  <c r="G1971" i="5013" s="1"/>
  <c r="G1971" i="5012" s="1"/>
  <c r="G1963" i="5013" a="1"/>
  <c r="G1963" i="5013" s="1"/>
  <c r="G1963" i="5012" s="1"/>
  <c r="G1955" i="5013" a="1"/>
  <c r="G1955" i="5013" s="1"/>
  <c r="G1955" i="5012" s="1"/>
  <c r="G1947" i="5013" a="1"/>
  <c r="G1947" i="5013" s="1"/>
  <c r="G1947" i="5012" s="1"/>
  <c r="G1939" i="5013" a="1"/>
  <c r="G1939" i="5013" s="1"/>
  <c r="G1939" i="5012" s="1"/>
  <c r="G1931" i="5013" a="1"/>
  <c r="G1931" i="5013" s="1"/>
  <c r="G1931" i="5012" s="1"/>
  <c r="G1923" i="5013" a="1"/>
  <c r="G1923" i="5013" s="1"/>
  <c r="G1923" i="5012" s="1"/>
  <c r="G1915" i="5013" a="1"/>
  <c r="G1915" i="5013" s="1"/>
  <c r="G1915" i="5012" s="1"/>
  <c r="G1907" i="5013" a="1"/>
  <c r="G1907" i="5013" s="1"/>
  <c r="G1907" i="5012" s="1"/>
  <c r="G1899" i="5013" a="1"/>
  <c r="G1899" i="5013" s="1"/>
  <c r="G1899" i="5012" s="1"/>
  <c r="G1891" i="5013" a="1"/>
  <c r="G1891" i="5013" s="1"/>
  <c r="G1891" i="5012" s="1"/>
  <c r="G1883" i="5013" a="1"/>
  <c r="G1883" i="5013" s="1"/>
  <c r="G1883" i="5012" s="1"/>
  <c r="G1875" i="5013" a="1"/>
  <c r="G1875" i="5013" s="1"/>
  <c r="G1875" i="5012" s="1"/>
  <c r="G1867" i="5013" a="1"/>
  <c r="G1867" i="5013" s="1"/>
  <c r="G1867" i="5012" s="1"/>
  <c r="G1859" i="5013" a="1"/>
  <c r="G1859" i="5013" s="1"/>
  <c r="G1859" i="5012" s="1"/>
  <c r="G1851" i="5013" a="1"/>
  <c r="G1851" i="5013" s="1"/>
  <c r="G1851" i="5012" s="1"/>
  <c r="G1843" i="5013" a="1"/>
  <c r="G1843" i="5013" s="1"/>
  <c r="G1843" i="5012" s="1"/>
  <c r="G1835" i="5013" a="1"/>
  <c r="G1835" i="5013" s="1"/>
  <c r="G1835" i="5012" s="1"/>
  <c r="G1827" i="5013" a="1"/>
  <c r="G1827" i="5013" s="1"/>
  <c r="G1827" i="5012" s="1"/>
  <c r="G1819" i="5013" a="1"/>
  <c r="G1819" i="5013" s="1"/>
  <c r="G1819" i="5012" s="1"/>
  <c r="G1811" i="5013" a="1"/>
  <c r="G1811" i="5013" s="1"/>
  <c r="G1811" i="5012" s="1"/>
  <c r="G1803" i="5013" a="1"/>
  <c r="G1803" i="5013" s="1"/>
  <c r="G1803" i="5012" s="1"/>
  <c r="G1795" i="5013" a="1"/>
  <c r="G1795" i="5013" s="1"/>
  <c r="G1795" i="5012" s="1"/>
  <c r="G1787" i="5013" a="1"/>
  <c r="G1787" i="5013" s="1"/>
  <c r="G1787" i="5012" s="1"/>
  <c r="G1779" i="5013" a="1"/>
  <c r="G1779" i="5013" s="1"/>
  <c r="G1779" i="5012" s="1"/>
  <c r="G1771" i="5013" a="1"/>
  <c r="G1771" i="5013" s="1"/>
  <c r="G1771" i="5012" s="1"/>
  <c r="G1763" i="5013" a="1"/>
  <c r="G1763" i="5013" s="1"/>
  <c r="G1763" i="5012" s="1"/>
  <c r="G1755" i="5013" a="1"/>
  <c r="G1755" i="5013" s="1"/>
  <c r="G1755" i="5012" s="1"/>
  <c r="G1747" i="5013" a="1"/>
  <c r="G1747" i="5013" s="1"/>
  <c r="G1747" i="5012" s="1"/>
  <c r="G1739" i="5013" a="1"/>
  <c r="G1739" i="5013" s="1"/>
  <c r="G1739" i="5012" s="1"/>
  <c r="G1731" i="5013" a="1"/>
  <c r="G1731" i="5013" s="1"/>
  <c r="G1731" i="5012" s="1"/>
  <c r="G1723" i="5013" a="1"/>
  <c r="G1723" i="5013" s="1"/>
  <c r="G1723" i="5012" s="1"/>
  <c r="G1715" i="5013" a="1"/>
  <c r="G1715" i="5013" s="1"/>
  <c r="G1715" i="5012" s="1"/>
  <c r="G1707" i="5013" a="1"/>
  <c r="G1707" i="5013" s="1"/>
  <c r="G1707" i="5012" s="1"/>
  <c r="G1699" i="5013" a="1"/>
  <c r="G1699" i="5013" s="1"/>
  <c r="G1699" i="5012" s="1"/>
  <c r="G1691" i="5013" a="1"/>
  <c r="G1691" i="5013" s="1"/>
  <c r="G1691" i="5012" s="1"/>
  <c r="G1683" i="5013" a="1"/>
  <c r="G1683" i="5013" s="1"/>
  <c r="G1683" i="5012" s="1"/>
  <c r="G1675" i="5013" a="1"/>
  <c r="G1675" i="5013" s="1"/>
  <c r="G1675" i="5012" s="1"/>
  <c r="G1667" i="5013" a="1"/>
  <c r="G1667" i="5013" s="1"/>
  <c r="G1667" i="5012" s="1"/>
  <c r="G1659" i="5013" a="1"/>
  <c r="G1659" i="5013" s="1"/>
  <c r="G1659" i="5012" s="1"/>
  <c r="G1651" i="5013" a="1"/>
  <c r="G1651" i="5013" s="1"/>
  <c r="G1651" i="5012" s="1"/>
  <c r="G1643" i="5013" a="1"/>
  <c r="G1643" i="5013" s="1"/>
  <c r="G1643" i="5012" s="1"/>
  <c r="G1635" i="5013" a="1"/>
  <c r="G1635" i="5013" s="1"/>
  <c r="G1635" i="5012" s="1"/>
  <c r="G1627" i="5013" a="1"/>
  <c r="G1627" i="5013" s="1"/>
  <c r="G1627" i="5012" s="1"/>
  <c r="G1619" i="5013" a="1"/>
  <c r="G1619" i="5013" s="1"/>
  <c r="G1619" i="5012" s="1"/>
  <c r="G1611" i="5013" a="1"/>
  <c r="G1611" i="5013" s="1"/>
  <c r="G1611" i="5012" s="1"/>
  <c r="G1603" i="5013" a="1"/>
  <c r="G1603" i="5013" s="1"/>
  <c r="G1603" i="5012" s="1"/>
  <c r="G1595" i="5013" a="1"/>
  <c r="G1595" i="5013" s="1"/>
  <c r="G1595" i="5012" s="1"/>
  <c r="G1587" i="5013" a="1"/>
  <c r="G1587" i="5013" s="1"/>
  <c r="G1587" i="5012" s="1"/>
  <c r="G1579" i="5013" a="1"/>
  <c r="G1579" i="5013" s="1"/>
  <c r="G1579" i="5012" s="1"/>
  <c r="G1571" i="5013" a="1"/>
  <c r="G1571" i="5013" s="1"/>
  <c r="G1571" i="5012" s="1"/>
  <c r="G1563" i="5013" a="1"/>
  <c r="G1563" i="5013" s="1"/>
  <c r="G1563" i="5012" s="1"/>
  <c r="G1555" i="5013" a="1"/>
  <c r="G1555" i="5013" s="1"/>
  <c r="G1555" i="5012" s="1"/>
  <c r="G1547" i="5013" a="1"/>
  <c r="G1547" i="5013" s="1"/>
  <c r="G1547" i="5012" s="1"/>
  <c r="G1539" i="5013" a="1"/>
  <c r="G1539" i="5013" s="1"/>
  <c r="G1539" i="5012" s="1"/>
  <c r="G1531" i="5013" a="1"/>
  <c r="G1531" i="5013" s="1"/>
  <c r="G1531" i="5012" s="1"/>
  <c r="G1523" i="5013" a="1"/>
  <c r="G1523" i="5013" s="1"/>
  <c r="G1523" i="5012" s="1"/>
  <c r="G1515" i="5013" a="1"/>
  <c r="G1515" i="5013" s="1"/>
  <c r="G1515" i="5012" s="1"/>
  <c r="G1507" i="5013" a="1"/>
  <c r="G1507" i="5013" s="1"/>
  <c r="G1507" i="5012" s="1"/>
  <c r="G1499" i="5013" a="1"/>
  <c r="G1499" i="5013" s="1"/>
  <c r="G1499" i="5012" s="1"/>
  <c r="G1491" i="5013" a="1"/>
  <c r="G1491" i="5013" s="1"/>
  <c r="G1491" i="5012" s="1"/>
  <c r="G1483" i="5013" a="1"/>
  <c r="G1483" i="5013" s="1"/>
  <c r="G1483" i="5012" s="1"/>
  <c r="G1475" i="5013" a="1"/>
  <c r="G1475" i="5013" s="1"/>
  <c r="G1475" i="5012" s="1"/>
  <c r="G1467" i="5013" a="1"/>
  <c r="G1467" i="5013" s="1"/>
  <c r="G1467" i="5012" s="1"/>
  <c r="G1459" i="5013" a="1"/>
  <c r="G1459" i="5013" s="1"/>
  <c r="G1459" i="5012" s="1"/>
  <c r="G1451" i="5013" a="1"/>
  <c r="G1451" i="5013" s="1"/>
  <c r="G1451" i="5012" s="1"/>
  <c r="G1443" i="5013" a="1"/>
  <c r="G1443" i="5013" s="1"/>
  <c r="G1443" i="5012" s="1"/>
  <c r="G1435" i="5013" a="1"/>
  <c r="G1435" i="5013" s="1"/>
  <c r="G1435" i="5012" s="1"/>
  <c r="G1427" i="5013" a="1"/>
  <c r="G1427" i="5013" s="1"/>
  <c r="G1427" i="5012" s="1"/>
  <c r="G1419" i="5013" a="1"/>
  <c r="G1419" i="5013" s="1"/>
  <c r="G1419" i="5012" s="1"/>
  <c r="G1411" i="5013" a="1"/>
  <c r="G1411" i="5013" s="1"/>
  <c r="G1411" i="5012" s="1"/>
  <c r="G1403" i="5013" a="1"/>
  <c r="G1403" i="5013" s="1"/>
  <c r="G1403" i="5012" s="1"/>
  <c r="G1395" i="5013" a="1"/>
  <c r="G1395" i="5013" s="1"/>
  <c r="G1395" i="5012" s="1"/>
  <c r="G1387" i="5013" a="1"/>
  <c r="G1387" i="5013" s="1"/>
  <c r="G1387" i="5012" s="1"/>
  <c r="G1379" i="5013" a="1"/>
  <c r="G1379" i="5013" s="1"/>
  <c r="G1379" i="5012" s="1"/>
  <c r="G1371" i="5013" a="1"/>
  <c r="G1371" i="5013" s="1"/>
  <c r="G1371" i="5012" s="1"/>
  <c r="G1363" i="5013" a="1"/>
  <c r="G1363" i="5013" s="1"/>
  <c r="G1363" i="5012" s="1"/>
  <c r="G1355" i="5013" a="1"/>
  <c r="G1355" i="5013" s="1"/>
  <c r="G1355" i="5012" s="1"/>
  <c r="G1347" i="5013" a="1"/>
  <c r="G1347" i="5013" s="1"/>
  <c r="G1347" i="5012" s="1"/>
  <c r="G1339" i="5013" a="1"/>
  <c r="G1339" i="5013" s="1"/>
  <c r="G1339" i="5012" s="1"/>
  <c r="G1331" i="5013" a="1"/>
  <c r="G1331" i="5013" s="1"/>
  <c r="G1331" i="5012" s="1"/>
  <c r="G1323" i="5013" a="1"/>
  <c r="G1323" i="5013" s="1"/>
  <c r="G1323" i="5012" s="1"/>
  <c r="G1315" i="5013" a="1"/>
  <c r="G1315" i="5013" s="1"/>
  <c r="G1315" i="5012" s="1"/>
  <c r="G1307" i="5013" a="1"/>
  <c r="G1307" i="5013" s="1"/>
  <c r="G1307" i="5012" s="1"/>
  <c r="G1299" i="5013" a="1"/>
  <c r="G1299" i="5013" s="1"/>
  <c r="G1299" i="5012" s="1"/>
  <c r="G1291" i="5013" a="1"/>
  <c r="G1291" i="5013" s="1"/>
  <c r="G1291" i="5012" s="1"/>
  <c r="G1283" i="5013" a="1"/>
  <c r="G1283" i="5013" s="1"/>
  <c r="G1283" i="5012" s="1"/>
  <c r="G1275" i="5013" a="1"/>
  <c r="G1275" i="5013" s="1"/>
  <c r="G1275" i="5012" s="1"/>
  <c r="G1267" i="5013" a="1"/>
  <c r="G1267" i="5013" s="1"/>
  <c r="G1267" i="5012" s="1"/>
  <c r="G1259" i="5013" a="1"/>
  <c r="G1259" i="5013" s="1"/>
  <c r="G1259" i="5012" s="1"/>
  <c r="G1251" i="5013" a="1"/>
  <c r="G1251" i="5013" s="1"/>
  <c r="G1251" i="5012" s="1"/>
  <c r="G1243" i="5013" a="1"/>
  <c r="G1243" i="5013" s="1"/>
  <c r="G1243" i="5012" s="1"/>
  <c r="G1235" i="5013" a="1"/>
  <c r="G1235" i="5013" s="1"/>
  <c r="G1235" i="5012" s="1"/>
  <c r="G1227" i="5013" a="1"/>
  <c r="G1227" i="5013" s="1"/>
  <c r="G1227" i="5012" s="1"/>
  <c r="G1219" i="5013" a="1"/>
  <c r="G1219" i="5013" s="1"/>
  <c r="G1219" i="5012" s="1"/>
  <c r="G1211" i="5013" a="1"/>
  <c r="G1211" i="5013" s="1"/>
  <c r="G1211" i="5012" s="1"/>
  <c r="G1203" i="5013" a="1"/>
  <c r="G1203" i="5013" s="1"/>
  <c r="G1203" i="5012" s="1"/>
  <c r="G1195" i="5013" a="1"/>
  <c r="G1195" i="5013" s="1"/>
  <c r="G1195" i="5012" s="1"/>
  <c r="G1187" i="5013" a="1"/>
  <c r="G1187" i="5013" s="1"/>
  <c r="G1187" i="5012" s="1"/>
  <c r="G1179" i="5013" a="1"/>
  <c r="G1179" i="5013" s="1"/>
  <c r="G1179" i="5012" s="1"/>
  <c r="G1171" i="5013" a="1"/>
  <c r="G1171" i="5013" s="1"/>
  <c r="G1171" i="5012" s="1"/>
  <c r="G1163" i="5013" a="1"/>
  <c r="G1163" i="5013" s="1"/>
  <c r="G1163" i="5012" s="1"/>
  <c r="G1155" i="5013" a="1"/>
  <c r="G1155" i="5013" s="1"/>
  <c r="G1155" i="5012" s="1"/>
  <c r="G1147" i="5013" a="1"/>
  <c r="G1147" i="5013" s="1"/>
  <c r="G1147" i="5012" s="1"/>
  <c r="G1139" i="5013" a="1"/>
  <c r="G1139" i="5013" s="1"/>
  <c r="G1139" i="5012" s="1"/>
  <c r="G1131" i="5013" a="1"/>
  <c r="G1131" i="5013" s="1"/>
  <c r="G1131" i="5012" s="1"/>
  <c r="G1123" i="5013" a="1"/>
  <c r="G1123" i="5013" s="1"/>
  <c r="G1123" i="5012" s="1"/>
  <c r="G1115" i="5013" a="1"/>
  <c r="G1115" i="5013" s="1"/>
  <c r="G1115" i="5012" s="1"/>
  <c r="G1107" i="5013" a="1"/>
  <c r="G1107" i="5013" s="1"/>
  <c r="G1107" i="5012" s="1"/>
  <c r="G1099" i="5013" a="1"/>
  <c r="G1099" i="5013" s="1"/>
  <c r="G1099" i="5012" s="1"/>
  <c r="G1091" i="5013" a="1"/>
  <c r="G1091" i="5013" s="1"/>
  <c r="G1091" i="5012" s="1"/>
  <c r="G1083" i="5013" a="1"/>
  <c r="G1083" i="5013" s="1"/>
  <c r="G1083" i="5012" s="1"/>
  <c r="G1075" i="5013" a="1"/>
  <c r="G1075" i="5013" s="1"/>
  <c r="G1075" i="5012" s="1"/>
  <c r="G1067" i="5013" a="1"/>
  <c r="G1067" i="5013" s="1"/>
  <c r="G1067" i="5012" s="1"/>
  <c r="G1059" i="5013" a="1"/>
  <c r="G1059" i="5013" s="1"/>
  <c r="G1059" i="5012" s="1"/>
  <c r="G1051" i="5013" a="1"/>
  <c r="G1051" i="5013" s="1"/>
  <c r="G1051" i="5012" s="1"/>
  <c r="G1043" i="5013" a="1"/>
  <c r="G1043" i="5013" s="1"/>
  <c r="G1043" i="5012" s="1"/>
  <c r="G1035" i="5013" a="1"/>
  <c r="G1035" i="5013" s="1"/>
  <c r="G1035" i="5012" s="1"/>
  <c r="G1027" i="5013" a="1"/>
  <c r="G1027" i="5013" s="1"/>
  <c r="G1027" i="5012" s="1"/>
  <c r="G1019" i="5013" a="1"/>
  <c r="G1019" i="5013" s="1"/>
  <c r="G1019" i="5012" s="1"/>
  <c r="G1011" i="5013" a="1"/>
  <c r="G1011" i="5013" s="1"/>
  <c r="G1011" i="5012" s="1"/>
  <c r="G1003" i="5013" a="1"/>
  <c r="G1003" i="5013" s="1"/>
  <c r="G1003" i="5012" s="1"/>
  <c r="G995" i="5013" a="1"/>
  <c r="G995" i="5013" s="1"/>
  <c r="G995" i="5012" s="1"/>
  <c r="G987" i="5013" a="1"/>
  <c r="G987" i="5013" s="1"/>
  <c r="G987" i="5012" s="1"/>
  <c r="G979" i="5013" a="1"/>
  <c r="G979" i="5013" s="1"/>
  <c r="G979" i="5012" s="1"/>
  <c r="G971" i="5013" a="1"/>
  <c r="G971" i="5013" s="1"/>
  <c r="G971" i="5012" s="1"/>
  <c r="G963" i="5013" a="1"/>
  <c r="G963" i="5013" s="1"/>
  <c r="G963" i="5012" s="1"/>
  <c r="G955" i="5013" a="1"/>
  <c r="G955" i="5013" s="1"/>
  <c r="G955" i="5012" s="1"/>
  <c r="G947" i="5013" a="1"/>
  <c r="G947" i="5013" s="1"/>
  <c r="G947" i="5012" s="1"/>
  <c r="G939" i="5013" a="1"/>
  <c r="G939" i="5013" s="1"/>
  <c r="G939" i="5012" s="1"/>
  <c r="G931" i="5013" a="1"/>
  <c r="G931" i="5013" s="1"/>
  <c r="G931" i="5012" s="1"/>
  <c r="G923" i="5013" a="1"/>
  <c r="G923" i="5013" s="1"/>
  <c r="G923" i="5012" s="1"/>
  <c r="G915" i="5013" a="1"/>
  <c r="G915" i="5013" s="1"/>
  <c r="G915" i="5012" s="1"/>
  <c r="G907" i="5013" a="1"/>
  <c r="G907" i="5013" s="1"/>
  <c r="G907" i="5012" s="1"/>
  <c r="G899" i="5013" a="1"/>
  <c r="G899" i="5013" s="1"/>
  <c r="G899" i="5012" s="1"/>
  <c r="G891" i="5013" a="1"/>
  <c r="G891" i="5013" s="1"/>
  <c r="G891" i="5012" s="1"/>
  <c r="G883" i="5013" a="1"/>
  <c r="G883" i="5013" s="1"/>
  <c r="G883" i="5012" s="1"/>
  <c r="G875" i="5013" a="1"/>
  <c r="G875" i="5013" s="1"/>
  <c r="G875" i="5012" s="1"/>
  <c r="G867" i="5013" a="1"/>
  <c r="G867" i="5013" s="1"/>
  <c r="G867" i="5012" s="1"/>
  <c r="G859" i="5013" a="1"/>
  <c r="G859" i="5013" s="1"/>
  <c r="G859" i="5012" s="1"/>
  <c r="G851" i="5013" a="1"/>
  <c r="G851" i="5013" s="1"/>
  <c r="G851" i="5012" s="1"/>
  <c r="G843" i="5013" a="1"/>
  <c r="G843" i="5013" s="1"/>
  <c r="G843" i="5012" s="1"/>
  <c r="G835" i="5013" a="1"/>
  <c r="G835" i="5013" s="1"/>
  <c r="G835" i="5012" s="1"/>
  <c r="G827" i="5013" a="1"/>
  <c r="G827" i="5013" s="1"/>
  <c r="G827" i="5012" s="1"/>
  <c r="G819" i="5013" a="1"/>
  <c r="G819" i="5013" s="1"/>
  <c r="G819" i="5012" s="1"/>
  <c r="G811" i="5013" a="1"/>
  <c r="G811" i="5013" s="1"/>
  <c r="G811" i="5012" s="1"/>
  <c r="G803" i="5013" a="1"/>
  <c r="G803" i="5013" s="1"/>
  <c r="G803" i="5012" s="1"/>
  <c r="G795" i="5013" a="1"/>
  <c r="G795" i="5013" s="1"/>
  <c r="G795" i="5012" s="1"/>
  <c r="G787" i="5013" a="1"/>
  <c r="G787" i="5013" s="1"/>
  <c r="G787" i="5012" s="1"/>
  <c r="G779" i="5013" a="1"/>
  <c r="G779" i="5013" s="1"/>
  <c r="G779" i="5012" s="1"/>
  <c r="G771" i="5013" a="1"/>
  <c r="G771" i="5013" s="1"/>
  <c r="G771" i="5012" s="1"/>
  <c r="G763" i="5013" a="1"/>
  <c r="G763" i="5013" s="1"/>
  <c r="G763" i="5012" s="1"/>
  <c r="G755" i="5013" a="1"/>
  <c r="G755" i="5013" s="1"/>
  <c r="G755" i="5012" s="1"/>
  <c r="G747" i="5013" a="1"/>
  <c r="G747" i="5013" s="1"/>
  <c r="G747" i="5012" s="1"/>
  <c r="G739" i="5013" a="1"/>
  <c r="G739" i="5013" s="1"/>
  <c r="G739" i="5012" s="1"/>
  <c r="G731" i="5013" a="1"/>
  <c r="G731" i="5013" s="1"/>
  <c r="G731" i="5012" s="1"/>
  <c r="G723" i="5013" a="1"/>
  <c r="G723" i="5013" s="1"/>
  <c r="G723" i="5012" s="1"/>
  <c r="G715" i="5013" a="1"/>
  <c r="G715" i="5013" s="1"/>
  <c r="G715" i="5012" s="1"/>
  <c r="G707" i="5013" a="1"/>
  <c r="G707" i="5013" s="1"/>
  <c r="G707" i="5012" s="1"/>
  <c r="G699" i="5013" a="1"/>
  <c r="G699" i="5013" s="1"/>
  <c r="G699" i="5012" s="1"/>
  <c r="G691" i="5013" a="1"/>
  <c r="G691" i="5013" s="1"/>
  <c r="G691" i="5012" s="1"/>
  <c r="G683" i="5013" a="1"/>
  <c r="G683" i="5013" s="1"/>
  <c r="G683" i="5012" s="1"/>
  <c r="G675" i="5013" a="1"/>
  <c r="G675" i="5013" s="1"/>
  <c r="G675" i="5012" s="1"/>
  <c r="G667" i="5013" a="1"/>
  <c r="G667" i="5013" s="1"/>
  <c r="G667" i="5012" s="1"/>
  <c r="G659" i="5013" a="1"/>
  <c r="G659" i="5013" s="1"/>
  <c r="G659" i="5012" s="1"/>
  <c r="G651" i="5013" a="1"/>
  <c r="G651" i="5013" s="1"/>
  <c r="G651" i="5012" s="1"/>
  <c r="G643" i="5013" a="1"/>
  <c r="G643" i="5013" s="1"/>
  <c r="G643" i="5012" s="1"/>
  <c r="G635" i="5013" a="1"/>
  <c r="G635" i="5013" s="1"/>
  <c r="G635" i="5012" s="1"/>
  <c r="G627" i="5013" a="1"/>
  <c r="G627" i="5013" s="1"/>
  <c r="G627" i="5012" s="1"/>
  <c r="G619" i="5013" a="1"/>
  <c r="G619" i="5013" s="1"/>
  <c r="G619" i="5012" s="1"/>
  <c r="G611" i="5013" a="1"/>
  <c r="G611" i="5013" s="1"/>
  <c r="G611" i="5012" s="1"/>
  <c r="G603" i="5013" a="1"/>
  <c r="G603" i="5013" s="1"/>
  <c r="G603" i="5012" s="1"/>
  <c r="G595" i="5013" a="1"/>
  <c r="G595" i="5013" s="1"/>
  <c r="G595" i="5012" s="1"/>
  <c r="G587" i="5013" a="1"/>
  <c r="G587" i="5013" s="1"/>
  <c r="G587" i="5012" s="1"/>
  <c r="G579" i="5013" a="1"/>
  <c r="G579" i="5013" s="1"/>
  <c r="G579" i="5012" s="1"/>
  <c r="G571" i="5013" a="1"/>
  <c r="G571" i="5013" s="1"/>
  <c r="G571" i="5012" s="1"/>
  <c r="G559" i="5013" a="1"/>
  <c r="G559" i="5013" s="1"/>
  <c r="G545" i="5013" a="1"/>
  <c r="G545" i="5013" s="1"/>
  <c r="G537" i="5013" a="1"/>
  <c r="G537" i="5013" s="1"/>
  <c r="G547" i="5012" s="1"/>
  <c r="G529" i="5013" a="1"/>
  <c r="G529" i="5013" s="1"/>
  <c r="G539" i="5012" s="1"/>
  <c r="G521" i="5013" a="1"/>
  <c r="G521" i="5013" s="1"/>
  <c r="G531" i="5012" s="1"/>
  <c r="G513" i="5013" a="1"/>
  <c r="G513" i="5013" s="1"/>
  <c r="G523" i="5012" s="1"/>
  <c r="G505" i="5013" a="1"/>
  <c r="G505" i="5013" s="1"/>
  <c r="G515" i="5012" s="1"/>
  <c r="G497" i="5013" a="1"/>
  <c r="G497" i="5013" s="1"/>
  <c r="G507" i="5012" s="1"/>
  <c r="G489" i="5013" a="1"/>
  <c r="G489" i="5013" s="1"/>
  <c r="G499" i="5012" s="1"/>
  <c r="G481" i="5013" a="1"/>
  <c r="G481" i="5013" s="1"/>
  <c r="G491" i="5012" s="1"/>
  <c r="G473" i="5013" a="1"/>
  <c r="G473" i="5013" s="1"/>
  <c r="G483" i="5012" s="1"/>
  <c r="G465" i="5013" a="1"/>
  <c r="G465" i="5013" s="1"/>
  <c r="G475" i="5012" s="1"/>
  <c r="G457" i="5013" a="1"/>
  <c r="G457" i="5013" s="1"/>
  <c r="G467" i="5012" s="1"/>
  <c r="G445" i="5013" a="1"/>
  <c r="G445" i="5013" s="1"/>
  <c r="G459" i="5012" s="1"/>
  <c r="G384" i="5013" a="1"/>
  <c r="G384" i="5013" s="1"/>
  <c r="G427" i="5012" s="1"/>
  <c r="G419" i="5012"/>
  <c r="G370" i="5013" a="1"/>
  <c r="G370" i="5013" s="1"/>
  <c r="G411" i="5012"/>
  <c r="G355" i="5013" a="1"/>
  <c r="G355" i="5013" s="1"/>
  <c r="G403" i="5012"/>
  <c r="G339" i="5013" a="1"/>
  <c r="G339" i="5013" s="1"/>
  <c r="G395" i="5012"/>
  <c r="G327" i="5013" a="1"/>
  <c r="G327" i="5013" s="1"/>
  <c r="G387" i="5012"/>
  <c r="G315" i="5013" a="1"/>
  <c r="G315" i="5013" s="1"/>
  <c r="G379" i="5012"/>
  <c r="G298" i="5013" a="1"/>
  <c r="G298" i="5013" s="1"/>
  <c r="G284" i="5013" a="1"/>
  <c r="G284" i="5013" s="1"/>
  <c r="G371" i="5012" s="1"/>
  <c r="G271" i="5013" a="1"/>
  <c r="G271" i="5013" s="1"/>
  <c r="G555" i="5013" a="1"/>
  <c r="G555" i="5013" s="1"/>
  <c r="G450" i="5013" a="1"/>
  <c r="G450" i="5013" s="1"/>
  <c r="G431" i="5013" a="1"/>
  <c r="G431" i="5013" s="1"/>
  <c r="G417" i="5013" a="1"/>
  <c r="G417" i="5013" s="1"/>
  <c r="G403" i="5013" a="1"/>
  <c r="G403" i="5013" s="1"/>
  <c r="G381" i="5013" a="1"/>
  <c r="G381" i="5013" s="1"/>
  <c r="G362" i="5013" a="1"/>
  <c r="G362" i="5013" s="1"/>
  <c r="G344" i="5013" a="1"/>
  <c r="G344" i="5013" s="1"/>
  <c r="G325" i="5013" a="1"/>
  <c r="G325" i="5013" s="1"/>
  <c r="G305" i="5013" a="1"/>
  <c r="G305" i="5013" s="1"/>
  <c r="G290" i="5013" a="1"/>
  <c r="G290" i="5013" s="1"/>
  <c r="G259" i="5013" a="1"/>
  <c r="G259" i="5013" s="1"/>
  <c r="G259" i="5012" s="1"/>
  <c r="G251" i="5013" a="1"/>
  <c r="G251" i="5013" s="1"/>
  <c r="G251" i="5012" s="1"/>
  <c r="G243" i="5013" a="1"/>
  <c r="G243" i="5013" s="1"/>
  <c r="G243" i="5012" s="1"/>
  <c r="G235" i="5013" a="1"/>
  <c r="G235" i="5013" s="1"/>
  <c r="G235" i="5012" s="1"/>
  <c r="G227" i="5013" a="1"/>
  <c r="G227" i="5013" s="1"/>
  <c r="G227" i="5012" s="1"/>
  <c r="G219" i="5013" a="1"/>
  <c r="G219" i="5013" s="1"/>
  <c r="G219" i="5012" s="1"/>
  <c r="G211" i="5013" a="1"/>
  <c r="G211" i="5013" s="1"/>
  <c r="G211" i="5012" s="1"/>
  <c r="G203" i="5013" a="1"/>
  <c r="G203" i="5013" s="1"/>
  <c r="G203" i="5012" s="1"/>
  <c r="G195" i="5013" a="1"/>
  <c r="G195" i="5013" s="1"/>
  <c r="G195" i="5012" s="1"/>
  <c r="G187" i="5013" a="1"/>
  <c r="G187" i="5013" s="1"/>
  <c r="G187" i="5012" s="1"/>
  <c r="G179" i="5013" a="1"/>
  <c r="G179" i="5013" s="1"/>
  <c r="G179" i="5012" s="1"/>
  <c r="G171" i="5013" a="1"/>
  <c r="G171" i="5013" s="1"/>
  <c r="G171" i="5012" s="1"/>
  <c r="G163" i="5013" a="1"/>
  <c r="G163" i="5013" s="1"/>
  <c r="G163" i="5012" s="1"/>
  <c r="G155" i="5013" a="1"/>
  <c r="G155" i="5013" s="1"/>
  <c r="G155" i="5012" s="1"/>
  <c r="G147" i="5013" a="1"/>
  <c r="G147" i="5013" s="1"/>
  <c r="G147" i="5012" s="1"/>
  <c r="G139" i="5013" a="1"/>
  <c r="G139" i="5013" s="1"/>
  <c r="G139" i="5012" s="1"/>
  <c r="G131" i="5013" a="1"/>
  <c r="G131" i="5013" s="1"/>
  <c r="G131" i="5012" s="1"/>
  <c r="G123" i="5013" a="1"/>
  <c r="G123" i="5013" s="1"/>
  <c r="G123" i="5012" s="1"/>
  <c r="G115" i="5013" a="1"/>
  <c r="G115" i="5013" s="1"/>
  <c r="G115" i="5012" s="1"/>
  <c r="G107" i="5013" a="1"/>
  <c r="G107" i="5013" s="1"/>
  <c r="G107" i="5012" s="1"/>
  <c r="G99" i="5013" a="1"/>
  <c r="G99" i="5013" s="1"/>
  <c r="G99" i="5012" s="1"/>
  <c r="G91" i="5013" a="1"/>
  <c r="G91" i="5013" s="1"/>
  <c r="G91" i="5012" s="1"/>
  <c r="G83" i="5013" a="1"/>
  <c r="G83" i="5013" s="1"/>
  <c r="G83" i="5012" s="1"/>
  <c r="G75" i="5013" a="1"/>
  <c r="G75" i="5013" s="1"/>
  <c r="G75" i="5012" s="1"/>
  <c r="G67" i="5013" a="1"/>
  <c r="G67" i="5013" s="1"/>
  <c r="G67" i="5012" s="1"/>
  <c r="G59" i="5013" a="1"/>
  <c r="G59" i="5013" s="1"/>
  <c r="G59" i="5012" s="1"/>
  <c r="G51" i="5013" a="1"/>
  <c r="G51" i="5013" s="1"/>
  <c r="G51" i="5012" s="1"/>
  <c r="G43" i="5013" a="1"/>
  <c r="G43" i="5013" s="1"/>
  <c r="G43" i="5012" s="1"/>
  <c r="G35" i="5013" a="1"/>
  <c r="G35" i="5013" s="1"/>
  <c r="G35" i="5012" s="1"/>
  <c r="G27" i="5013" a="1"/>
  <c r="G27" i="5013" s="1"/>
  <c r="G27" i="5012" s="1"/>
  <c r="G20" i="5013" a="1"/>
  <c r="G20" i="5013" s="1"/>
  <c r="G20" i="5012" s="1"/>
  <c r="G11" i="5013" a="1"/>
  <c r="G11" i="5013" s="1"/>
  <c r="G11" i="5012" s="1"/>
  <c r="G4" i="5013" a="1"/>
  <c r="G4" i="5013" s="1"/>
  <c r="G4" i="5012" s="1"/>
  <c r="G2050" i="5013" a="1"/>
  <c r="G2050" i="5013" s="1"/>
  <c r="G2050" i="5012" s="1"/>
  <c r="G2042" i="5013" a="1"/>
  <c r="G2042" i="5013" s="1"/>
  <c r="G2042" i="5012" s="1"/>
  <c r="G2034" i="5013" a="1"/>
  <c r="G2034" i="5013" s="1"/>
  <c r="G2034" i="5012" s="1"/>
  <c r="G2026" i="5013" a="1"/>
  <c r="G2026" i="5013" s="1"/>
  <c r="G2026" i="5012" s="1"/>
  <c r="G2018" i="5013" a="1"/>
  <c r="G2018" i="5013" s="1"/>
  <c r="G2018" i="5012" s="1"/>
  <c r="G2010" i="5013" a="1"/>
  <c r="G2010" i="5013" s="1"/>
  <c r="G2010" i="5012" s="1"/>
  <c r="G2002" i="5013" a="1"/>
  <c r="G2002" i="5013" s="1"/>
  <c r="G2002" i="5012" s="1"/>
  <c r="G1994" i="5013" a="1"/>
  <c r="G1994" i="5013" s="1"/>
  <c r="G1994" i="5012" s="1"/>
  <c r="G1986" i="5013" a="1"/>
  <c r="G1986" i="5013" s="1"/>
  <c r="G1986" i="5012" s="1"/>
  <c r="G1978" i="5013" a="1"/>
  <c r="G1978" i="5013" s="1"/>
  <c r="G1978" i="5012" s="1"/>
  <c r="G1970" i="5013" a="1"/>
  <c r="G1970" i="5013" s="1"/>
  <c r="G1970" i="5012" s="1"/>
  <c r="G1962" i="5013" a="1"/>
  <c r="G1962" i="5013" s="1"/>
  <c r="G1962" i="5012" s="1"/>
  <c r="G1954" i="5013" a="1"/>
  <c r="G1954" i="5013" s="1"/>
  <c r="G1954" i="5012" s="1"/>
  <c r="G1946" i="5013" a="1"/>
  <c r="G1946" i="5013" s="1"/>
  <c r="G1946" i="5012" s="1"/>
  <c r="G1938" i="5013" a="1"/>
  <c r="G1938" i="5013" s="1"/>
  <c r="G1938" i="5012" s="1"/>
  <c r="G1930" i="5013" a="1"/>
  <c r="G1930" i="5013" s="1"/>
  <c r="G1930" i="5012" s="1"/>
  <c r="G1922" i="5013" a="1"/>
  <c r="G1922" i="5013" s="1"/>
  <c r="G1922" i="5012" s="1"/>
  <c r="G1914" i="5013" a="1"/>
  <c r="G1914" i="5013" s="1"/>
  <c r="G1914" i="5012" s="1"/>
  <c r="G1906" i="5013" a="1"/>
  <c r="G1906" i="5013" s="1"/>
  <c r="G1906" i="5012" s="1"/>
  <c r="G1898" i="5013" a="1"/>
  <c r="G1898" i="5013" s="1"/>
  <c r="G1898" i="5012" s="1"/>
  <c r="G1890" i="5013" a="1"/>
  <c r="G1890" i="5013" s="1"/>
  <c r="G1890" i="5012" s="1"/>
  <c r="G1882" i="5013" a="1"/>
  <c r="G1882" i="5013" s="1"/>
  <c r="G1882" i="5012" s="1"/>
  <c r="G1874" i="5013" a="1"/>
  <c r="G1874" i="5013" s="1"/>
  <c r="G1874" i="5012" s="1"/>
  <c r="G1866" i="5013" a="1"/>
  <c r="G1866" i="5013" s="1"/>
  <c r="G1866" i="5012" s="1"/>
  <c r="G1858" i="5013" a="1"/>
  <c r="G1858" i="5013" s="1"/>
  <c r="G1858" i="5012" s="1"/>
  <c r="G1850" i="5013" a="1"/>
  <c r="G1850" i="5013" s="1"/>
  <c r="G1850" i="5012" s="1"/>
  <c r="G1842" i="5013" a="1"/>
  <c r="G1842" i="5013" s="1"/>
  <c r="G1842" i="5012" s="1"/>
  <c r="G1834" i="5013" a="1"/>
  <c r="G1834" i="5013" s="1"/>
  <c r="G1834" i="5012" s="1"/>
  <c r="G1826" i="5013" a="1"/>
  <c r="G1826" i="5013" s="1"/>
  <c r="G1826" i="5012" s="1"/>
  <c r="G1818" i="5013" a="1"/>
  <c r="G1818" i="5013" s="1"/>
  <c r="G1818" i="5012" s="1"/>
  <c r="G1810" i="5013" a="1"/>
  <c r="G1810" i="5013" s="1"/>
  <c r="G1810" i="5012" s="1"/>
  <c r="G1802" i="5013" a="1"/>
  <c r="G1802" i="5013" s="1"/>
  <c r="G1802" i="5012" s="1"/>
  <c r="G1794" i="5013" a="1"/>
  <c r="G1794" i="5013" s="1"/>
  <c r="G1794" i="5012" s="1"/>
  <c r="G1786" i="5013" a="1"/>
  <c r="G1786" i="5013" s="1"/>
  <c r="G1786" i="5012" s="1"/>
  <c r="G1778" i="5013" a="1"/>
  <c r="G1778" i="5013" s="1"/>
  <c r="G1778" i="5012" s="1"/>
  <c r="G1770" i="5013" a="1"/>
  <c r="G1770" i="5013" s="1"/>
  <c r="G1770" i="5012" s="1"/>
  <c r="G1762" i="5013" a="1"/>
  <c r="G1762" i="5013" s="1"/>
  <c r="G1762" i="5012" s="1"/>
  <c r="G1754" i="5013" a="1"/>
  <c r="G1754" i="5013" s="1"/>
  <c r="G1754" i="5012" s="1"/>
  <c r="G1746" i="5013" a="1"/>
  <c r="G1746" i="5013" s="1"/>
  <c r="G1746" i="5012" s="1"/>
  <c r="G1738" i="5013" a="1"/>
  <c r="G1738" i="5013" s="1"/>
  <c r="G1738" i="5012" s="1"/>
  <c r="G1730" i="5013" a="1"/>
  <c r="G1730" i="5013" s="1"/>
  <c r="G1730" i="5012" s="1"/>
  <c r="G1722" i="5013" a="1"/>
  <c r="G1722" i="5013" s="1"/>
  <c r="G1722" i="5012" s="1"/>
  <c r="G1714" i="5013" a="1"/>
  <c r="G1714" i="5013" s="1"/>
  <c r="G1714" i="5012" s="1"/>
  <c r="G1706" i="5013" a="1"/>
  <c r="G1706" i="5013" s="1"/>
  <c r="G1706" i="5012" s="1"/>
  <c r="G1698" i="5013" a="1"/>
  <c r="G1698" i="5013" s="1"/>
  <c r="G1698" i="5012" s="1"/>
  <c r="G1690" i="5013" a="1"/>
  <c r="G1690" i="5013" s="1"/>
  <c r="G1690" i="5012" s="1"/>
  <c r="G1682" i="5013" a="1"/>
  <c r="G1682" i="5013" s="1"/>
  <c r="G1682" i="5012" s="1"/>
  <c r="G1674" i="5013" a="1"/>
  <c r="G1674" i="5013" s="1"/>
  <c r="G1674" i="5012" s="1"/>
  <c r="G1666" i="5013" a="1"/>
  <c r="G1666" i="5013" s="1"/>
  <c r="G1666" i="5012" s="1"/>
  <c r="G1658" i="5013" a="1"/>
  <c r="G1658" i="5013" s="1"/>
  <c r="G1658" i="5012" s="1"/>
  <c r="G1650" i="5013" a="1"/>
  <c r="G1650" i="5013" s="1"/>
  <c r="G1650" i="5012" s="1"/>
  <c r="G1642" i="5013" a="1"/>
  <c r="G1642" i="5013" s="1"/>
  <c r="G1642" i="5012" s="1"/>
  <c r="G1634" i="5013" a="1"/>
  <c r="G1634" i="5013" s="1"/>
  <c r="G1634" i="5012" s="1"/>
  <c r="G1626" i="5013" a="1"/>
  <c r="G1626" i="5013" s="1"/>
  <c r="G1626" i="5012" s="1"/>
  <c r="G1618" i="5013" a="1"/>
  <c r="G1618" i="5013" s="1"/>
  <c r="G1618" i="5012" s="1"/>
  <c r="G1610" i="5013" a="1"/>
  <c r="G1610" i="5013" s="1"/>
  <c r="G1610" i="5012" s="1"/>
  <c r="G1602" i="5013" a="1"/>
  <c r="G1602" i="5013" s="1"/>
  <c r="G1602" i="5012" s="1"/>
  <c r="G1594" i="5013" a="1"/>
  <c r="G1594" i="5013" s="1"/>
  <c r="G1594" i="5012" s="1"/>
  <c r="G1586" i="5013" a="1"/>
  <c r="G1586" i="5013" s="1"/>
  <c r="G1586" i="5012" s="1"/>
  <c r="G1578" i="5013" a="1"/>
  <c r="G1578" i="5013" s="1"/>
  <c r="G1578" i="5012" s="1"/>
  <c r="G1570" i="5013" a="1"/>
  <c r="G1570" i="5013" s="1"/>
  <c r="G1570" i="5012" s="1"/>
  <c r="G1562" i="5013" a="1"/>
  <c r="G1562" i="5013" s="1"/>
  <c r="G1562" i="5012" s="1"/>
  <c r="G1554" i="5013" a="1"/>
  <c r="G1554" i="5013" s="1"/>
  <c r="G1554" i="5012" s="1"/>
  <c r="G1546" i="5013" a="1"/>
  <c r="G1546" i="5013" s="1"/>
  <c r="G1546" i="5012" s="1"/>
  <c r="G1538" i="5013" a="1"/>
  <c r="G1538" i="5013" s="1"/>
  <c r="G1538" i="5012" s="1"/>
  <c r="G1530" i="5013" a="1"/>
  <c r="G1530" i="5013" s="1"/>
  <c r="G1530" i="5012" s="1"/>
  <c r="G1522" i="5013" a="1"/>
  <c r="G1522" i="5013" s="1"/>
  <c r="G1522" i="5012" s="1"/>
  <c r="G1514" i="5013" a="1"/>
  <c r="G1514" i="5013" s="1"/>
  <c r="G1514" i="5012" s="1"/>
  <c r="G1506" i="5013" a="1"/>
  <c r="G1506" i="5013" s="1"/>
  <c r="G1506" i="5012" s="1"/>
  <c r="G1498" i="5013" a="1"/>
  <c r="G1498" i="5013" s="1"/>
  <c r="G1498" i="5012" s="1"/>
  <c r="G1490" i="5013" a="1"/>
  <c r="G1490" i="5013" s="1"/>
  <c r="G1490" i="5012" s="1"/>
  <c r="G1482" i="5013" a="1"/>
  <c r="G1482" i="5013" s="1"/>
  <c r="G1482" i="5012" s="1"/>
  <c r="G1474" i="5013" a="1"/>
  <c r="G1474" i="5013" s="1"/>
  <c r="G1474" i="5012" s="1"/>
  <c r="G1466" i="5013" a="1"/>
  <c r="G1466" i="5013" s="1"/>
  <c r="G1466" i="5012" s="1"/>
  <c r="G1458" i="5013" a="1"/>
  <c r="G1458" i="5013" s="1"/>
  <c r="G1458" i="5012" s="1"/>
  <c r="G1450" i="5013" a="1"/>
  <c r="G1450" i="5013" s="1"/>
  <c r="G1450" i="5012" s="1"/>
  <c r="G1442" i="5013" a="1"/>
  <c r="G1442" i="5013" s="1"/>
  <c r="G1442" i="5012" s="1"/>
  <c r="G1434" i="5013" a="1"/>
  <c r="G1434" i="5013" s="1"/>
  <c r="G1434" i="5012" s="1"/>
  <c r="G1426" i="5013" a="1"/>
  <c r="G1426" i="5013" s="1"/>
  <c r="G1426" i="5012" s="1"/>
  <c r="G1418" i="5013" a="1"/>
  <c r="G1418" i="5013" s="1"/>
  <c r="G1418" i="5012" s="1"/>
  <c r="G1410" i="5013" a="1"/>
  <c r="G1410" i="5013" s="1"/>
  <c r="G1410" i="5012" s="1"/>
  <c r="G1402" i="5013" a="1"/>
  <c r="G1402" i="5013" s="1"/>
  <c r="G1402" i="5012" s="1"/>
  <c r="G1394" i="5013" a="1"/>
  <c r="G1394" i="5013" s="1"/>
  <c r="G1394" i="5012" s="1"/>
  <c r="G1386" i="5013" a="1"/>
  <c r="G1386" i="5013" s="1"/>
  <c r="G1386" i="5012" s="1"/>
  <c r="G1378" i="5013" a="1"/>
  <c r="G1378" i="5013" s="1"/>
  <c r="G1378" i="5012" s="1"/>
  <c r="G1370" i="5013" a="1"/>
  <c r="G1370" i="5013" s="1"/>
  <c r="G1370" i="5012" s="1"/>
  <c r="G1362" i="5013" a="1"/>
  <c r="G1362" i="5013" s="1"/>
  <c r="G1362" i="5012" s="1"/>
  <c r="G1354" i="5013" a="1"/>
  <c r="G1354" i="5013" s="1"/>
  <c r="G1354" i="5012" s="1"/>
  <c r="G1346" i="5013" a="1"/>
  <c r="G1346" i="5013" s="1"/>
  <c r="G1346" i="5012" s="1"/>
  <c r="G1338" i="5013" a="1"/>
  <c r="G1338" i="5013" s="1"/>
  <c r="G1338" i="5012" s="1"/>
  <c r="G1330" i="5013" a="1"/>
  <c r="G1330" i="5013" s="1"/>
  <c r="G1330" i="5012" s="1"/>
  <c r="G1322" i="5013" a="1"/>
  <c r="G1322" i="5013" s="1"/>
  <c r="G1322" i="5012" s="1"/>
  <c r="G1314" i="5013" a="1"/>
  <c r="G1314" i="5013" s="1"/>
  <c r="G1314" i="5012" s="1"/>
  <c r="G1306" i="5013" a="1"/>
  <c r="G1306" i="5013" s="1"/>
  <c r="G1306" i="5012" s="1"/>
  <c r="G1298" i="5013" a="1"/>
  <c r="G1298" i="5013" s="1"/>
  <c r="G1298" i="5012" s="1"/>
  <c r="G1290" i="5013" a="1"/>
  <c r="G1290" i="5013" s="1"/>
  <c r="G1290" i="5012" s="1"/>
  <c r="G1282" i="5013" a="1"/>
  <c r="G1282" i="5013" s="1"/>
  <c r="G1282" i="5012" s="1"/>
  <c r="G1274" i="5013" a="1"/>
  <c r="G1274" i="5013" s="1"/>
  <c r="G1274" i="5012" s="1"/>
  <c r="G1266" i="5013" a="1"/>
  <c r="G1266" i="5013" s="1"/>
  <c r="G1266" i="5012" s="1"/>
  <c r="G1258" i="5013" a="1"/>
  <c r="G1258" i="5013" s="1"/>
  <c r="G1258" i="5012" s="1"/>
  <c r="G1250" i="5013" a="1"/>
  <c r="G1250" i="5013" s="1"/>
  <c r="G1250" i="5012" s="1"/>
  <c r="G1242" i="5013" a="1"/>
  <c r="G1242" i="5013" s="1"/>
  <c r="G1242" i="5012" s="1"/>
  <c r="G1234" i="5013" a="1"/>
  <c r="G1234" i="5013" s="1"/>
  <c r="G1234" i="5012" s="1"/>
  <c r="G1226" i="5013" a="1"/>
  <c r="G1226" i="5013" s="1"/>
  <c r="G1226" i="5012" s="1"/>
  <c r="G1218" i="5013" a="1"/>
  <c r="G1218" i="5013" s="1"/>
  <c r="G1218" i="5012" s="1"/>
  <c r="G1210" i="5013" a="1"/>
  <c r="G1210" i="5013" s="1"/>
  <c r="G1210" i="5012" s="1"/>
  <c r="G1202" i="5013" a="1"/>
  <c r="G1202" i="5013" s="1"/>
  <c r="G1202" i="5012" s="1"/>
  <c r="G1194" i="5013" a="1"/>
  <c r="G1194" i="5013" s="1"/>
  <c r="G1194" i="5012" s="1"/>
  <c r="G1186" i="5013" a="1"/>
  <c r="G1186" i="5013" s="1"/>
  <c r="G1186" i="5012" s="1"/>
  <c r="G1178" i="5013" a="1"/>
  <c r="G1178" i="5013" s="1"/>
  <c r="G1178" i="5012" s="1"/>
  <c r="G1170" i="5013" a="1"/>
  <c r="G1170" i="5013" s="1"/>
  <c r="G1170" i="5012" s="1"/>
  <c r="G1162" i="5013" a="1"/>
  <c r="G1162" i="5013" s="1"/>
  <c r="G1162" i="5012" s="1"/>
  <c r="G1154" i="5013" a="1"/>
  <c r="G1154" i="5013" s="1"/>
  <c r="G1154" i="5012" s="1"/>
  <c r="G1146" i="5013" a="1"/>
  <c r="G1146" i="5013" s="1"/>
  <c r="G1146" i="5012" s="1"/>
  <c r="G1138" i="5013" a="1"/>
  <c r="G1138" i="5013" s="1"/>
  <c r="G1138" i="5012" s="1"/>
  <c r="G1130" i="5013" a="1"/>
  <c r="G1130" i="5013" s="1"/>
  <c r="G1130" i="5012" s="1"/>
  <c r="G1122" i="5013" a="1"/>
  <c r="G1122" i="5013" s="1"/>
  <c r="G1122" i="5012" s="1"/>
  <c r="G1114" i="5013" a="1"/>
  <c r="G1114" i="5013" s="1"/>
  <c r="G1114" i="5012" s="1"/>
  <c r="G1106" i="5013" a="1"/>
  <c r="G1106" i="5013" s="1"/>
  <c r="G1106" i="5012" s="1"/>
  <c r="G1098" i="5013" a="1"/>
  <c r="G1098" i="5013" s="1"/>
  <c r="G1098" i="5012" s="1"/>
  <c r="G1090" i="5013" a="1"/>
  <c r="G1090" i="5013" s="1"/>
  <c r="G1090" i="5012" s="1"/>
  <c r="G1082" i="5013" a="1"/>
  <c r="G1082" i="5013" s="1"/>
  <c r="G1082" i="5012" s="1"/>
  <c r="G1074" i="5013" a="1"/>
  <c r="G1074" i="5013" s="1"/>
  <c r="G1074" i="5012" s="1"/>
  <c r="G1066" i="5013" a="1"/>
  <c r="G1066" i="5013" s="1"/>
  <c r="G1066" i="5012" s="1"/>
  <c r="G1058" i="5013" a="1"/>
  <c r="G1058" i="5013" s="1"/>
  <c r="G1058" i="5012" s="1"/>
  <c r="G1050" i="5013" a="1"/>
  <c r="G1050" i="5013" s="1"/>
  <c r="G1050" i="5012" s="1"/>
  <c r="G1042" i="5013" a="1"/>
  <c r="G1042" i="5013" s="1"/>
  <c r="G1042" i="5012" s="1"/>
  <c r="G1034" i="5013" a="1"/>
  <c r="G1034" i="5013" s="1"/>
  <c r="G1034" i="5012" s="1"/>
  <c r="G1026" i="5013" a="1"/>
  <c r="G1026" i="5013" s="1"/>
  <c r="G1026" i="5012" s="1"/>
  <c r="G1018" i="5013" a="1"/>
  <c r="G1018" i="5013" s="1"/>
  <c r="G1018" i="5012" s="1"/>
  <c r="G1010" i="5013" a="1"/>
  <c r="G1010" i="5013" s="1"/>
  <c r="G1010" i="5012" s="1"/>
  <c r="G1002" i="5013" a="1"/>
  <c r="G1002" i="5013" s="1"/>
  <c r="G1002" i="5012" s="1"/>
  <c r="G994" i="5013" a="1"/>
  <c r="G994" i="5013" s="1"/>
  <c r="G994" i="5012" s="1"/>
  <c r="G986" i="5013" a="1"/>
  <c r="G986" i="5013" s="1"/>
  <c r="G986" i="5012" s="1"/>
  <c r="G978" i="5013" a="1"/>
  <c r="G978" i="5013" s="1"/>
  <c r="G978" i="5012" s="1"/>
  <c r="G970" i="5013" a="1"/>
  <c r="G970" i="5013" s="1"/>
  <c r="G970" i="5012" s="1"/>
  <c r="G962" i="5013" a="1"/>
  <c r="G962" i="5013" s="1"/>
  <c r="G962" i="5012" s="1"/>
  <c r="G954" i="5013" a="1"/>
  <c r="G954" i="5013" s="1"/>
  <c r="G954" i="5012" s="1"/>
  <c r="G946" i="5013" a="1"/>
  <c r="G946" i="5013" s="1"/>
  <c r="G946" i="5012" s="1"/>
  <c r="G938" i="5013" a="1"/>
  <c r="G938" i="5013" s="1"/>
  <c r="G938" i="5012" s="1"/>
  <c r="G930" i="5013" a="1"/>
  <c r="G930" i="5013" s="1"/>
  <c r="G930" i="5012" s="1"/>
  <c r="G922" i="5013" a="1"/>
  <c r="G922" i="5013" s="1"/>
  <c r="G922" i="5012" s="1"/>
  <c r="G914" i="5013" a="1"/>
  <c r="G914" i="5013" s="1"/>
  <c r="G914" i="5012" s="1"/>
  <c r="G906" i="5013" a="1"/>
  <c r="G906" i="5013" s="1"/>
  <c r="G906" i="5012" s="1"/>
  <c r="G898" i="5013" a="1"/>
  <c r="G898" i="5013" s="1"/>
  <c r="G898" i="5012" s="1"/>
  <c r="G890" i="5013" a="1"/>
  <c r="G890" i="5013" s="1"/>
  <c r="G890" i="5012" s="1"/>
  <c r="G882" i="5013" a="1"/>
  <c r="G882" i="5013" s="1"/>
  <c r="G882" i="5012" s="1"/>
  <c r="G874" i="5013" a="1"/>
  <c r="G874" i="5013" s="1"/>
  <c r="G874" i="5012" s="1"/>
  <c r="G866" i="5013" a="1"/>
  <c r="G866" i="5013" s="1"/>
  <c r="G866" i="5012" s="1"/>
  <c r="G858" i="5013" a="1"/>
  <c r="G858" i="5013" s="1"/>
  <c r="G858" i="5012" s="1"/>
  <c r="G850" i="5013" a="1"/>
  <c r="G850" i="5013" s="1"/>
  <c r="G850" i="5012" s="1"/>
  <c r="G842" i="5013" a="1"/>
  <c r="G842" i="5013" s="1"/>
  <c r="G842" i="5012" s="1"/>
  <c r="G834" i="5013" a="1"/>
  <c r="G834" i="5013" s="1"/>
  <c r="G834" i="5012" s="1"/>
  <c r="G826" i="5013" a="1"/>
  <c r="G826" i="5013" s="1"/>
  <c r="G826" i="5012" s="1"/>
  <c r="G818" i="5013" a="1"/>
  <c r="G818" i="5013" s="1"/>
  <c r="G818" i="5012" s="1"/>
  <c r="G810" i="5013" a="1"/>
  <c r="G810" i="5013" s="1"/>
  <c r="G810" i="5012" s="1"/>
  <c r="G802" i="5013" a="1"/>
  <c r="G802" i="5013" s="1"/>
  <c r="G802" i="5012" s="1"/>
  <c r="G794" i="5013" a="1"/>
  <c r="G794" i="5013" s="1"/>
  <c r="G794" i="5012" s="1"/>
  <c r="G786" i="5013" a="1"/>
  <c r="G786" i="5013" s="1"/>
  <c r="G786" i="5012" s="1"/>
  <c r="G778" i="5013" a="1"/>
  <c r="G778" i="5013" s="1"/>
  <c r="G778" i="5012" s="1"/>
  <c r="G770" i="5013" a="1"/>
  <c r="G770" i="5013" s="1"/>
  <c r="G770" i="5012" s="1"/>
  <c r="G762" i="5013" a="1"/>
  <c r="G762" i="5013" s="1"/>
  <c r="G762" i="5012" s="1"/>
  <c r="G754" i="5013" a="1"/>
  <c r="G754" i="5013" s="1"/>
  <c r="G754" i="5012" s="1"/>
  <c r="G746" i="5013" a="1"/>
  <c r="G746" i="5013" s="1"/>
  <c r="G746" i="5012" s="1"/>
  <c r="G738" i="5013" a="1"/>
  <c r="G738" i="5013" s="1"/>
  <c r="G738" i="5012" s="1"/>
  <c r="G730" i="5013" a="1"/>
  <c r="G730" i="5013" s="1"/>
  <c r="G730" i="5012" s="1"/>
  <c r="G722" i="5013" a="1"/>
  <c r="G722" i="5013" s="1"/>
  <c r="G722" i="5012" s="1"/>
  <c r="G714" i="5013" a="1"/>
  <c r="G714" i="5013" s="1"/>
  <c r="G714" i="5012" s="1"/>
  <c r="G706" i="5013" a="1"/>
  <c r="G706" i="5013" s="1"/>
  <c r="G706" i="5012" s="1"/>
  <c r="G698" i="5013" a="1"/>
  <c r="G698" i="5013" s="1"/>
  <c r="G698" i="5012" s="1"/>
  <c r="G690" i="5013" a="1"/>
  <c r="G690" i="5013" s="1"/>
  <c r="G690" i="5012" s="1"/>
  <c r="G682" i="5013" a="1"/>
  <c r="G682" i="5013" s="1"/>
  <c r="G682" i="5012" s="1"/>
  <c r="G674" i="5013" a="1"/>
  <c r="G674" i="5013" s="1"/>
  <c r="G674" i="5012" s="1"/>
  <c r="G666" i="5013" a="1"/>
  <c r="G666" i="5013" s="1"/>
  <c r="G666" i="5012" s="1"/>
  <c r="G658" i="5013" a="1"/>
  <c r="G658" i="5013" s="1"/>
  <c r="G658" i="5012" s="1"/>
  <c r="G650" i="5013" a="1"/>
  <c r="G650" i="5013" s="1"/>
  <c r="G650" i="5012" s="1"/>
  <c r="G642" i="5013" a="1"/>
  <c r="G642" i="5013" s="1"/>
  <c r="G642" i="5012" s="1"/>
  <c r="G634" i="5013" a="1"/>
  <c r="G634" i="5013" s="1"/>
  <c r="G634" i="5012" s="1"/>
  <c r="G626" i="5013" a="1"/>
  <c r="G626" i="5013" s="1"/>
  <c r="G626" i="5012" s="1"/>
  <c r="G618" i="5013" a="1"/>
  <c r="G618" i="5013" s="1"/>
  <c r="G618" i="5012" s="1"/>
  <c r="G610" i="5013" a="1"/>
  <c r="G610" i="5013" s="1"/>
  <c r="G610" i="5012" s="1"/>
  <c r="G602" i="5013" a="1"/>
  <c r="G602" i="5013" s="1"/>
  <c r="G602" i="5012" s="1"/>
  <c r="G594" i="5013" a="1"/>
  <c r="G594" i="5013" s="1"/>
  <c r="G594" i="5012" s="1"/>
  <c r="G586" i="5013" a="1"/>
  <c r="G586" i="5013" s="1"/>
  <c r="G586" i="5012" s="1"/>
  <c r="G578" i="5013" a="1"/>
  <c r="G578" i="5013" s="1"/>
  <c r="G578" i="5012" s="1"/>
  <c r="G570" i="5013" a="1"/>
  <c r="G570" i="5013" s="1"/>
  <c r="G570" i="5012" s="1"/>
  <c r="G558" i="5013" a="1"/>
  <c r="G558" i="5013" s="1"/>
  <c r="G544" i="5013" a="1"/>
  <c r="G544" i="5013" s="1"/>
  <c r="G536" i="5013" a="1"/>
  <c r="G536" i="5013" s="1"/>
  <c r="G546" i="5012" s="1"/>
  <c r="G528" i="5013" a="1"/>
  <c r="G528" i="5013" s="1"/>
  <c r="G538" i="5012" s="1"/>
  <c r="G520" i="5013" a="1"/>
  <c r="G520" i="5013" s="1"/>
  <c r="G530" i="5012" s="1"/>
  <c r="G512" i="5013" a="1"/>
  <c r="G512" i="5013" s="1"/>
  <c r="G522" i="5012" s="1"/>
  <c r="G504" i="5013" a="1"/>
  <c r="G504" i="5013" s="1"/>
  <c r="G514" i="5012" s="1"/>
  <c r="G496" i="5013" a="1"/>
  <c r="G496" i="5013" s="1"/>
  <c r="G506" i="5012" s="1"/>
  <c r="G488" i="5013" a="1"/>
  <c r="G488" i="5013" s="1"/>
  <c r="G498" i="5012" s="1"/>
  <c r="G480" i="5013" a="1"/>
  <c r="G480" i="5013" s="1"/>
  <c r="G490" i="5012" s="1"/>
  <c r="G472" i="5013" a="1"/>
  <c r="G472" i="5013" s="1"/>
  <c r="G482" i="5012" s="1"/>
  <c r="G464" i="5013" a="1"/>
  <c r="G464" i="5013" s="1"/>
  <c r="G474" i="5012" s="1"/>
  <c r="G456" i="5013" a="1"/>
  <c r="G456" i="5013" s="1"/>
  <c r="G466" i="5012" s="1"/>
  <c r="G444" i="5013" a="1"/>
  <c r="G444" i="5013" s="1"/>
  <c r="G458" i="5012" s="1"/>
  <c r="G383" i="5013" a="1"/>
  <c r="G383" i="5013" s="1"/>
  <c r="G426" i="5012" s="1"/>
  <c r="G418" i="5012"/>
  <c r="G369" i="5013" a="1"/>
  <c r="G369" i="5013" s="1"/>
  <c r="G410" i="5012"/>
  <c r="G354" i="5013" a="1"/>
  <c r="G354" i="5013" s="1"/>
  <c r="G402" i="5012"/>
  <c r="G338" i="5013" a="1"/>
  <c r="G338" i="5013" s="1"/>
  <c r="G394" i="5012"/>
  <c r="G326" i="5013" a="1"/>
  <c r="G326" i="5013" s="1"/>
  <c r="G386" i="5012"/>
  <c r="G314" i="5013" a="1"/>
  <c r="G314" i="5013" s="1"/>
  <c r="G378" i="5012"/>
  <c r="G296" i="5013" a="1"/>
  <c r="G296" i="5013" s="1"/>
  <c r="G281" i="5013" a="1"/>
  <c r="G281" i="5013" s="1"/>
  <c r="G268" i="5013" a="1"/>
  <c r="G268" i="5013" s="1"/>
  <c r="G362" i="5012" s="1"/>
  <c r="G554" i="5013" a="1"/>
  <c r="G554" i="5013" s="1"/>
  <c r="G447" i="5013" a="1"/>
  <c r="G447" i="5013" s="1"/>
  <c r="G429" i="5013" a="1"/>
  <c r="G429" i="5013" s="1"/>
  <c r="G415" i="5013" a="1"/>
  <c r="G415" i="5013" s="1"/>
  <c r="G402" i="5013" a="1"/>
  <c r="G402" i="5013" s="1"/>
  <c r="G378" i="5013" a="1"/>
  <c r="G378" i="5013" s="1"/>
  <c r="G360" i="5013" a="1"/>
  <c r="G360" i="5013" s="1"/>
  <c r="G342" i="5013" a="1"/>
  <c r="G342" i="5013" s="1"/>
  <c r="G323" i="5013" a="1"/>
  <c r="G323" i="5013" s="1"/>
  <c r="G304" i="5013" a="1"/>
  <c r="G304" i="5013" s="1"/>
  <c r="G287" i="5013" a="1"/>
  <c r="G287" i="5013" s="1"/>
  <c r="G269" i="5013" a="1"/>
  <c r="G269" i="5013" s="1"/>
  <c r="G258" i="5013" a="1"/>
  <c r="G258" i="5013" s="1"/>
  <c r="G258" i="5012" s="1"/>
  <c r="G250" i="5013" a="1"/>
  <c r="G250" i="5013" s="1"/>
  <c r="G250" i="5012" s="1"/>
  <c r="G242" i="5013" a="1"/>
  <c r="G242" i="5013" s="1"/>
  <c r="G242" i="5012" s="1"/>
  <c r="G234" i="5013" a="1"/>
  <c r="G234" i="5013" s="1"/>
  <c r="G234" i="5012" s="1"/>
  <c r="G226" i="5013" a="1"/>
  <c r="G226" i="5013" s="1"/>
  <c r="G226" i="5012" s="1"/>
  <c r="G218" i="5013" a="1"/>
  <c r="G218" i="5013" s="1"/>
  <c r="G218" i="5012" s="1"/>
  <c r="G210" i="5013" a="1"/>
  <c r="G210" i="5013" s="1"/>
  <c r="G210" i="5012" s="1"/>
  <c r="G202" i="5013" a="1"/>
  <c r="G202" i="5013" s="1"/>
  <c r="G202" i="5012" s="1"/>
  <c r="G194" i="5013" a="1"/>
  <c r="G194" i="5013" s="1"/>
  <c r="G194" i="5012" s="1"/>
  <c r="G186" i="5013" a="1"/>
  <c r="G186" i="5013" s="1"/>
  <c r="G186" i="5012" s="1"/>
  <c r="G178" i="5013" a="1"/>
  <c r="G178" i="5013" s="1"/>
  <c r="G178" i="5012" s="1"/>
  <c r="G170" i="5013" a="1"/>
  <c r="G170" i="5013" s="1"/>
  <c r="G170" i="5012" s="1"/>
  <c r="G162" i="5013" a="1"/>
  <c r="G162" i="5013" s="1"/>
  <c r="G162" i="5012" s="1"/>
  <c r="G154" i="5013" a="1"/>
  <c r="G154" i="5013" s="1"/>
  <c r="G154" i="5012" s="1"/>
  <c r="G146" i="5013" a="1"/>
  <c r="G146" i="5013" s="1"/>
  <c r="G146" i="5012" s="1"/>
  <c r="G138" i="5013" a="1"/>
  <c r="G138" i="5013" s="1"/>
  <c r="G138" i="5012" s="1"/>
  <c r="G130" i="5013" a="1"/>
  <c r="G130" i="5013" s="1"/>
  <c r="G130" i="5012" s="1"/>
  <c r="G122" i="5013" a="1"/>
  <c r="G122" i="5013" s="1"/>
  <c r="G122" i="5012" s="1"/>
  <c r="G114" i="5013" a="1"/>
  <c r="G114" i="5013" s="1"/>
  <c r="G114" i="5012" s="1"/>
  <c r="G106" i="5013" a="1"/>
  <c r="G106" i="5013" s="1"/>
  <c r="G106" i="5012" s="1"/>
  <c r="G98" i="5013" a="1"/>
  <c r="G98" i="5013" s="1"/>
  <c r="G98" i="5012" s="1"/>
  <c r="G90" i="5013" a="1"/>
  <c r="G90" i="5013" s="1"/>
  <c r="G90" i="5012" s="1"/>
  <c r="G82" i="5013" a="1"/>
  <c r="G82" i="5013" s="1"/>
  <c r="G82" i="5012" s="1"/>
  <c r="G74" i="5013" a="1"/>
  <c r="G74" i="5013" s="1"/>
  <c r="G74" i="5012" s="1"/>
  <c r="G66" i="5013" a="1"/>
  <c r="G66" i="5013" s="1"/>
  <c r="G66" i="5012" s="1"/>
  <c r="G58" i="5013" a="1"/>
  <c r="G58" i="5013" s="1"/>
  <c r="G58" i="5012" s="1"/>
  <c r="G50" i="5013" a="1"/>
  <c r="G50" i="5013" s="1"/>
  <c r="G50" i="5012" s="1"/>
  <c r="G42" i="5013" a="1"/>
  <c r="G42" i="5013" s="1"/>
  <c r="G42" i="5012" s="1"/>
  <c r="G34" i="5013" a="1"/>
  <c r="G34" i="5013" s="1"/>
  <c r="G34" i="5012" s="1"/>
  <c r="G26" i="5013" a="1"/>
  <c r="G26" i="5013" s="1"/>
  <c r="G26" i="5012" s="1"/>
  <c r="G19" i="5013" a="1"/>
  <c r="G19" i="5013" s="1"/>
  <c r="G19" i="5012" s="1"/>
  <c r="G10" i="5013" a="1"/>
  <c r="G10" i="5013" s="1"/>
  <c r="G10" i="5012" s="1"/>
  <c r="G5" i="5013" a="1"/>
  <c r="G5" i="5013" s="1"/>
  <c r="G5" i="5012" s="1"/>
  <c r="G1321" i="5013" a="1"/>
  <c r="G1321" i="5013" s="1"/>
  <c r="G1321" i="5012" s="1"/>
  <c r="G1313" i="5013" a="1"/>
  <c r="G1313" i="5013" s="1"/>
  <c r="G1313" i="5012" s="1"/>
  <c r="G1305" i="5013" a="1"/>
  <c r="G1305" i="5013" s="1"/>
  <c r="G1305" i="5012" s="1"/>
  <c r="G1297" i="5013" a="1"/>
  <c r="G1297" i="5013" s="1"/>
  <c r="G1297" i="5012" s="1"/>
  <c r="G1289" i="5013" a="1"/>
  <c r="G1289" i="5013" s="1"/>
  <c r="G1289" i="5012" s="1"/>
  <c r="G1281" i="5013" a="1"/>
  <c r="G1281" i="5013" s="1"/>
  <c r="G1281" i="5012" s="1"/>
  <c r="G1273" i="5013" a="1"/>
  <c r="G1273" i="5013" s="1"/>
  <c r="G1273" i="5012" s="1"/>
  <c r="G1265" i="5013" a="1"/>
  <c r="G1265" i="5013" s="1"/>
  <c r="G1265" i="5012" s="1"/>
  <c r="G1257" i="5013" a="1"/>
  <c r="G1257" i="5013" s="1"/>
  <c r="G1257" i="5012" s="1"/>
  <c r="G1249" i="5013" a="1"/>
  <c r="G1249" i="5013" s="1"/>
  <c r="G1249" i="5012" s="1"/>
  <c r="G1241" i="5013" a="1"/>
  <c r="G1241" i="5013" s="1"/>
  <c r="G1241" i="5012" s="1"/>
  <c r="G1233" i="5013" a="1"/>
  <c r="G1233" i="5013" s="1"/>
  <c r="G1233" i="5012" s="1"/>
  <c r="G1225" i="5013" a="1"/>
  <c r="G1225" i="5013" s="1"/>
  <c r="G1225" i="5012" s="1"/>
  <c r="G1217" i="5013" a="1"/>
  <c r="G1217" i="5013" s="1"/>
  <c r="G1217" i="5012" s="1"/>
  <c r="G1209" i="5013" a="1"/>
  <c r="G1209" i="5013" s="1"/>
  <c r="G1209" i="5012" s="1"/>
  <c r="G1201" i="5013" a="1"/>
  <c r="G1201" i="5013" s="1"/>
  <c r="G1201" i="5012" s="1"/>
  <c r="G1193" i="5013" a="1"/>
  <c r="G1193" i="5013" s="1"/>
  <c r="G1193" i="5012" s="1"/>
  <c r="G1185" i="5013" a="1"/>
  <c r="G1185" i="5013" s="1"/>
  <c r="G1185" i="5012" s="1"/>
  <c r="G1177" i="5013" a="1"/>
  <c r="G1177" i="5013" s="1"/>
  <c r="G1177" i="5012" s="1"/>
  <c r="G1169" i="5013" a="1"/>
  <c r="G1169" i="5013" s="1"/>
  <c r="G1169" i="5012" s="1"/>
  <c r="G1161" i="5013" a="1"/>
  <c r="G1161" i="5013" s="1"/>
  <c r="G1161" i="5012" s="1"/>
  <c r="G1153" i="5013" a="1"/>
  <c r="G1153" i="5013" s="1"/>
  <c r="G1153" i="5012" s="1"/>
  <c r="G1145" i="5013" a="1"/>
  <c r="G1145" i="5013" s="1"/>
  <c r="G1145" i="5012" s="1"/>
  <c r="G1137" i="5013" a="1"/>
  <c r="G1137" i="5013" s="1"/>
  <c r="G1137" i="5012" s="1"/>
  <c r="G1129" i="5013" a="1"/>
  <c r="G1129" i="5013" s="1"/>
  <c r="G1129" i="5012" s="1"/>
  <c r="G1121" i="5013" a="1"/>
  <c r="G1121" i="5013" s="1"/>
  <c r="G1121" i="5012" s="1"/>
  <c r="G1113" i="5013" a="1"/>
  <c r="G1113" i="5013" s="1"/>
  <c r="G1113" i="5012" s="1"/>
  <c r="G1105" i="5013" a="1"/>
  <c r="G1105" i="5013" s="1"/>
  <c r="G1105" i="5012" s="1"/>
  <c r="G1097" i="5013" a="1"/>
  <c r="G1097" i="5013" s="1"/>
  <c r="G1097" i="5012" s="1"/>
  <c r="G1089" i="5013" a="1"/>
  <c r="G1089" i="5013" s="1"/>
  <c r="G1089" i="5012" s="1"/>
  <c r="G1081" i="5013" a="1"/>
  <c r="G1081" i="5013" s="1"/>
  <c r="G1081" i="5012" s="1"/>
  <c r="G1073" i="5013" a="1"/>
  <c r="G1073" i="5013" s="1"/>
  <c r="G1073" i="5012" s="1"/>
  <c r="G1065" i="5013" a="1"/>
  <c r="G1065" i="5013" s="1"/>
  <c r="G1065" i="5012" s="1"/>
  <c r="G1057" i="5013" a="1"/>
  <c r="G1057" i="5013" s="1"/>
  <c r="G1057" i="5012" s="1"/>
  <c r="G1049" i="5013" a="1"/>
  <c r="G1049" i="5013" s="1"/>
  <c r="G1049" i="5012" s="1"/>
  <c r="G1041" i="5013" a="1"/>
  <c r="G1041" i="5013" s="1"/>
  <c r="G1041" i="5012" s="1"/>
  <c r="G1033" i="5013" a="1"/>
  <c r="G1033" i="5013" s="1"/>
  <c r="G1033" i="5012" s="1"/>
  <c r="G1025" i="5013" a="1"/>
  <c r="G1025" i="5013" s="1"/>
  <c r="G1025" i="5012" s="1"/>
  <c r="G1017" i="5013" a="1"/>
  <c r="G1017" i="5013" s="1"/>
  <c r="G1017" i="5012" s="1"/>
  <c r="G1009" i="5013" a="1"/>
  <c r="G1009" i="5013" s="1"/>
  <c r="G1009" i="5012" s="1"/>
  <c r="G1001" i="5013" a="1"/>
  <c r="G1001" i="5013" s="1"/>
  <c r="G1001" i="5012" s="1"/>
  <c r="G993" i="5013" a="1"/>
  <c r="G993" i="5013" s="1"/>
  <c r="G993" i="5012" s="1"/>
  <c r="G985" i="5013" a="1"/>
  <c r="G985" i="5013" s="1"/>
  <c r="G985" i="5012" s="1"/>
  <c r="G977" i="5013" a="1"/>
  <c r="G977" i="5013" s="1"/>
  <c r="G977" i="5012" s="1"/>
  <c r="G969" i="5012"/>
  <c r="G969" i="5013" a="1"/>
  <c r="G969" i="5013" s="1"/>
  <c r="G961" i="5013" a="1"/>
  <c r="G961" i="5013" s="1"/>
  <c r="G961" i="5012" s="1"/>
  <c r="G953" i="5013" a="1"/>
  <c r="G953" i="5013" s="1"/>
  <c r="G953" i="5012" s="1"/>
  <c r="G945" i="5013" a="1"/>
  <c r="G945" i="5013" s="1"/>
  <c r="G945" i="5012" s="1"/>
  <c r="G937" i="5013" a="1"/>
  <c r="G937" i="5013" s="1"/>
  <c r="G937" i="5012" s="1"/>
  <c r="G929" i="5013" a="1"/>
  <c r="G929" i="5013" s="1"/>
  <c r="G929" i="5012" s="1"/>
  <c r="G921" i="5013" a="1"/>
  <c r="G921" i="5013" s="1"/>
  <c r="G921" i="5012" s="1"/>
  <c r="G913" i="5013" a="1"/>
  <c r="G913" i="5013" s="1"/>
  <c r="G913" i="5012" s="1"/>
  <c r="G905" i="5013" a="1"/>
  <c r="G905" i="5013" s="1"/>
  <c r="G905" i="5012" s="1"/>
  <c r="G897" i="5013" a="1"/>
  <c r="G897" i="5013" s="1"/>
  <c r="G897" i="5012" s="1"/>
  <c r="G889" i="5013" a="1"/>
  <c r="G889" i="5013" s="1"/>
  <c r="G889" i="5012" s="1"/>
  <c r="G881" i="5013" a="1"/>
  <c r="G881" i="5013" s="1"/>
  <c r="G881" i="5012" s="1"/>
  <c r="G873" i="5013" a="1"/>
  <c r="G873" i="5013" s="1"/>
  <c r="G873" i="5012" s="1"/>
  <c r="G865" i="5013" a="1"/>
  <c r="G865" i="5013" s="1"/>
  <c r="G865" i="5012" s="1"/>
  <c r="G857" i="5013" a="1"/>
  <c r="G857" i="5013" s="1"/>
  <c r="G857" i="5012" s="1"/>
  <c r="G849" i="5013" a="1"/>
  <c r="G849" i="5013" s="1"/>
  <c r="G849" i="5012" s="1"/>
  <c r="G841" i="5013" a="1"/>
  <c r="G841" i="5013" s="1"/>
  <c r="G841" i="5012" s="1"/>
  <c r="G833" i="5013" a="1"/>
  <c r="G833" i="5013" s="1"/>
  <c r="G833" i="5012" s="1"/>
  <c r="G825" i="5013" a="1"/>
  <c r="G825" i="5013" s="1"/>
  <c r="G825" i="5012" s="1"/>
  <c r="G817" i="5013" a="1"/>
  <c r="G817" i="5013" s="1"/>
  <c r="G817" i="5012" s="1"/>
  <c r="G809" i="5013" a="1"/>
  <c r="G809" i="5013" s="1"/>
  <c r="G809" i="5012" s="1"/>
  <c r="G801" i="5013" a="1"/>
  <c r="G801" i="5013" s="1"/>
  <c r="G801" i="5012" s="1"/>
  <c r="G793" i="5013" a="1"/>
  <c r="G793" i="5013" s="1"/>
  <c r="G793" i="5012" s="1"/>
  <c r="G785" i="5013" a="1"/>
  <c r="G785" i="5013" s="1"/>
  <c r="G785" i="5012" s="1"/>
  <c r="G777" i="5013" a="1"/>
  <c r="G777" i="5013" s="1"/>
  <c r="G777" i="5012" s="1"/>
  <c r="G769" i="5013" a="1"/>
  <c r="G769" i="5013" s="1"/>
  <c r="G769" i="5012" s="1"/>
  <c r="G761" i="5013" a="1"/>
  <c r="G761" i="5013" s="1"/>
  <c r="G761" i="5012" s="1"/>
  <c r="G753" i="5013" a="1"/>
  <c r="G753" i="5013" s="1"/>
  <c r="G753" i="5012" s="1"/>
  <c r="G745" i="5013" a="1"/>
  <c r="G745" i="5013" s="1"/>
  <c r="G745" i="5012" s="1"/>
  <c r="G737" i="5013" a="1"/>
  <c r="G737" i="5013" s="1"/>
  <c r="G737" i="5012" s="1"/>
  <c r="G729" i="5013" a="1"/>
  <c r="G729" i="5013" s="1"/>
  <c r="G729" i="5012" s="1"/>
  <c r="G721" i="5013" a="1"/>
  <c r="G721" i="5013" s="1"/>
  <c r="G721" i="5012" s="1"/>
  <c r="G713" i="5013" a="1"/>
  <c r="G713" i="5013" s="1"/>
  <c r="G713" i="5012" s="1"/>
  <c r="G705" i="5013" a="1"/>
  <c r="G705" i="5013" s="1"/>
  <c r="G705" i="5012" s="1"/>
  <c r="G697" i="5013" a="1"/>
  <c r="G697" i="5013" s="1"/>
  <c r="G697" i="5012" s="1"/>
  <c r="G689" i="5013" a="1"/>
  <c r="G689" i="5013" s="1"/>
  <c r="G689" i="5012" s="1"/>
  <c r="G681" i="5013" a="1"/>
  <c r="G681" i="5013" s="1"/>
  <c r="G681" i="5012" s="1"/>
  <c r="G673" i="5013" a="1"/>
  <c r="G673" i="5013" s="1"/>
  <c r="G673" i="5012" s="1"/>
  <c r="G665" i="5013" a="1"/>
  <c r="G665" i="5013" s="1"/>
  <c r="G665" i="5012" s="1"/>
  <c r="G657" i="5013" a="1"/>
  <c r="G657" i="5013" s="1"/>
  <c r="G657" i="5012" s="1"/>
  <c r="G649" i="5013" a="1"/>
  <c r="G649" i="5013" s="1"/>
  <c r="G649" i="5012" s="1"/>
  <c r="G641" i="5013" a="1"/>
  <c r="G641" i="5013" s="1"/>
  <c r="G641" i="5012" s="1"/>
  <c r="G633" i="5013" a="1"/>
  <c r="G633" i="5013" s="1"/>
  <c r="G633" i="5012" s="1"/>
  <c r="G625" i="5013" a="1"/>
  <c r="G625" i="5013" s="1"/>
  <c r="G625" i="5012" s="1"/>
  <c r="G617" i="5013" a="1"/>
  <c r="G617" i="5013" s="1"/>
  <c r="G617" i="5012" s="1"/>
  <c r="G609" i="5013" a="1"/>
  <c r="G609" i="5013" s="1"/>
  <c r="G609" i="5012" s="1"/>
  <c r="G601" i="5013" a="1"/>
  <c r="G601" i="5013" s="1"/>
  <c r="G601" i="5012" s="1"/>
  <c r="G593" i="5013" a="1"/>
  <c r="G593" i="5013" s="1"/>
  <c r="G593" i="5012" s="1"/>
  <c r="G585" i="5013" a="1"/>
  <c r="G585" i="5013" s="1"/>
  <c r="G585" i="5012" s="1"/>
  <c r="G577" i="5013" a="1"/>
  <c r="G577" i="5013" s="1"/>
  <c r="G577" i="5012" s="1"/>
  <c r="G569" i="5013" a="1"/>
  <c r="G569" i="5013" s="1"/>
  <c r="G569" i="5012" s="1"/>
  <c r="G557" i="5013" a="1"/>
  <c r="G557" i="5013" s="1"/>
  <c r="G543" i="5013" a="1"/>
  <c r="G543" i="5013" s="1"/>
  <c r="G535" i="5013" a="1"/>
  <c r="G535" i="5013" s="1"/>
  <c r="G545" i="5012" s="1"/>
  <c r="G527" i="5013" a="1"/>
  <c r="G527" i="5013" s="1"/>
  <c r="G537" i="5012" s="1"/>
  <c r="G519" i="5013" a="1"/>
  <c r="G519" i="5013" s="1"/>
  <c r="G529" i="5012" s="1"/>
  <c r="G511" i="5013" a="1"/>
  <c r="G511" i="5013" s="1"/>
  <c r="G521" i="5012" s="1"/>
  <c r="G503" i="5013" a="1"/>
  <c r="G503" i="5013" s="1"/>
  <c r="G513" i="5012" s="1"/>
  <c r="G495" i="5013" a="1"/>
  <c r="G495" i="5013" s="1"/>
  <c r="G505" i="5012" s="1"/>
  <c r="G487" i="5013" a="1"/>
  <c r="G487" i="5013" s="1"/>
  <c r="G497" i="5012" s="1"/>
  <c r="G479" i="5013" a="1"/>
  <c r="G479" i="5013" s="1"/>
  <c r="G489" i="5012" s="1"/>
  <c r="G471" i="5013" a="1"/>
  <c r="G471" i="5013" s="1"/>
  <c r="G481" i="5012" s="1"/>
  <c r="G463" i="5013" a="1"/>
  <c r="G463" i="5013" s="1"/>
  <c r="G473" i="5012" s="1"/>
  <c r="G455" i="5013" a="1"/>
  <c r="G455" i="5013" s="1"/>
  <c r="G465" i="5012" s="1"/>
  <c r="G443" i="5013" a="1"/>
  <c r="G443" i="5013" s="1"/>
  <c r="G457" i="5012" s="1"/>
  <c r="G426" i="5013" a="1"/>
  <c r="G426" i="5013" s="1"/>
  <c r="G408" i="5013" a="1"/>
  <c r="G408" i="5013" s="1"/>
  <c r="G391" i="5013" a="1"/>
  <c r="G391" i="5013" s="1"/>
  <c r="G433" i="5012" s="1"/>
  <c r="G425" i="5012"/>
  <c r="G380" i="5013" a="1"/>
  <c r="G380" i="5013" s="1"/>
  <c r="G417" i="5012"/>
  <c r="G368" i="5013" a="1"/>
  <c r="G368" i="5013" s="1"/>
  <c r="G409" i="5012"/>
  <c r="G352" i="5013" a="1"/>
  <c r="G352" i="5013" s="1"/>
  <c r="G400" i="5012"/>
  <c r="G336" i="5013" a="1"/>
  <c r="G336" i="5013" s="1"/>
  <c r="G393" i="5012"/>
  <c r="G324" i="5013" a="1"/>
  <c r="G324" i="5013" s="1"/>
  <c r="G385" i="5012"/>
  <c r="G313" i="5013" a="1"/>
  <c r="G313" i="5013" s="1"/>
  <c r="G293" i="5013" a="1"/>
  <c r="G293" i="5013" s="1"/>
  <c r="G377" i="5012" s="1"/>
  <c r="G280" i="5013" a="1"/>
  <c r="G280" i="5013" s="1"/>
  <c r="G369" i="5012" s="1"/>
  <c r="G266" i="5013" a="1"/>
  <c r="G266" i="5013" s="1"/>
  <c r="G361" i="5012" s="1"/>
  <c r="G553" i="5013" a="1"/>
  <c r="G553" i="5013" s="1"/>
  <c r="G442" i="5013" a="1"/>
  <c r="G442" i="5013" s="1"/>
  <c r="G449" i="5012" s="1"/>
  <c r="G427" i="5013" a="1"/>
  <c r="G427" i="5013" s="1"/>
  <c r="G414" i="5013" a="1"/>
  <c r="G414" i="5013" s="1"/>
  <c r="G401" i="5013" a="1"/>
  <c r="G401" i="5013" s="1"/>
  <c r="G377" i="5013" a="1"/>
  <c r="G377" i="5013" s="1"/>
  <c r="G358" i="5013" a="1"/>
  <c r="G358" i="5013" s="1"/>
  <c r="G341" i="5013" a="1"/>
  <c r="G341" i="5013" s="1"/>
  <c r="G322" i="5013" a="1"/>
  <c r="G322" i="5013" s="1"/>
  <c r="G303" i="5013" a="1"/>
  <c r="G303" i="5013" s="1"/>
  <c r="G285" i="5013" a="1"/>
  <c r="G285" i="5013" s="1"/>
  <c r="G267" i="5013" a="1"/>
  <c r="G267" i="5013" s="1"/>
  <c r="G257" i="5013" a="1"/>
  <c r="G257" i="5013" s="1"/>
  <c r="G257" i="5012" s="1"/>
  <c r="G249" i="5013" a="1"/>
  <c r="G249" i="5013" s="1"/>
  <c r="G249" i="5012" s="1"/>
  <c r="G241" i="5013" a="1"/>
  <c r="G241" i="5013" s="1"/>
  <c r="G241" i="5012" s="1"/>
  <c r="G233" i="5013" a="1"/>
  <c r="G233" i="5013" s="1"/>
  <c r="G233" i="5012" s="1"/>
  <c r="G225" i="5013" a="1"/>
  <c r="G225" i="5013" s="1"/>
  <c r="G225" i="5012" s="1"/>
  <c r="G217" i="5013" a="1"/>
  <c r="G217" i="5013" s="1"/>
  <c r="G217" i="5012" s="1"/>
  <c r="G209" i="5013" a="1"/>
  <c r="G209" i="5013" s="1"/>
  <c r="G209" i="5012" s="1"/>
  <c r="G201" i="5013" a="1"/>
  <c r="G201" i="5013" s="1"/>
  <c r="G201" i="5012" s="1"/>
  <c r="G193" i="5013" a="1"/>
  <c r="G193" i="5013" s="1"/>
  <c r="G193" i="5012" s="1"/>
  <c r="G185" i="5013" a="1"/>
  <c r="G185" i="5013" s="1"/>
  <c r="G185" i="5012" s="1"/>
  <c r="G177" i="5013" a="1"/>
  <c r="G177" i="5013" s="1"/>
  <c r="G177" i="5012" s="1"/>
  <c r="G168" i="5013" a="1"/>
  <c r="G168" i="5013" s="1"/>
  <c r="G168" i="5012" s="1"/>
  <c r="G161" i="5013" a="1"/>
  <c r="G161" i="5013" s="1"/>
  <c r="G161" i="5012" s="1"/>
  <c r="G153" i="5013" a="1"/>
  <c r="G153" i="5013" s="1"/>
  <c r="G153" i="5012" s="1"/>
  <c r="G145" i="5013" a="1"/>
  <c r="G145" i="5013" s="1"/>
  <c r="G145" i="5012" s="1"/>
  <c r="G137" i="5013" a="1"/>
  <c r="G137" i="5013" s="1"/>
  <c r="G137" i="5012" s="1"/>
  <c r="G129" i="5013" a="1"/>
  <c r="G129" i="5013" s="1"/>
  <c r="G129" i="5012" s="1"/>
  <c r="G121" i="5013" a="1"/>
  <c r="G121" i="5013" s="1"/>
  <c r="G121" i="5012" s="1"/>
  <c r="G113" i="5013" a="1"/>
  <c r="G113" i="5013" s="1"/>
  <c r="G113" i="5012" s="1"/>
  <c r="G105" i="5013" a="1"/>
  <c r="G105" i="5013" s="1"/>
  <c r="G105" i="5012" s="1"/>
  <c r="G97" i="5013" a="1"/>
  <c r="G97" i="5013" s="1"/>
  <c r="G97" i="5012" s="1"/>
  <c r="G89" i="5013" a="1"/>
  <c r="G89" i="5013" s="1"/>
  <c r="G89" i="5012" s="1"/>
  <c r="G81" i="5013" a="1"/>
  <c r="G81" i="5013" s="1"/>
  <c r="G81" i="5012" s="1"/>
  <c r="G73" i="5013" a="1"/>
  <c r="G73" i="5013" s="1"/>
  <c r="G73" i="5012" s="1"/>
  <c r="G65" i="5013" a="1"/>
  <c r="G65" i="5013" s="1"/>
  <c r="G65" i="5012" s="1"/>
  <c r="G57" i="5013" a="1"/>
  <c r="G57" i="5013" s="1"/>
  <c r="G57" i="5012" s="1"/>
  <c r="G49" i="5013" a="1"/>
  <c r="G49" i="5013" s="1"/>
  <c r="G49" i="5012" s="1"/>
  <c r="G41" i="5013" a="1"/>
  <c r="G41" i="5013" s="1"/>
  <c r="G41" i="5012" s="1"/>
  <c r="G33" i="5013" a="1"/>
  <c r="G33" i="5013" s="1"/>
  <c r="G33" i="5012" s="1"/>
  <c r="G25" i="5013" a="1"/>
  <c r="G25" i="5013" s="1"/>
  <c r="G25" i="5012" s="1"/>
  <c r="G17" i="5013" a="1"/>
  <c r="G17" i="5013" s="1"/>
  <c r="G17" i="5012" s="1"/>
  <c r="G9" i="5013" a="1"/>
  <c r="G9" i="5013" s="1"/>
  <c r="G9" i="5012" s="1"/>
  <c r="G2080" i="5013" a="1"/>
  <c r="G2080" i="5013" s="1"/>
  <c r="G2080" i="5012" s="1"/>
  <c r="G2072" i="5013" a="1"/>
  <c r="G2072" i="5013" s="1"/>
  <c r="G2072" i="5012" s="1"/>
  <c r="G2064" i="5013" a="1"/>
  <c r="G2064" i="5013" s="1"/>
  <c r="G2064" i="5012" s="1"/>
  <c r="G2056" i="5013" a="1"/>
  <c r="G2056" i="5013" s="1"/>
  <c r="G2056" i="5012" s="1"/>
  <c r="G2048" i="5013" a="1"/>
  <c r="G2048" i="5013" s="1"/>
  <c r="G2048" i="5012" s="1"/>
  <c r="G2040" i="5013" a="1"/>
  <c r="G2040" i="5013" s="1"/>
  <c r="G2040" i="5012" s="1"/>
  <c r="G2032" i="5013" a="1"/>
  <c r="G2032" i="5013" s="1"/>
  <c r="G2032" i="5012" s="1"/>
  <c r="G2024" i="5013" a="1"/>
  <c r="G2024" i="5013" s="1"/>
  <c r="G2024" i="5012" s="1"/>
  <c r="G2016" i="5013" a="1"/>
  <c r="G2016" i="5013" s="1"/>
  <c r="G2016" i="5012" s="1"/>
  <c r="G2008" i="5013" a="1"/>
  <c r="G2008" i="5013" s="1"/>
  <c r="G2008" i="5012" s="1"/>
  <c r="G2000" i="5013" a="1"/>
  <c r="G2000" i="5013" s="1"/>
  <c r="G2000" i="5012" s="1"/>
  <c r="G1992" i="5013" a="1"/>
  <c r="G1992" i="5013" s="1"/>
  <c r="G1992" i="5012" s="1"/>
  <c r="G1984" i="5013" a="1"/>
  <c r="G1984" i="5013" s="1"/>
  <c r="G1984" i="5012" s="1"/>
  <c r="G1976" i="5013" a="1"/>
  <c r="G1976" i="5013" s="1"/>
  <c r="G1976" i="5012" s="1"/>
  <c r="G1968" i="5013" a="1"/>
  <c r="G1968" i="5013" s="1"/>
  <c r="G1968" i="5012" s="1"/>
  <c r="G1960" i="5013" a="1"/>
  <c r="G1960" i="5013" s="1"/>
  <c r="G1960" i="5012" s="1"/>
  <c r="G1952" i="5013" a="1"/>
  <c r="G1952" i="5013" s="1"/>
  <c r="G1952" i="5012" s="1"/>
  <c r="G1944" i="5013" a="1"/>
  <c r="G1944" i="5013" s="1"/>
  <c r="G1944" i="5012" s="1"/>
  <c r="G1936" i="5013" a="1"/>
  <c r="G1936" i="5013" s="1"/>
  <c r="G1936" i="5012" s="1"/>
  <c r="G1928" i="5013" a="1"/>
  <c r="G1928" i="5013" s="1"/>
  <c r="G1928" i="5012" s="1"/>
  <c r="G1920" i="5013" a="1"/>
  <c r="G1920" i="5013" s="1"/>
  <c r="G1920" i="5012" s="1"/>
  <c r="G1912" i="5013" a="1"/>
  <c r="G1912" i="5013" s="1"/>
  <c r="G1912" i="5012" s="1"/>
  <c r="G1904" i="5013" a="1"/>
  <c r="G1904" i="5013" s="1"/>
  <c r="G1904" i="5012" s="1"/>
  <c r="G1896" i="5013" a="1"/>
  <c r="G1896" i="5013" s="1"/>
  <c r="G1896" i="5012" s="1"/>
  <c r="G1888" i="5013" a="1"/>
  <c r="G1888" i="5013" s="1"/>
  <c r="G1888" i="5012" s="1"/>
  <c r="G1880" i="5013" a="1"/>
  <c r="G1880" i="5013" s="1"/>
  <c r="G1880" i="5012" s="1"/>
  <c r="G1872" i="5013" a="1"/>
  <c r="G1872" i="5013" s="1"/>
  <c r="G1872" i="5012" s="1"/>
  <c r="G1864" i="5013" a="1"/>
  <c r="G1864" i="5013" s="1"/>
  <c r="G1864" i="5012" s="1"/>
  <c r="G1856" i="5013" a="1"/>
  <c r="G1856" i="5013" s="1"/>
  <c r="G1856" i="5012" s="1"/>
  <c r="G1848" i="5013" a="1"/>
  <c r="G1848" i="5013" s="1"/>
  <c r="G1848" i="5012" s="1"/>
  <c r="G1840" i="5013" a="1"/>
  <c r="G1840" i="5013" s="1"/>
  <c r="G1840" i="5012" s="1"/>
  <c r="G1832" i="5013" a="1"/>
  <c r="G1832" i="5013" s="1"/>
  <c r="G1832" i="5012" s="1"/>
  <c r="G1824" i="5013" a="1"/>
  <c r="G1824" i="5013" s="1"/>
  <c r="G1824" i="5012" s="1"/>
  <c r="G1816" i="5013" a="1"/>
  <c r="G1816" i="5013" s="1"/>
  <c r="G1816" i="5012" s="1"/>
  <c r="G1808" i="5013" a="1"/>
  <c r="G1808" i="5013" s="1"/>
  <c r="G1808" i="5012" s="1"/>
  <c r="G1800" i="5013" a="1"/>
  <c r="G1800" i="5013" s="1"/>
  <c r="G1800" i="5012" s="1"/>
  <c r="G1792" i="5013" a="1"/>
  <c r="G1792" i="5013" s="1"/>
  <c r="G1792" i="5012" s="1"/>
  <c r="G1784" i="5013" a="1"/>
  <c r="G1784" i="5013" s="1"/>
  <c r="G1784" i="5012" s="1"/>
  <c r="G1776" i="5013" a="1"/>
  <c r="G1776" i="5013" s="1"/>
  <c r="G1776" i="5012" s="1"/>
  <c r="G1768" i="5013" a="1"/>
  <c r="G1768" i="5013" s="1"/>
  <c r="G1768" i="5012" s="1"/>
  <c r="G1760" i="5013" a="1"/>
  <c r="G1760" i="5013" s="1"/>
  <c r="G1760" i="5012" s="1"/>
  <c r="G1752" i="5013" a="1"/>
  <c r="G1752" i="5013" s="1"/>
  <c r="G1752" i="5012" s="1"/>
  <c r="G1744" i="5013" a="1"/>
  <c r="G1744" i="5013" s="1"/>
  <c r="G1744" i="5012" s="1"/>
  <c r="G1736" i="5013" a="1"/>
  <c r="G1736" i="5013" s="1"/>
  <c r="G1736" i="5012" s="1"/>
  <c r="G1728" i="5013" a="1"/>
  <c r="G1728" i="5013" s="1"/>
  <c r="G1728" i="5012" s="1"/>
  <c r="G1720" i="5013" a="1"/>
  <c r="G1720" i="5013" s="1"/>
  <c r="G1720" i="5012" s="1"/>
  <c r="G1712" i="5013" a="1"/>
  <c r="G1712" i="5013" s="1"/>
  <c r="G1712" i="5012" s="1"/>
  <c r="G1704" i="5013" a="1"/>
  <c r="G1704" i="5013" s="1"/>
  <c r="G1704" i="5012" s="1"/>
  <c r="G1696" i="5013" a="1"/>
  <c r="G1696" i="5013" s="1"/>
  <c r="G1696" i="5012" s="1"/>
  <c r="G1688" i="5013" a="1"/>
  <c r="G1688" i="5013" s="1"/>
  <c r="G1688" i="5012" s="1"/>
  <c r="G1680" i="5013" a="1"/>
  <c r="G1680" i="5013" s="1"/>
  <c r="G1680" i="5012" s="1"/>
  <c r="G1672" i="5013" a="1"/>
  <c r="G1672" i="5013" s="1"/>
  <c r="G1672" i="5012" s="1"/>
  <c r="G1664" i="5013" a="1"/>
  <c r="G1664" i="5013" s="1"/>
  <c r="G1664" i="5012" s="1"/>
  <c r="G1656" i="5013" a="1"/>
  <c r="G1656" i="5013" s="1"/>
  <c r="G1656" i="5012" s="1"/>
  <c r="G1648" i="5013" a="1"/>
  <c r="G1648" i="5013" s="1"/>
  <c r="G1648" i="5012" s="1"/>
  <c r="G1640" i="5013" a="1"/>
  <c r="G1640" i="5013" s="1"/>
  <c r="G1640" i="5012" s="1"/>
  <c r="G1632" i="5013" a="1"/>
  <c r="G1632" i="5013" s="1"/>
  <c r="G1632" i="5012" s="1"/>
  <c r="G1624" i="5013" a="1"/>
  <c r="G1624" i="5013" s="1"/>
  <c r="G1624" i="5012" s="1"/>
  <c r="G1616" i="5013" a="1"/>
  <c r="G1616" i="5013" s="1"/>
  <c r="G1616" i="5012" s="1"/>
  <c r="G1608" i="5013" a="1"/>
  <c r="G1608" i="5013" s="1"/>
  <c r="G1608" i="5012" s="1"/>
  <c r="G1600" i="5013" a="1"/>
  <c r="G1600" i="5013" s="1"/>
  <c r="G1600" i="5012" s="1"/>
  <c r="G1592" i="5013" a="1"/>
  <c r="G1592" i="5013" s="1"/>
  <c r="G1592" i="5012" s="1"/>
  <c r="G1584" i="5013" a="1"/>
  <c r="G1584" i="5013" s="1"/>
  <c r="G1584" i="5012" s="1"/>
  <c r="G1576" i="5013" a="1"/>
  <c r="G1576" i="5013" s="1"/>
  <c r="G1576" i="5012" s="1"/>
  <c r="G1568" i="5013" a="1"/>
  <c r="G1568" i="5013" s="1"/>
  <c r="G1568" i="5012" s="1"/>
  <c r="G1560" i="5013" a="1"/>
  <c r="G1560" i="5013" s="1"/>
  <c r="G1560" i="5012" s="1"/>
  <c r="G1552" i="5013" a="1"/>
  <c r="G1552" i="5013" s="1"/>
  <c r="G1552" i="5012" s="1"/>
  <c r="G1544" i="5013" a="1"/>
  <c r="G1544" i="5013" s="1"/>
  <c r="G1544" i="5012" s="1"/>
  <c r="G1536" i="5013" a="1"/>
  <c r="G1536" i="5013" s="1"/>
  <c r="G1536" i="5012" s="1"/>
  <c r="G1528" i="5013" a="1"/>
  <c r="G1528" i="5013" s="1"/>
  <c r="G1528" i="5012" s="1"/>
  <c r="G1520" i="5013" a="1"/>
  <c r="G1520" i="5013" s="1"/>
  <c r="G1520" i="5012" s="1"/>
  <c r="G1512" i="5013" a="1"/>
  <c r="G1512" i="5013" s="1"/>
  <c r="G1512" i="5012" s="1"/>
  <c r="G1504" i="5013" a="1"/>
  <c r="G1504" i="5013" s="1"/>
  <c r="G1504" i="5012" s="1"/>
  <c r="G1496" i="5013" a="1"/>
  <c r="G1496" i="5013" s="1"/>
  <c r="G1496" i="5012" s="1"/>
  <c r="G1488" i="5013" a="1"/>
  <c r="G1488" i="5013" s="1"/>
  <c r="G1488" i="5012" s="1"/>
  <c r="G1480" i="5013" a="1"/>
  <c r="G1480" i="5013" s="1"/>
  <c r="G1480" i="5012" s="1"/>
  <c r="G1472" i="5013" a="1"/>
  <c r="G1472" i="5013" s="1"/>
  <c r="G1472" i="5012" s="1"/>
  <c r="G1464" i="5013" a="1"/>
  <c r="G1464" i="5013" s="1"/>
  <c r="G1464" i="5012" s="1"/>
  <c r="G1456" i="5013" a="1"/>
  <c r="G1456" i="5013" s="1"/>
  <c r="G1456" i="5012" s="1"/>
  <c r="G1448" i="5013" a="1"/>
  <c r="G1448" i="5013" s="1"/>
  <c r="G1448" i="5012" s="1"/>
  <c r="G1440" i="5013" a="1"/>
  <c r="G1440" i="5013" s="1"/>
  <c r="G1440" i="5012" s="1"/>
  <c r="G1432" i="5013" a="1"/>
  <c r="G1432" i="5013" s="1"/>
  <c r="G1432" i="5012" s="1"/>
  <c r="G1424" i="5013" a="1"/>
  <c r="G1424" i="5013" s="1"/>
  <c r="G1424" i="5012" s="1"/>
  <c r="G1416" i="5013" a="1"/>
  <c r="G1416" i="5013" s="1"/>
  <c r="G1416" i="5012" s="1"/>
  <c r="G1408" i="5013" a="1"/>
  <c r="G1408" i="5013" s="1"/>
  <c r="G1408" i="5012" s="1"/>
  <c r="G1400" i="5013" a="1"/>
  <c r="G1400" i="5013" s="1"/>
  <c r="G1400" i="5012" s="1"/>
  <c r="G1392" i="5013" a="1"/>
  <c r="G1392" i="5013" s="1"/>
  <c r="G1392" i="5012" s="1"/>
  <c r="G1384" i="5013" a="1"/>
  <c r="G1384" i="5013" s="1"/>
  <c r="G1384" i="5012" s="1"/>
  <c r="G1376" i="5012"/>
  <c r="G1376" i="5013" a="1"/>
  <c r="G1376" i="5013" s="1"/>
  <c r="G1368" i="5013" a="1"/>
  <c r="G1368" i="5013" s="1"/>
  <c r="G1368" i="5012" s="1"/>
  <c r="G1360" i="5013" a="1"/>
  <c r="G1360" i="5013" s="1"/>
  <c r="G1360" i="5012" s="1"/>
  <c r="G1352" i="5013" a="1"/>
  <c r="G1352" i="5013" s="1"/>
  <c r="G1352" i="5012" s="1"/>
  <c r="G1344" i="5013" a="1"/>
  <c r="G1344" i="5013" s="1"/>
  <c r="G1344" i="5012" s="1"/>
  <c r="G1336" i="5013" a="1"/>
  <c r="G1336" i="5013" s="1"/>
  <c r="G1336" i="5012" s="1"/>
  <c r="G1328" i="5013" a="1"/>
  <c r="G1328" i="5013" s="1"/>
  <c r="G1328" i="5012" s="1"/>
  <c r="G1320" i="5013" a="1"/>
  <c r="G1320" i="5013" s="1"/>
  <c r="G1320" i="5012" s="1"/>
  <c r="G1312" i="5013" a="1"/>
  <c r="G1312" i="5013" s="1"/>
  <c r="G1312" i="5012" s="1"/>
  <c r="G1304" i="5013" a="1"/>
  <c r="G1304" i="5013" s="1"/>
  <c r="G1304" i="5012" s="1"/>
  <c r="G1296" i="5013" a="1"/>
  <c r="G1296" i="5013" s="1"/>
  <c r="G1296" i="5012" s="1"/>
  <c r="G1288" i="5013" a="1"/>
  <c r="G1288" i="5013" s="1"/>
  <c r="G1288" i="5012" s="1"/>
  <c r="G1280" i="5013" a="1"/>
  <c r="G1280" i="5013" s="1"/>
  <c r="G1280" i="5012" s="1"/>
  <c r="G1272" i="5013" a="1"/>
  <c r="G1272" i="5013" s="1"/>
  <c r="G1272" i="5012" s="1"/>
  <c r="G1264" i="5013" a="1"/>
  <c r="G1264" i="5013" s="1"/>
  <c r="G1264" i="5012" s="1"/>
  <c r="G1256" i="5013" a="1"/>
  <c r="G1256" i="5013" s="1"/>
  <c r="G1256" i="5012" s="1"/>
  <c r="G1248" i="5013" a="1"/>
  <c r="G1248" i="5013" s="1"/>
  <c r="G1248" i="5012" s="1"/>
  <c r="G1240" i="5013" a="1"/>
  <c r="G1240" i="5013" s="1"/>
  <c r="G1240" i="5012" s="1"/>
  <c r="G1232" i="5013" a="1"/>
  <c r="G1232" i="5013" s="1"/>
  <c r="G1232" i="5012" s="1"/>
  <c r="G1224" i="5013" a="1"/>
  <c r="G1224" i="5013" s="1"/>
  <c r="G1224" i="5012" s="1"/>
  <c r="G1216" i="5013" a="1"/>
  <c r="G1216" i="5013" s="1"/>
  <c r="G1216" i="5012" s="1"/>
  <c r="G1208" i="5013" a="1"/>
  <c r="G1208" i="5013" s="1"/>
  <c r="G1208" i="5012" s="1"/>
  <c r="G1200" i="5013" a="1"/>
  <c r="G1200" i="5013" s="1"/>
  <c r="G1200" i="5012" s="1"/>
  <c r="G1192" i="5013" a="1"/>
  <c r="G1192" i="5013" s="1"/>
  <c r="G1192" i="5012" s="1"/>
  <c r="G1184" i="5013" a="1"/>
  <c r="G1184" i="5013" s="1"/>
  <c r="G1184" i="5012" s="1"/>
  <c r="G1176" i="5013" a="1"/>
  <c r="G1176" i="5013" s="1"/>
  <c r="G1176" i="5012" s="1"/>
  <c r="G1168" i="5013" a="1"/>
  <c r="G1168" i="5013" s="1"/>
  <c r="G1168" i="5012" s="1"/>
  <c r="G1160" i="5012"/>
  <c r="G1160" i="5013" a="1"/>
  <c r="G1160" i="5013" s="1"/>
  <c r="G1152" i="5013" a="1"/>
  <c r="G1152" i="5013" s="1"/>
  <c r="G1152" i="5012" s="1"/>
  <c r="G1144" i="5013" a="1"/>
  <c r="G1144" i="5013" s="1"/>
  <c r="G1144" i="5012" s="1"/>
  <c r="G1136" i="5013" a="1"/>
  <c r="G1136" i="5013" s="1"/>
  <c r="G1136" i="5012" s="1"/>
  <c r="G1128" i="5013" a="1"/>
  <c r="G1128" i="5013" s="1"/>
  <c r="G1128" i="5012" s="1"/>
  <c r="G1120" i="5013" a="1"/>
  <c r="G1120" i="5013" s="1"/>
  <c r="G1120" i="5012" s="1"/>
  <c r="G1112" i="5013" a="1"/>
  <c r="G1112" i="5013" s="1"/>
  <c r="G1112" i="5012" s="1"/>
  <c r="G1104" i="5013" a="1"/>
  <c r="G1104" i="5013" s="1"/>
  <c r="G1104" i="5012" s="1"/>
  <c r="G1096" i="5013" a="1"/>
  <c r="G1096" i="5013" s="1"/>
  <c r="G1096" i="5012" s="1"/>
  <c r="G1088" i="5013" a="1"/>
  <c r="G1088" i="5013" s="1"/>
  <c r="G1088" i="5012" s="1"/>
  <c r="G1080" i="5013" a="1"/>
  <c r="G1080" i="5013" s="1"/>
  <c r="G1080" i="5012" s="1"/>
  <c r="G1072" i="5013" a="1"/>
  <c r="G1072" i="5013" s="1"/>
  <c r="G1072" i="5012" s="1"/>
  <c r="G1064" i="5013" a="1"/>
  <c r="G1064" i="5013" s="1"/>
  <c r="G1064" i="5012" s="1"/>
  <c r="G1056" i="5013" a="1"/>
  <c r="G1056" i="5013" s="1"/>
  <c r="G1056" i="5012" s="1"/>
  <c r="G1048" i="5013" a="1"/>
  <c r="G1048" i="5013" s="1"/>
  <c r="G1048" i="5012" s="1"/>
  <c r="G1040" i="5013" a="1"/>
  <c r="G1040" i="5013" s="1"/>
  <c r="G1040" i="5012" s="1"/>
  <c r="G1032" i="5013" a="1"/>
  <c r="G1032" i="5013" s="1"/>
  <c r="G1032" i="5012" s="1"/>
  <c r="G1024" i="5013" a="1"/>
  <c r="G1024" i="5013" s="1"/>
  <c r="G1024" i="5012" s="1"/>
  <c r="G1016" i="5013" a="1"/>
  <c r="G1016" i="5013" s="1"/>
  <c r="G1016" i="5012" s="1"/>
  <c r="G1008" i="5013" a="1"/>
  <c r="G1008" i="5013" s="1"/>
  <c r="G1008" i="5012" s="1"/>
  <c r="G1000" i="5013" a="1"/>
  <c r="G1000" i="5013" s="1"/>
  <c r="G1000" i="5012" s="1"/>
  <c r="G992" i="5013" a="1"/>
  <c r="G992" i="5013" s="1"/>
  <c r="G992" i="5012" s="1"/>
  <c r="G984" i="5013" a="1"/>
  <c r="G984" i="5013" s="1"/>
  <c r="G984" i="5012" s="1"/>
  <c r="G976" i="5013" a="1"/>
  <c r="G976" i="5013" s="1"/>
  <c r="G976" i="5012" s="1"/>
  <c r="G968" i="5013" a="1"/>
  <c r="G968" i="5013" s="1"/>
  <c r="G968" i="5012" s="1"/>
  <c r="G960" i="5013" a="1"/>
  <c r="G960" i="5013" s="1"/>
  <c r="G960" i="5012" s="1"/>
  <c r="G952" i="5013" a="1"/>
  <c r="G952" i="5013" s="1"/>
  <c r="G952" i="5012" s="1"/>
  <c r="G944" i="5013" a="1"/>
  <c r="G944" i="5013" s="1"/>
  <c r="G944" i="5012" s="1"/>
  <c r="G936" i="5013" a="1"/>
  <c r="G936" i="5013" s="1"/>
  <c r="G936" i="5012" s="1"/>
  <c r="G928" i="5013" a="1"/>
  <c r="G928" i="5013" s="1"/>
  <c r="G928" i="5012" s="1"/>
  <c r="G920" i="5013" a="1"/>
  <c r="G920" i="5013" s="1"/>
  <c r="G920" i="5012" s="1"/>
  <c r="G912" i="5013" a="1"/>
  <c r="G912" i="5013" s="1"/>
  <c r="G912" i="5012" s="1"/>
  <c r="G904" i="5013" a="1"/>
  <c r="G904" i="5013" s="1"/>
  <c r="G904" i="5012" s="1"/>
  <c r="G896" i="5013" a="1"/>
  <c r="G896" i="5013" s="1"/>
  <c r="G896" i="5012" s="1"/>
  <c r="G888" i="5013" a="1"/>
  <c r="G888" i="5013" s="1"/>
  <c r="G888" i="5012" s="1"/>
  <c r="G880" i="5013" a="1"/>
  <c r="G880" i="5013" s="1"/>
  <c r="G880" i="5012" s="1"/>
  <c r="G872" i="5013" a="1"/>
  <c r="G872" i="5013" s="1"/>
  <c r="G872" i="5012" s="1"/>
  <c r="G864" i="5013" a="1"/>
  <c r="G864" i="5013" s="1"/>
  <c r="G864" i="5012" s="1"/>
  <c r="G856" i="5013" a="1"/>
  <c r="G856" i="5013" s="1"/>
  <c r="G856" i="5012" s="1"/>
  <c r="G848" i="5013" a="1"/>
  <c r="G848" i="5013" s="1"/>
  <c r="G848" i="5012" s="1"/>
  <c r="G840" i="5013" a="1"/>
  <c r="G840" i="5013" s="1"/>
  <c r="G840" i="5012" s="1"/>
  <c r="G832" i="5013" a="1"/>
  <c r="G832" i="5013" s="1"/>
  <c r="G832" i="5012" s="1"/>
  <c r="G824" i="5013" a="1"/>
  <c r="G824" i="5013" s="1"/>
  <c r="G824" i="5012" s="1"/>
  <c r="G816" i="5013" a="1"/>
  <c r="G816" i="5013" s="1"/>
  <c r="G816" i="5012" s="1"/>
  <c r="G808" i="5013" a="1"/>
  <c r="G808" i="5013" s="1"/>
  <c r="G808" i="5012" s="1"/>
  <c r="G800" i="5013" a="1"/>
  <c r="G800" i="5013" s="1"/>
  <c r="G800" i="5012" s="1"/>
  <c r="G792" i="5013" a="1"/>
  <c r="G792" i="5013" s="1"/>
  <c r="G792" i="5012" s="1"/>
  <c r="G784" i="5013" a="1"/>
  <c r="G784" i="5013" s="1"/>
  <c r="G784" i="5012" s="1"/>
  <c r="G776" i="5012"/>
  <c r="G776" i="5013" a="1"/>
  <c r="G776" i="5013" s="1"/>
  <c r="G768" i="5013" a="1"/>
  <c r="G768" i="5013" s="1"/>
  <c r="G768" i="5012" s="1"/>
  <c r="G760" i="5013" a="1"/>
  <c r="G760" i="5013" s="1"/>
  <c r="G760" i="5012" s="1"/>
  <c r="G752" i="5013" a="1"/>
  <c r="G752" i="5013" s="1"/>
  <c r="G752" i="5012" s="1"/>
  <c r="G744" i="5013" a="1"/>
  <c r="G744" i="5013" s="1"/>
  <c r="G744" i="5012" s="1"/>
  <c r="G736" i="5013" a="1"/>
  <c r="G736" i="5013" s="1"/>
  <c r="G736" i="5012" s="1"/>
  <c r="G728" i="5013" a="1"/>
  <c r="G728" i="5013" s="1"/>
  <c r="G728" i="5012" s="1"/>
  <c r="G720" i="5013" a="1"/>
  <c r="G720" i="5013" s="1"/>
  <c r="G720" i="5012" s="1"/>
  <c r="G712" i="5013" a="1"/>
  <c r="G712" i="5013" s="1"/>
  <c r="G712" i="5012" s="1"/>
  <c r="G704" i="5013" a="1"/>
  <c r="G704" i="5013" s="1"/>
  <c r="G704" i="5012" s="1"/>
  <c r="G696" i="5013" a="1"/>
  <c r="G696" i="5013" s="1"/>
  <c r="G696" i="5012" s="1"/>
  <c r="G688" i="5013" a="1"/>
  <c r="G688" i="5013" s="1"/>
  <c r="G688" i="5012" s="1"/>
  <c r="G680" i="5013" a="1"/>
  <c r="G680" i="5013" s="1"/>
  <c r="G680" i="5012" s="1"/>
  <c r="G672" i="5013" a="1"/>
  <c r="G672" i="5013" s="1"/>
  <c r="G672" i="5012" s="1"/>
  <c r="G664" i="5013" a="1"/>
  <c r="G664" i="5013" s="1"/>
  <c r="G664" i="5012" s="1"/>
  <c r="G656" i="5013" a="1"/>
  <c r="G656" i="5013" s="1"/>
  <c r="G656" i="5012" s="1"/>
  <c r="G648" i="5013" a="1"/>
  <c r="G648" i="5013" s="1"/>
  <c r="G648" i="5012" s="1"/>
  <c r="G640" i="5013" a="1"/>
  <c r="G640" i="5013" s="1"/>
  <c r="G640" i="5012" s="1"/>
  <c r="G632" i="5012"/>
  <c r="G632" i="5013" a="1"/>
  <c r="G632" i="5013" s="1"/>
  <c r="G624" i="5013" a="1"/>
  <c r="G624" i="5013" s="1"/>
  <c r="G624" i="5012" s="1"/>
  <c r="G616" i="5013" a="1"/>
  <c r="G616" i="5013" s="1"/>
  <c r="G616" i="5012" s="1"/>
  <c r="G608" i="5013" a="1"/>
  <c r="G608" i="5013" s="1"/>
  <c r="G608" i="5012" s="1"/>
  <c r="G600" i="5013" a="1"/>
  <c r="G600" i="5013" s="1"/>
  <c r="G600" i="5012" s="1"/>
  <c r="G592" i="5013" a="1"/>
  <c r="G592" i="5013" s="1"/>
  <c r="G592" i="5012" s="1"/>
  <c r="G584" i="5013" a="1"/>
  <c r="G584" i="5013" s="1"/>
  <c r="G584" i="5012" s="1"/>
  <c r="G576" i="5013" a="1"/>
  <c r="G576" i="5013" s="1"/>
  <c r="G576" i="5012" s="1"/>
  <c r="G568" i="5013" a="1"/>
  <c r="G568" i="5013" s="1"/>
  <c r="G568" i="5012" s="1"/>
  <c r="G556" i="5013" a="1"/>
  <c r="G556" i="5013" s="1"/>
  <c r="G542" i="5013" a="1"/>
  <c r="G542" i="5013" s="1"/>
  <c r="G544" i="5012"/>
  <c r="G534" i="5013" a="1"/>
  <c r="G534" i="5013" s="1"/>
  <c r="G526" i="5013" a="1"/>
  <c r="G526" i="5013" s="1"/>
  <c r="G536" i="5012" s="1"/>
  <c r="G518" i="5013" a="1"/>
  <c r="G518" i="5013" s="1"/>
  <c r="G528" i="5012" s="1"/>
  <c r="G510" i="5013" a="1"/>
  <c r="G510" i="5013" s="1"/>
  <c r="G520" i="5012" s="1"/>
  <c r="G502" i="5013" a="1"/>
  <c r="G502" i="5013" s="1"/>
  <c r="G512" i="5012" s="1"/>
  <c r="G494" i="5013" a="1"/>
  <c r="G494" i="5013" s="1"/>
  <c r="G504" i="5012" s="1"/>
  <c r="G486" i="5013" a="1"/>
  <c r="G486" i="5013" s="1"/>
  <c r="G496" i="5012" s="1"/>
  <c r="G478" i="5013" a="1"/>
  <c r="G478" i="5013" s="1"/>
  <c r="G488" i="5012" s="1"/>
  <c r="G470" i="5013" a="1"/>
  <c r="G470" i="5013" s="1"/>
  <c r="G480" i="5012" s="1"/>
  <c r="G462" i="5013" a="1"/>
  <c r="G462" i="5013" s="1"/>
  <c r="G472" i="5012" s="1"/>
  <c r="G454" i="5013" a="1"/>
  <c r="G454" i="5013" s="1"/>
  <c r="G464" i="5012" s="1"/>
  <c r="G390" i="5013" a="1"/>
  <c r="G390" i="5013" s="1"/>
  <c r="G432" i="5012" s="1"/>
  <c r="G424" i="5012"/>
  <c r="G379" i="5013" a="1"/>
  <c r="G379" i="5013" s="1"/>
  <c r="G416" i="5012"/>
  <c r="G367" i="5013" a="1"/>
  <c r="G367" i="5013" s="1"/>
  <c r="G408" i="5012"/>
  <c r="G350" i="5013" a="1"/>
  <c r="G350" i="5013" s="1"/>
  <c r="G399" i="5012"/>
  <c r="G335" i="5013" a="1"/>
  <c r="G335" i="5013" s="1"/>
  <c r="G392" i="5012"/>
  <c r="G321" i="5013" a="1"/>
  <c r="G321" i="5013" s="1"/>
  <c r="G384" i="5012"/>
  <c r="G311" i="5013" a="1"/>
  <c r="G311" i="5013" s="1"/>
  <c r="G292" i="5013" a="1"/>
  <c r="G292" i="5013" s="1"/>
  <c r="G376" i="5012" s="1"/>
  <c r="G279" i="5013" a="1"/>
  <c r="G279" i="5013" s="1"/>
  <c r="G368" i="5012" s="1"/>
  <c r="G264" i="5013" a="1"/>
  <c r="G264" i="5013" s="1"/>
  <c r="G551" i="5013" a="1"/>
  <c r="G551" i="5013" s="1"/>
  <c r="G439" i="5013" a="1"/>
  <c r="G439" i="5013" s="1"/>
  <c r="G425" i="5013" a="1"/>
  <c r="G425" i="5013" s="1"/>
  <c r="G410" i="5013" a="1"/>
  <c r="G410" i="5013" s="1"/>
  <c r="G397" i="5013" a="1"/>
  <c r="G397" i="5013" s="1"/>
  <c r="G375" i="5013" a="1"/>
  <c r="G375" i="5013" s="1"/>
  <c r="G356" i="5013" a="1"/>
  <c r="G356" i="5013" s="1"/>
  <c r="G340" i="5013" a="1"/>
  <c r="G340" i="5013" s="1"/>
  <c r="G318" i="5013" a="1"/>
  <c r="G318" i="5013" s="1"/>
  <c r="G300" i="5013" a="1"/>
  <c r="G300" i="5013" s="1"/>
  <c r="G283" i="5013" a="1"/>
  <c r="G283" i="5013" s="1"/>
  <c r="G370" i="5012" s="1"/>
  <c r="G265" i="5013" a="1"/>
  <c r="G265" i="5013" s="1"/>
  <c r="G332" i="5012" s="1"/>
  <c r="G256" i="5013" a="1"/>
  <c r="G256" i="5013" s="1"/>
  <c r="G256" i="5012" s="1"/>
  <c r="G248" i="5013" a="1"/>
  <c r="G248" i="5013" s="1"/>
  <c r="G248" i="5012" s="1"/>
  <c r="G240" i="5013" a="1"/>
  <c r="G240" i="5013" s="1"/>
  <c r="G240" i="5012" s="1"/>
  <c r="G232" i="5013" a="1"/>
  <c r="G232" i="5013" s="1"/>
  <c r="G232" i="5012" s="1"/>
  <c r="G224" i="5013" a="1"/>
  <c r="G224" i="5013" s="1"/>
  <c r="G224" i="5012" s="1"/>
  <c r="G216" i="5013" a="1"/>
  <c r="G216" i="5013" s="1"/>
  <c r="G216" i="5012" s="1"/>
  <c r="G208" i="5012"/>
  <c r="G208" i="5013" a="1"/>
  <c r="G208" i="5013" s="1"/>
  <c r="G200" i="5013" a="1"/>
  <c r="G200" i="5013" s="1"/>
  <c r="G200" i="5012" s="1"/>
  <c r="G192" i="5013" a="1"/>
  <c r="G192" i="5013" s="1"/>
  <c r="G192" i="5012" s="1"/>
  <c r="G184" i="5013" a="1"/>
  <c r="G184" i="5013" s="1"/>
  <c r="G184" i="5012" s="1"/>
  <c r="G176" i="5013" a="1"/>
  <c r="G176" i="5013" s="1"/>
  <c r="G176" i="5012" s="1"/>
  <c r="G167" i="5013" a="1"/>
  <c r="G167" i="5013" s="1"/>
  <c r="G167" i="5012" s="1"/>
  <c r="G160" i="5013" a="1"/>
  <c r="G160" i="5013" s="1"/>
  <c r="G160" i="5012" s="1"/>
  <c r="G152" i="5013" a="1"/>
  <c r="G152" i="5013" s="1"/>
  <c r="G152" i="5012" s="1"/>
  <c r="G144" i="5013" a="1"/>
  <c r="G144" i="5013" s="1"/>
  <c r="G144" i="5012" s="1"/>
  <c r="G136" i="5013" a="1"/>
  <c r="G136" i="5013" s="1"/>
  <c r="G136" i="5012" s="1"/>
  <c r="G128" i="5013" a="1"/>
  <c r="G128" i="5013" s="1"/>
  <c r="G128" i="5012" s="1"/>
  <c r="G120" i="5013" a="1"/>
  <c r="G120" i="5013" s="1"/>
  <c r="G120" i="5012" s="1"/>
  <c r="G112" i="5013" a="1"/>
  <c r="G112" i="5013" s="1"/>
  <c r="G112" i="5012" s="1"/>
  <c r="G104" i="5013" a="1"/>
  <c r="G104" i="5013" s="1"/>
  <c r="G104" i="5012" s="1"/>
  <c r="G96" i="5013" a="1"/>
  <c r="G96" i="5013" s="1"/>
  <c r="G96" i="5012" s="1"/>
  <c r="G88" i="5013" a="1"/>
  <c r="G88" i="5013" s="1"/>
  <c r="G88" i="5012" s="1"/>
  <c r="G80" i="5013" a="1"/>
  <c r="G80" i="5013" s="1"/>
  <c r="G80" i="5012" s="1"/>
  <c r="G72" i="5013" a="1"/>
  <c r="G72" i="5013" s="1"/>
  <c r="G72" i="5012" s="1"/>
  <c r="G64" i="5013" a="1"/>
  <c r="G64" i="5013" s="1"/>
  <c r="G64" i="5012" s="1"/>
  <c r="G56" i="5013" a="1"/>
  <c r="G56" i="5013" s="1"/>
  <c r="G56" i="5012" s="1"/>
  <c r="G48" i="5013" a="1"/>
  <c r="G48" i="5013" s="1"/>
  <c r="G48" i="5012" s="1"/>
  <c r="G40" i="5013" a="1"/>
  <c r="G40" i="5013" s="1"/>
  <c r="G40" i="5012" s="1"/>
  <c r="G32" i="5013" a="1"/>
  <c r="G32" i="5013" s="1"/>
  <c r="G32" i="5012" s="1"/>
  <c r="G24" i="5013" a="1"/>
  <c r="G24" i="5013" s="1"/>
  <c r="G24" i="5012" s="1"/>
  <c r="G16" i="5013" a="1"/>
  <c r="G16" i="5013" s="1"/>
  <c r="G16" i="5012" s="1"/>
  <c r="G8" i="5013" a="1"/>
  <c r="G8" i="5013" s="1"/>
  <c r="G8" i="5012" s="1"/>
  <c r="G2071" i="5013" a="1"/>
  <c r="G2071" i="5013" s="1"/>
  <c r="G2071" i="5012" s="1"/>
  <c r="G2063" i="5013" a="1"/>
  <c r="G2063" i="5013" s="1"/>
  <c r="G2063" i="5012" s="1"/>
  <c r="G2055" i="5013" a="1"/>
  <c r="G2055" i="5013" s="1"/>
  <c r="G2055" i="5012" s="1"/>
  <c r="G2047" i="5013" a="1"/>
  <c r="G2047" i="5013" s="1"/>
  <c r="G2047" i="5012" s="1"/>
  <c r="G2039" i="5013" a="1"/>
  <c r="G2039" i="5013" s="1"/>
  <c r="G2039" i="5012" s="1"/>
  <c r="G2031" i="5013" a="1"/>
  <c r="G2031" i="5013" s="1"/>
  <c r="G2031" i="5012" s="1"/>
  <c r="G2023" i="5013" a="1"/>
  <c r="G2023" i="5013" s="1"/>
  <c r="G2023" i="5012" s="1"/>
  <c r="G2015" i="5013" a="1"/>
  <c r="G2015" i="5013" s="1"/>
  <c r="G2015" i="5012" s="1"/>
  <c r="G2007" i="5013" a="1"/>
  <c r="G2007" i="5013" s="1"/>
  <c r="G2007" i="5012" s="1"/>
  <c r="G1999" i="5013" a="1"/>
  <c r="G1999" i="5013" s="1"/>
  <c r="G1999" i="5012" s="1"/>
  <c r="G1991" i="5013" a="1"/>
  <c r="G1991" i="5013" s="1"/>
  <c r="G1991" i="5012" s="1"/>
  <c r="G1983" i="5013" a="1"/>
  <c r="G1983" i="5013" s="1"/>
  <c r="G1983" i="5012" s="1"/>
  <c r="G1975" i="5013" a="1"/>
  <c r="G1975" i="5013" s="1"/>
  <c r="G1975" i="5012" s="1"/>
  <c r="G1967" i="5013" a="1"/>
  <c r="G1967" i="5013" s="1"/>
  <c r="G1967" i="5012" s="1"/>
  <c r="G1959" i="5013" a="1"/>
  <c r="G1959" i="5013" s="1"/>
  <c r="G1959" i="5012" s="1"/>
  <c r="G1951" i="5013" a="1"/>
  <c r="G1951" i="5013" s="1"/>
  <c r="G1951" i="5012" s="1"/>
  <c r="G1943" i="5013" a="1"/>
  <c r="G1943" i="5013" s="1"/>
  <c r="G1943" i="5012" s="1"/>
  <c r="G1935" i="5013" a="1"/>
  <c r="G1935" i="5013" s="1"/>
  <c r="G1935" i="5012" s="1"/>
  <c r="G1927" i="5013" a="1"/>
  <c r="G1927" i="5013" s="1"/>
  <c r="G1927" i="5012" s="1"/>
  <c r="G1919" i="5013" a="1"/>
  <c r="G1919" i="5013" s="1"/>
  <c r="G1919" i="5012" s="1"/>
  <c r="G1911" i="5013" a="1"/>
  <c r="G1911" i="5013" s="1"/>
  <c r="G1911" i="5012" s="1"/>
  <c r="G1903" i="5013" a="1"/>
  <c r="G1903" i="5013" s="1"/>
  <c r="G1903" i="5012" s="1"/>
  <c r="G1895" i="5013" a="1"/>
  <c r="G1895" i="5013" s="1"/>
  <c r="G1895" i="5012" s="1"/>
  <c r="G1887" i="5013" a="1"/>
  <c r="G1887" i="5013" s="1"/>
  <c r="G1887" i="5012" s="1"/>
  <c r="G1879" i="5013" a="1"/>
  <c r="G1879" i="5013" s="1"/>
  <c r="G1879" i="5012" s="1"/>
  <c r="G1871" i="5013" a="1"/>
  <c r="G1871" i="5013" s="1"/>
  <c r="G1871" i="5012" s="1"/>
  <c r="G1863" i="5013" a="1"/>
  <c r="G1863" i="5013" s="1"/>
  <c r="G1863" i="5012" s="1"/>
  <c r="G1855" i="5013" a="1"/>
  <c r="G1855" i="5013" s="1"/>
  <c r="G1855" i="5012" s="1"/>
  <c r="G1847" i="5013" a="1"/>
  <c r="G1847" i="5013" s="1"/>
  <c r="G1847" i="5012" s="1"/>
  <c r="G1839" i="5013" a="1"/>
  <c r="G1839" i="5013" s="1"/>
  <c r="G1839" i="5012" s="1"/>
  <c r="G1831" i="5013" a="1"/>
  <c r="G1831" i="5013" s="1"/>
  <c r="G1831" i="5012" s="1"/>
  <c r="G1823" i="5013" a="1"/>
  <c r="G1823" i="5013" s="1"/>
  <c r="G1823" i="5012" s="1"/>
  <c r="G1815" i="5013" a="1"/>
  <c r="G1815" i="5013" s="1"/>
  <c r="G1815" i="5012" s="1"/>
  <c r="G1807" i="5013" a="1"/>
  <c r="G1807" i="5013" s="1"/>
  <c r="G1807" i="5012" s="1"/>
  <c r="G1799" i="5013" a="1"/>
  <c r="G1799" i="5013" s="1"/>
  <c r="G1799" i="5012" s="1"/>
  <c r="G1791" i="5012"/>
  <c r="G1791" i="5013" a="1"/>
  <c r="G1791" i="5013" s="1"/>
  <c r="G1783" i="5013" a="1"/>
  <c r="G1783" i="5013" s="1"/>
  <c r="G1783" i="5012" s="1"/>
  <c r="G1775" i="5013" a="1"/>
  <c r="G1775" i="5013" s="1"/>
  <c r="G1775" i="5012" s="1"/>
  <c r="G1767" i="5013" a="1"/>
  <c r="G1767" i="5013" s="1"/>
  <c r="G1767" i="5012" s="1"/>
  <c r="G1759" i="5013" a="1"/>
  <c r="G1759" i="5013" s="1"/>
  <c r="G1759" i="5012" s="1"/>
  <c r="G1751" i="5013" a="1"/>
  <c r="G1751" i="5013" s="1"/>
  <c r="G1751" i="5012" s="1"/>
  <c r="G1743" i="5013" a="1"/>
  <c r="G1743" i="5013" s="1"/>
  <c r="G1743" i="5012" s="1"/>
  <c r="G1735" i="5013" a="1"/>
  <c r="G1735" i="5013" s="1"/>
  <c r="G1735" i="5012" s="1"/>
  <c r="G1727" i="5013" a="1"/>
  <c r="G1727" i="5013" s="1"/>
  <c r="G1727" i="5012" s="1"/>
  <c r="G1719" i="5013" a="1"/>
  <c r="G1719" i="5013" s="1"/>
  <c r="G1719" i="5012" s="1"/>
  <c r="G1711" i="5013" a="1"/>
  <c r="G1711" i="5013" s="1"/>
  <c r="G1711" i="5012" s="1"/>
  <c r="G1703" i="5013" a="1"/>
  <c r="G1703" i="5013" s="1"/>
  <c r="G1703" i="5012" s="1"/>
  <c r="G1695" i="5013" a="1"/>
  <c r="G1695" i="5013" s="1"/>
  <c r="G1695" i="5012" s="1"/>
  <c r="G1687" i="5013" a="1"/>
  <c r="G1687" i="5013" s="1"/>
  <c r="G1687" i="5012" s="1"/>
  <c r="G1679" i="5013" a="1"/>
  <c r="G1679" i="5013" s="1"/>
  <c r="G1679" i="5012" s="1"/>
  <c r="G1671" i="5013" a="1"/>
  <c r="G1671" i="5013" s="1"/>
  <c r="G1671" i="5012" s="1"/>
  <c r="G1663" i="5013" a="1"/>
  <c r="G1663" i="5013" s="1"/>
  <c r="G1663" i="5012" s="1"/>
  <c r="G1655" i="5013" a="1"/>
  <c r="G1655" i="5013" s="1"/>
  <c r="G1655" i="5012" s="1"/>
  <c r="G1647" i="5013" a="1"/>
  <c r="G1647" i="5013" s="1"/>
  <c r="G1647" i="5012" s="1"/>
  <c r="G1639" i="5013" a="1"/>
  <c r="G1639" i="5013" s="1"/>
  <c r="G1639" i="5012" s="1"/>
  <c r="G1631" i="5013" a="1"/>
  <c r="G1631" i="5013" s="1"/>
  <c r="G1631" i="5012" s="1"/>
  <c r="G1623" i="5013" a="1"/>
  <c r="G1623" i="5013" s="1"/>
  <c r="G1623" i="5012" s="1"/>
  <c r="G1615" i="5013" a="1"/>
  <c r="G1615" i="5013" s="1"/>
  <c r="G1615" i="5012" s="1"/>
  <c r="G1607" i="5013" a="1"/>
  <c r="G1607" i="5013" s="1"/>
  <c r="G1607" i="5012" s="1"/>
  <c r="G1599" i="5013" a="1"/>
  <c r="G1599" i="5013" s="1"/>
  <c r="G1599" i="5012" s="1"/>
  <c r="G1591" i="5013" a="1"/>
  <c r="G1591" i="5013" s="1"/>
  <c r="G1591" i="5012" s="1"/>
  <c r="G1583" i="5013" a="1"/>
  <c r="G1583" i="5013" s="1"/>
  <c r="G1583" i="5012" s="1"/>
  <c r="G1575" i="5013" a="1"/>
  <c r="G1575" i="5013" s="1"/>
  <c r="G1575" i="5012" s="1"/>
  <c r="G1567" i="5013" a="1"/>
  <c r="G1567" i="5013" s="1"/>
  <c r="G1567" i="5012" s="1"/>
  <c r="G1559" i="5013" a="1"/>
  <c r="G1559" i="5013" s="1"/>
  <c r="G1559" i="5012" s="1"/>
  <c r="G1551" i="5013" a="1"/>
  <c r="G1551" i="5013" s="1"/>
  <c r="G1551" i="5012" s="1"/>
  <c r="G1543" i="5013" a="1"/>
  <c r="G1543" i="5013" s="1"/>
  <c r="G1543" i="5012" s="1"/>
  <c r="G1535" i="5013" a="1"/>
  <c r="G1535" i="5013" s="1"/>
  <c r="G1535" i="5012" s="1"/>
  <c r="G1527" i="5013" a="1"/>
  <c r="G1527" i="5013" s="1"/>
  <c r="G1527" i="5012" s="1"/>
  <c r="G1519" i="5013" a="1"/>
  <c r="G1519" i="5013" s="1"/>
  <c r="G1519" i="5012" s="1"/>
  <c r="G1511" i="5013" a="1"/>
  <c r="G1511" i="5013" s="1"/>
  <c r="G1511" i="5012" s="1"/>
  <c r="G1503" i="5013" a="1"/>
  <c r="G1503" i="5013" s="1"/>
  <c r="G1503" i="5012" s="1"/>
  <c r="G1495" i="5013" a="1"/>
  <c r="G1495" i="5013" s="1"/>
  <c r="G1495" i="5012" s="1"/>
  <c r="G1487" i="5013" a="1"/>
  <c r="G1487" i="5013" s="1"/>
  <c r="G1487" i="5012" s="1"/>
  <c r="G1479" i="5013" a="1"/>
  <c r="G1479" i="5013" s="1"/>
  <c r="G1479" i="5012" s="1"/>
  <c r="G1471" i="5013" a="1"/>
  <c r="G1471" i="5013" s="1"/>
  <c r="G1471" i="5012" s="1"/>
  <c r="G1463" i="5013" a="1"/>
  <c r="G1463" i="5013" s="1"/>
  <c r="G1463" i="5012" s="1"/>
  <c r="G1455" i="5013" a="1"/>
  <c r="G1455" i="5013" s="1"/>
  <c r="G1455" i="5012" s="1"/>
  <c r="G1447" i="5013" a="1"/>
  <c r="G1447" i="5013" s="1"/>
  <c r="G1447" i="5012" s="1"/>
  <c r="G1439" i="5013" a="1"/>
  <c r="G1439" i="5013" s="1"/>
  <c r="G1439" i="5012" s="1"/>
  <c r="G1431" i="5013" a="1"/>
  <c r="G1431" i="5013" s="1"/>
  <c r="G1431" i="5012" s="1"/>
  <c r="G1423" i="5013" a="1"/>
  <c r="G1423" i="5013" s="1"/>
  <c r="G1423" i="5012" s="1"/>
  <c r="G1415" i="5013" a="1"/>
  <c r="G1415" i="5013" s="1"/>
  <c r="G1415" i="5012" s="1"/>
  <c r="G1407" i="5013" a="1"/>
  <c r="G1407" i="5013" s="1"/>
  <c r="G1407" i="5012" s="1"/>
  <c r="G1399" i="5013" a="1"/>
  <c r="G1399" i="5013" s="1"/>
  <c r="G1399" i="5012" s="1"/>
  <c r="G1391" i="5013" a="1"/>
  <c r="G1391" i="5013" s="1"/>
  <c r="G1391" i="5012" s="1"/>
  <c r="G1383" i="5013" a="1"/>
  <c r="G1383" i="5013" s="1"/>
  <c r="G1383" i="5012" s="1"/>
  <c r="G1375" i="5013" a="1"/>
  <c r="G1375" i="5013" s="1"/>
  <c r="G1375" i="5012" s="1"/>
  <c r="G1367" i="5013" a="1"/>
  <c r="G1367" i="5013" s="1"/>
  <c r="G1367" i="5012" s="1"/>
  <c r="G1359" i="5013" a="1"/>
  <c r="G1359" i="5013" s="1"/>
  <c r="G1359" i="5012" s="1"/>
  <c r="G1351" i="5013" a="1"/>
  <c r="G1351" i="5013" s="1"/>
  <c r="G1351" i="5012" s="1"/>
  <c r="G1343" i="5013" a="1"/>
  <c r="G1343" i="5013" s="1"/>
  <c r="G1343" i="5012" s="1"/>
  <c r="G1335" i="5013" a="1"/>
  <c r="G1335" i="5013" s="1"/>
  <c r="G1335" i="5012" s="1"/>
  <c r="G1327" i="5013" a="1"/>
  <c r="G1327" i="5013" s="1"/>
  <c r="G1327" i="5012" s="1"/>
  <c r="G1319" i="5013" a="1"/>
  <c r="G1319" i="5013" s="1"/>
  <c r="G1319" i="5012" s="1"/>
  <c r="G1311" i="5013" a="1"/>
  <c r="G1311" i="5013" s="1"/>
  <c r="G1311" i="5012" s="1"/>
  <c r="G1303" i="5013" a="1"/>
  <c r="G1303" i="5013" s="1"/>
  <c r="G1303" i="5012" s="1"/>
  <c r="G1295" i="5013" a="1"/>
  <c r="G1295" i="5013" s="1"/>
  <c r="G1295" i="5012" s="1"/>
  <c r="G1287" i="5013" a="1"/>
  <c r="G1287" i="5013" s="1"/>
  <c r="G1287" i="5012" s="1"/>
  <c r="G1279" i="5013" a="1"/>
  <c r="G1279" i="5013" s="1"/>
  <c r="G1279" i="5012" s="1"/>
  <c r="G1271" i="5013" a="1"/>
  <c r="G1271" i="5013" s="1"/>
  <c r="G1271" i="5012" s="1"/>
  <c r="G1263" i="5013" a="1"/>
  <c r="G1263" i="5013" s="1"/>
  <c r="G1263" i="5012" s="1"/>
  <c r="G1255" i="5013" a="1"/>
  <c r="G1255" i="5013" s="1"/>
  <c r="G1255" i="5012" s="1"/>
  <c r="G1247" i="5013" a="1"/>
  <c r="G1247" i="5013" s="1"/>
  <c r="G1247" i="5012" s="1"/>
  <c r="G1239" i="5013" a="1"/>
  <c r="G1239" i="5013" s="1"/>
  <c r="G1239" i="5012" s="1"/>
  <c r="G1231" i="5013" a="1"/>
  <c r="G1231" i="5013" s="1"/>
  <c r="G1231" i="5012" s="1"/>
  <c r="G1223" i="5013" a="1"/>
  <c r="G1223" i="5013" s="1"/>
  <c r="G1223" i="5012" s="1"/>
  <c r="G1215" i="5013" a="1"/>
  <c r="G1215" i="5013" s="1"/>
  <c r="G1215" i="5012" s="1"/>
  <c r="G1207" i="5013" a="1"/>
  <c r="G1207" i="5013" s="1"/>
  <c r="G1207" i="5012" s="1"/>
  <c r="G1199" i="5013" a="1"/>
  <c r="G1199" i="5013" s="1"/>
  <c r="G1199" i="5012" s="1"/>
  <c r="G1191" i="5013" a="1"/>
  <c r="G1191" i="5013" s="1"/>
  <c r="G1191" i="5012" s="1"/>
  <c r="G1183" i="5013" a="1"/>
  <c r="G1183" i="5013" s="1"/>
  <c r="G1183" i="5012" s="1"/>
  <c r="G1175" i="5013" a="1"/>
  <c r="G1175" i="5013" s="1"/>
  <c r="G1175" i="5012" s="1"/>
  <c r="G1167" i="5013" a="1"/>
  <c r="G1167" i="5013" s="1"/>
  <c r="G1167" i="5012" s="1"/>
  <c r="G1159" i="5013" a="1"/>
  <c r="G1159" i="5013" s="1"/>
  <c r="G1159" i="5012" s="1"/>
  <c r="G1151" i="5013" a="1"/>
  <c r="G1151" i="5013" s="1"/>
  <c r="G1151" i="5012" s="1"/>
  <c r="G1143" i="5013" a="1"/>
  <c r="G1143" i="5013" s="1"/>
  <c r="G1143" i="5012" s="1"/>
  <c r="G1135" i="5013" a="1"/>
  <c r="G1135" i="5013" s="1"/>
  <c r="G1135" i="5012" s="1"/>
  <c r="G1127" i="5013" a="1"/>
  <c r="G1127" i="5013" s="1"/>
  <c r="G1127" i="5012" s="1"/>
  <c r="G1119" i="5013" a="1"/>
  <c r="G1119" i="5013" s="1"/>
  <c r="G1119" i="5012" s="1"/>
  <c r="G1111" i="5013" a="1"/>
  <c r="G1111" i="5013" s="1"/>
  <c r="G1111" i="5012" s="1"/>
  <c r="G1103" i="5013" a="1"/>
  <c r="G1103" i="5013" s="1"/>
  <c r="G1103" i="5012" s="1"/>
  <c r="G1095" i="5013" a="1"/>
  <c r="G1095" i="5013" s="1"/>
  <c r="G1095" i="5012" s="1"/>
  <c r="G1087" i="5013" a="1"/>
  <c r="G1087" i="5013" s="1"/>
  <c r="G1087" i="5012" s="1"/>
  <c r="G1079" i="5013" a="1"/>
  <c r="G1079" i="5013" s="1"/>
  <c r="G1079" i="5012" s="1"/>
  <c r="G1071" i="5013" a="1"/>
  <c r="G1071" i="5013" s="1"/>
  <c r="G1071" i="5012" s="1"/>
  <c r="G1063" i="5013" a="1"/>
  <c r="G1063" i="5013" s="1"/>
  <c r="G1063" i="5012" s="1"/>
  <c r="G1055" i="5013" a="1"/>
  <c r="G1055" i="5013" s="1"/>
  <c r="G1055" i="5012" s="1"/>
  <c r="G1047" i="5013" a="1"/>
  <c r="G1047" i="5013" s="1"/>
  <c r="G1047" i="5012" s="1"/>
  <c r="G1039" i="5013" a="1"/>
  <c r="G1039" i="5013" s="1"/>
  <c r="G1039" i="5012" s="1"/>
  <c r="G1031" i="5013" a="1"/>
  <c r="G1031" i="5013" s="1"/>
  <c r="G1031" i="5012" s="1"/>
  <c r="G1023" i="5013" a="1"/>
  <c r="G1023" i="5013" s="1"/>
  <c r="G1023" i="5012" s="1"/>
  <c r="G1015" i="5013" a="1"/>
  <c r="G1015" i="5013" s="1"/>
  <c r="G1015" i="5012" s="1"/>
  <c r="G1007" i="5013" a="1"/>
  <c r="G1007" i="5013" s="1"/>
  <c r="G1007" i="5012" s="1"/>
  <c r="G999" i="5013" a="1"/>
  <c r="G999" i="5013" s="1"/>
  <c r="G999" i="5012" s="1"/>
  <c r="G991" i="5013" a="1"/>
  <c r="G991" i="5013" s="1"/>
  <c r="G991" i="5012" s="1"/>
  <c r="G983" i="5013" a="1"/>
  <c r="G983" i="5013" s="1"/>
  <c r="G983" i="5012" s="1"/>
  <c r="G975" i="5013" a="1"/>
  <c r="G975" i="5013" s="1"/>
  <c r="G975" i="5012" s="1"/>
  <c r="G967" i="5013" a="1"/>
  <c r="G967" i="5013" s="1"/>
  <c r="G967" i="5012" s="1"/>
  <c r="G959" i="5013" a="1"/>
  <c r="G959" i="5013" s="1"/>
  <c r="G959" i="5012" s="1"/>
  <c r="G951" i="5013" a="1"/>
  <c r="G951" i="5013" s="1"/>
  <c r="G951" i="5012" s="1"/>
  <c r="G943" i="5013" a="1"/>
  <c r="G943" i="5013" s="1"/>
  <c r="G943" i="5012" s="1"/>
  <c r="G935" i="5013" a="1"/>
  <c r="G935" i="5013" s="1"/>
  <c r="G935" i="5012" s="1"/>
  <c r="G927" i="5013" a="1"/>
  <c r="G927" i="5013" s="1"/>
  <c r="G927" i="5012" s="1"/>
  <c r="G919" i="5013" a="1"/>
  <c r="G919" i="5013" s="1"/>
  <c r="G919" i="5012" s="1"/>
  <c r="G911" i="5013" a="1"/>
  <c r="G911" i="5013" s="1"/>
  <c r="G911" i="5012" s="1"/>
  <c r="G903" i="5013" a="1"/>
  <c r="G903" i="5013" s="1"/>
  <c r="G903" i="5012" s="1"/>
  <c r="G895" i="5013" a="1"/>
  <c r="G895" i="5013" s="1"/>
  <c r="G895" i="5012" s="1"/>
  <c r="G887" i="5013" a="1"/>
  <c r="G887" i="5013" s="1"/>
  <c r="G887" i="5012" s="1"/>
  <c r="G879" i="5013" a="1"/>
  <c r="G879" i="5013" s="1"/>
  <c r="G879" i="5012" s="1"/>
  <c r="G871" i="5013" a="1"/>
  <c r="G871" i="5013" s="1"/>
  <c r="G871" i="5012" s="1"/>
  <c r="G863" i="5013" a="1"/>
  <c r="G863" i="5013" s="1"/>
  <c r="G863" i="5012" s="1"/>
  <c r="G855" i="5013" a="1"/>
  <c r="G855" i="5013" s="1"/>
  <c r="G855" i="5012" s="1"/>
  <c r="G847" i="5013" a="1"/>
  <c r="G847" i="5013" s="1"/>
  <c r="G847" i="5012" s="1"/>
  <c r="G839" i="5013" a="1"/>
  <c r="G839" i="5013" s="1"/>
  <c r="G839" i="5012" s="1"/>
  <c r="G831" i="5013" a="1"/>
  <c r="G831" i="5013" s="1"/>
  <c r="G831" i="5012" s="1"/>
  <c r="G823" i="5013" a="1"/>
  <c r="G823" i="5013" s="1"/>
  <c r="G823" i="5012" s="1"/>
  <c r="G815" i="5013" a="1"/>
  <c r="G815" i="5013" s="1"/>
  <c r="G815" i="5012" s="1"/>
  <c r="G807" i="5013" a="1"/>
  <c r="G807" i="5013" s="1"/>
  <c r="G807" i="5012" s="1"/>
  <c r="G799" i="5013" a="1"/>
  <c r="G799" i="5013" s="1"/>
  <c r="G799" i="5012" s="1"/>
  <c r="G791" i="5013" a="1"/>
  <c r="G791" i="5013" s="1"/>
  <c r="G791" i="5012" s="1"/>
  <c r="G783" i="5013" a="1"/>
  <c r="G783" i="5013" s="1"/>
  <c r="G783" i="5012" s="1"/>
  <c r="G775" i="5013" a="1"/>
  <c r="G775" i="5013" s="1"/>
  <c r="G775" i="5012" s="1"/>
  <c r="G767" i="5012"/>
  <c r="G767" i="5013" a="1"/>
  <c r="G767" i="5013" s="1"/>
  <c r="G759" i="5013" a="1"/>
  <c r="G759" i="5013" s="1"/>
  <c r="G759" i="5012" s="1"/>
  <c r="G751" i="5013" a="1"/>
  <c r="G751" i="5013" s="1"/>
  <c r="G751" i="5012" s="1"/>
  <c r="G743" i="5013" a="1"/>
  <c r="G743" i="5013" s="1"/>
  <c r="G743" i="5012" s="1"/>
  <c r="G735" i="5013" a="1"/>
  <c r="G735" i="5013" s="1"/>
  <c r="G735" i="5012" s="1"/>
  <c r="G727" i="5013" a="1"/>
  <c r="G727" i="5013" s="1"/>
  <c r="G727" i="5012" s="1"/>
  <c r="G719" i="5013" a="1"/>
  <c r="G719" i="5013" s="1"/>
  <c r="G719" i="5012" s="1"/>
  <c r="G711" i="5013" a="1"/>
  <c r="G711" i="5013" s="1"/>
  <c r="G711" i="5012" s="1"/>
  <c r="G703" i="5013" a="1"/>
  <c r="G703" i="5013" s="1"/>
  <c r="G703" i="5012" s="1"/>
  <c r="G695" i="5013" a="1"/>
  <c r="G695" i="5013" s="1"/>
  <c r="G695" i="5012" s="1"/>
  <c r="G687" i="5013" a="1"/>
  <c r="G687" i="5013" s="1"/>
  <c r="G687" i="5012" s="1"/>
  <c r="G679" i="5013" a="1"/>
  <c r="G679" i="5013" s="1"/>
  <c r="G679" i="5012" s="1"/>
  <c r="G671" i="5013" a="1"/>
  <c r="G671" i="5013" s="1"/>
  <c r="G671" i="5012" s="1"/>
  <c r="G663" i="5013" a="1"/>
  <c r="G663" i="5013" s="1"/>
  <c r="G663" i="5012" s="1"/>
  <c r="G655" i="5013" a="1"/>
  <c r="G655" i="5013" s="1"/>
  <c r="G655" i="5012" s="1"/>
  <c r="G647" i="5013" a="1"/>
  <c r="G647" i="5013" s="1"/>
  <c r="G647" i="5012" s="1"/>
  <c r="G639" i="5013" a="1"/>
  <c r="G639" i="5013" s="1"/>
  <c r="G639" i="5012" s="1"/>
  <c r="G631" i="5013" a="1"/>
  <c r="G631" i="5013" s="1"/>
  <c r="G631" i="5012" s="1"/>
  <c r="G623" i="5013" a="1"/>
  <c r="G623" i="5013" s="1"/>
  <c r="G623" i="5012" s="1"/>
  <c r="G615" i="5013" a="1"/>
  <c r="G615" i="5013" s="1"/>
  <c r="G615" i="5012" s="1"/>
  <c r="G607" i="5013" a="1"/>
  <c r="G607" i="5013" s="1"/>
  <c r="G607" i="5012" s="1"/>
  <c r="G599" i="5013" a="1"/>
  <c r="G599" i="5013" s="1"/>
  <c r="G599" i="5012" s="1"/>
  <c r="G591" i="5013" a="1"/>
  <c r="G591" i="5013" s="1"/>
  <c r="G591" i="5012" s="1"/>
  <c r="G583" i="5013" a="1"/>
  <c r="G583" i="5013" s="1"/>
  <c r="G583" i="5012" s="1"/>
  <c r="G575" i="5013" a="1"/>
  <c r="G575" i="5013" s="1"/>
  <c r="G575" i="5012" s="1"/>
  <c r="G567" i="5013" a="1"/>
  <c r="G567" i="5013" s="1"/>
  <c r="G567" i="5012" s="1"/>
  <c r="G552" i="5013" a="1"/>
  <c r="G552" i="5013" s="1"/>
  <c r="G541" i="5013" a="1"/>
  <c r="G541" i="5013" s="1"/>
  <c r="G543" i="5012"/>
  <c r="G533" i="5013" a="1"/>
  <c r="G533" i="5013" s="1"/>
  <c r="G525" i="5013" a="1"/>
  <c r="G525" i="5013" s="1"/>
  <c r="G535" i="5012" s="1"/>
  <c r="G517" i="5013" a="1"/>
  <c r="G517" i="5013" s="1"/>
  <c r="G527" i="5012" s="1"/>
  <c r="G509" i="5013" a="1"/>
  <c r="G509" i="5013" s="1"/>
  <c r="G519" i="5012" s="1"/>
  <c r="G501" i="5013" a="1"/>
  <c r="G501" i="5013" s="1"/>
  <c r="G511" i="5012" s="1"/>
  <c r="G493" i="5013" a="1"/>
  <c r="G493" i="5013" s="1"/>
  <c r="G503" i="5012" s="1"/>
  <c r="G485" i="5013" a="1"/>
  <c r="G485" i="5013" s="1"/>
  <c r="G495" i="5012" s="1"/>
  <c r="G477" i="5013" a="1"/>
  <c r="G477" i="5013" s="1"/>
  <c r="G487" i="5012" s="1"/>
  <c r="G469" i="5013" a="1"/>
  <c r="G469" i="5013" s="1"/>
  <c r="G479" i="5012" s="1"/>
  <c r="G461" i="5013" a="1"/>
  <c r="G461" i="5013" s="1"/>
  <c r="G471" i="5012" s="1"/>
  <c r="G451" i="5013" a="1"/>
  <c r="G451" i="5013" s="1"/>
  <c r="G463" i="5012" s="1"/>
  <c r="G389" i="5013" a="1"/>
  <c r="G389" i="5013" s="1"/>
  <c r="G431" i="5012" s="1"/>
  <c r="G423" i="5012"/>
  <c r="G376" i="5013" a="1"/>
  <c r="G376" i="5013" s="1"/>
  <c r="G415" i="5012"/>
  <c r="G365" i="5013" a="1"/>
  <c r="G365" i="5013" s="1"/>
  <c r="G407" i="5012"/>
  <c r="G349" i="5013" a="1"/>
  <c r="G349" i="5013" s="1"/>
  <c r="G398" i="5012"/>
  <c r="G332" i="5013" a="1"/>
  <c r="G332" i="5013" s="1"/>
  <c r="G391" i="5012"/>
  <c r="G320" i="5013" a="1"/>
  <c r="G320" i="5013" s="1"/>
  <c r="G383" i="5012"/>
  <c r="G309" i="5013" a="1"/>
  <c r="G309" i="5013" s="1"/>
  <c r="G291" i="5013" a="1"/>
  <c r="G291" i="5013" s="1"/>
  <c r="G375" i="5012" s="1"/>
  <c r="G276" i="5013" a="1"/>
  <c r="G276" i="5013" s="1"/>
  <c r="G359" i="5012"/>
  <c r="G566" i="5013" a="1"/>
  <c r="G566" i="5013" s="1"/>
  <c r="G548" i="5012" s="1"/>
  <c r="G550" i="5013" a="1"/>
  <c r="G550" i="5013" s="1"/>
  <c r="G438" i="5013" a="1"/>
  <c r="G438" i="5013" s="1"/>
  <c r="G424" i="5013" a="1"/>
  <c r="G424" i="5013" s="1"/>
  <c r="G409" i="5013" a="1"/>
  <c r="G409" i="5013" s="1"/>
  <c r="G395" i="5013" a="1"/>
  <c r="G395" i="5013" s="1"/>
  <c r="G374" i="5013" a="1"/>
  <c r="G374" i="5013" s="1"/>
  <c r="G353" i="5013" a="1"/>
  <c r="G353" i="5013" s="1"/>
  <c r="G295" i="5012"/>
  <c r="G334" i="5013" a="1"/>
  <c r="G334" i="5013" s="1"/>
  <c r="G312" i="5013" a="1"/>
  <c r="G312" i="5013" s="1"/>
  <c r="G279" i="5012"/>
  <c r="G299" i="5013" a="1"/>
  <c r="G299" i="5013" s="1"/>
  <c r="G282" i="5013" a="1"/>
  <c r="G282" i="5013" s="1"/>
  <c r="G263" i="5013" a="1"/>
  <c r="G263" i="5013" s="1"/>
  <c r="G263" i="5012" s="1"/>
  <c r="G255" i="5013" a="1"/>
  <c r="G255" i="5013" s="1"/>
  <c r="G255" i="5012" s="1"/>
  <c r="G247" i="5013" a="1"/>
  <c r="G247" i="5013" s="1"/>
  <c r="G247" i="5012" s="1"/>
  <c r="G239" i="5013" a="1"/>
  <c r="G239" i="5013" s="1"/>
  <c r="G239" i="5012" s="1"/>
  <c r="G231" i="5013" a="1"/>
  <c r="G231" i="5013" s="1"/>
  <c r="G231" i="5012" s="1"/>
  <c r="G223" i="5013" a="1"/>
  <c r="G223" i="5013" s="1"/>
  <c r="G223" i="5012" s="1"/>
  <c r="G215" i="5013" a="1"/>
  <c r="G215" i="5013" s="1"/>
  <c r="G215" i="5012" s="1"/>
  <c r="G207" i="5013" a="1"/>
  <c r="G207" i="5013" s="1"/>
  <c r="G207" i="5012" s="1"/>
  <c r="G199" i="5013" a="1"/>
  <c r="G199" i="5013" s="1"/>
  <c r="G199" i="5012" s="1"/>
  <c r="G191" i="5013" a="1"/>
  <c r="G191" i="5013" s="1"/>
  <c r="G191" i="5012" s="1"/>
  <c r="G183" i="5013" a="1"/>
  <c r="G183" i="5013" s="1"/>
  <c r="G183" i="5012" s="1"/>
  <c r="G175" i="5013" a="1"/>
  <c r="G175" i="5013" s="1"/>
  <c r="G175" i="5012" s="1"/>
  <c r="G169" i="5013" a="1"/>
  <c r="G169" i="5013" s="1"/>
  <c r="G169" i="5012" s="1"/>
  <c r="G159" i="5013" a="1"/>
  <c r="G159" i="5013" s="1"/>
  <c r="G159" i="5012" s="1"/>
  <c r="G151" i="5013" a="1"/>
  <c r="G151" i="5013" s="1"/>
  <c r="G151" i="5012" s="1"/>
  <c r="G143" i="5013" a="1"/>
  <c r="G143" i="5013" s="1"/>
  <c r="G143" i="5012" s="1"/>
  <c r="G135" i="5013" a="1"/>
  <c r="G135" i="5013" s="1"/>
  <c r="G135" i="5012" s="1"/>
  <c r="G127" i="5013" a="1"/>
  <c r="G127" i="5013" s="1"/>
  <c r="G127" i="5012" s="1"/>
  <c r="G119" i="5013" a="1"/>
  <c r="G119" i="5013" s="1"/>
  <c r="G119" i="5012" s="1"/>
  <c r="G111" i="5013" a="1"/>
  <c r="G111" i="5013" s="1"/>
  <c r="G111" i="5012" s="1"/>
  <c r="G103" i="5013" a="1"/>
  <c r="G103" i="5013" s="1"/>
  <c r="G103" i="5012" s="1"/>
  <c r="G95" i="5013" a="1"/>
  <c r="G95" i="5013" s="1"/>
  <c r="G95" i="5012" s="1"/>
  <c r="G87" i="5013" a="1"/>
  <c r="G87" i="5013" s="1"/>
  <c r="G87" i="5012" s="1"/>
  <c r="G79" i="5013" a="1"/>
  <c r="G79" i="5013" s="1"/>
  <c r="G79" i="5012" s="1"/>
  <c r="G71" i="5013" a="1"/>
  <c r="G71" i="5013" s="1"/>
  <c r="G71" i="5012" s="1"/>
  <c r="G63" i="5013" a="1"/>
  <c r="G63" i="5013" s="1"/>
  <c r="G63" i="5012" s="1"/>
  <c r="G55" i="5013" a="1"/>
  <c r="G55" i="5013" s="1"/>
  <c r="G55" i="5012" s="1"/>
  <c r="G47" i="5013" a="1"/>
  <c r="G47" i="5013" s="1"/>
  <c r="G47" i="5012" s="1"/>
  <c r="G39" i="5013" a="1"/>
  <c r="G39" i="5013" s="1"/>
  <c r="G39" i="5012" s="1"/>
  <c r="G31" i="5013" a="1"/>
  <c r="G31" i="5013" s="1"/>
  <c r="G31" i="5012" s="1"/>
  <c r="G21" i="5013" a="1"/>
  <c r="G21" i="5013" s="1"/>
  <c r="G21" i="5012" s="1"/>
  <c r="G14" i="5013" a="1"/>
  <c r="G14" i="5013" s="1"/>
  <c r="G14" i="5012" s="1"/>
  <c r="G6" i="5013" a="1"/>
  <c r="G6" i="5013" s="1"/>
  <c r="G6" i="5012" s="1"/>
  <c r="G1974" i="5013" a="1"/>
  <c r="G1974" i="5013" s="1"/>
  <c r="G1974" i="5012" s="1"/>
  <c r="G1966" i="5013" a="1"/>
  <c r="G1966" i="5013" s="1"/>
  <c r="G1966" i="5012" s="1"/>
  <c r="G1958" i="5013" a="1"/>
  <c r="G1958" i="5013" s="1"/>
  <c r="G1958" i="5012" s="1"/>
  <c r="G1950" i="5013" a="1"/>
  <c r="G1950" i="5013" s="1"/>
  <c r="G1950" i="5012" s="1"/>
  <c r="G1942" i="5013" a="1"/>
  <c r="G1942" i="5013" s="1"/>
  <c r="G1942" i="5012" s="1"/>
  <c r="G1934" i="5013" a="1"/>
  <c r="G1934" i="5013" s="1"/>
  <c r="G1934" i="5012" s="1"/>
  <c r="G1926" i="5013" a="1"/>
  <c r="G1926" i="5013" s="1"/>
  <c r="G1926" i="5012" s="1"/>
  <c r="G1918" i="5013" a="1"/>
  <c r="G1918" i="5013" s="1"/>
  <c r="G1918" i="5012" s="1"/>
  <c r="G1910" i="5013" a="1"/>
  <c r="G1910" i="5013" s="1"/>
  <c r="G1910" i="5012" s="1"/>
  <c r="G1902" i="5013" a="1"/>
  <c r="G1902" i="5013" s="1"/>
  <c r="G1902" i="5012" s="1"/>
  <c r="G1894" i="5013" a="1"/>
  <c r="G1894" i="5013" s="1"/>
  <c r="G1894" i="5012" s="1"/>
  <c r="G1886" i="5013" a="1"/>
  <c r="G1886" i="5013" s="1"/>
  <c r="G1886" i="5012" s="1"/>
  <c r="G1878" i="5013" a="1"/>
  <c r="G1878" i="5013" s="1"/>
  <c r="G1878" i="5012" s="1"/>
  <c r="G1870" i="5013" a="1"/>
  <c r="G1870" i="5013" s="1"/>
  <c r="G1870" i="5012" s="1"/>
  <c r="G1862" i="5013" a="1"/>
  <c r="G1862" i="5013" s="1"/>
  <c r="G1862" i="5012" s="1"/>
  <c r="G1854" i="5013" a="1"/>
  <c r="G1854" i="5013" s="1"/>
  <c r="G1854" i="5012" s="1"/>
  <c r="G1846" i="5012"/>
  <c r="G1846" i="5013" a="1"/>
  <c r="G1846" i="5013" s="1"/>
  <c r="G1838" i="5013" a="1"/>
  <c r="G1838" i="5013" s="1"/>
  <c r="G1838" i="5012" s="1"/>
  <c r="G1830" i="5013" a="1"/>
  <c r="G1830" i="5013" s="1"/>
  <c r="G1830" i="5012" s="1"/>
  <c r="G1822" i="5013" a="1"/>
  <c r="G1822" i="5013" s="1"/>
  <c r="G1822" i="5012" s="1"/>
  <c r="G1814" i="5013" a="1"/>
  <c r="G1814" i="5013" s="1"/>
  <c r="G1814" i="5012" s="1"/>
  <c r="G1806" i="5013" a="1"/>
  <c r="G1806" i="5013" s="1"/>
  <c r="G1806" i="5012" s="1"/>
  <c r="G1798" i="5013" a="1"/>
  <c r="G1798" i="5013" s="1"/>
  <c r="G1798" i="5012" s="1"/>
  <c r="G1790" i="5013" a="1"/>
  <c r="G1790" i="5013" s="1"/>
  <c r="G1790" i="5012" s="1"/>
  <c r="G1782" i="5012"/>
  <c r="G1782" i="5013" a="1"/>
  <c r="G1782" i="5013" s="1"/>
  <c r="G1774" i="5013" a="1"/>
  <c r="G1774" i="5013" s="1"/>
  <c r="G1774" i="5012" s="1"/>
  <c r="G1766" i="5013" a="1"/>
  <c r="G1766" i="5013" s="1"/>
  <c r="G1766" i="5012" s="1"/>
  <c r="G1758" i="5013" a="1"/>
  <c r="G1758" i="5013" s="1"/>
  <c r="G1758" i="5012" s="1"/>
  <c r="G1750" i="5013" a="1"/>
  <c r="G1750" i="5013" s="1"/>
  <c r="G1750" i="5012" s="1"/>
  <c r="G1742" i="5013" a="1"/>
  <c r="G1742" i="5013" s="1"/>
  <c r="G1742" i="5012" s="1"/>
  <c r="G1734" i="5013" a="1"/>
  <c r="G1734" i="5013" s="1"/>
  <c r="G1734" i="5012" s="1"/>
  <c r="G1726" i="5013" a="1"/>
  <c r="G1726" i="5013" s="1"/>
  <c r="G1726" i="5012" s="1"/>
  <c r="G1718" i="5013" a="1"/>
  <c r="G1718" i="5013" s="1"/>
  <c r="G1718" i="5012" s="1"/>
  <c r="G1710" i="5013" a="1"/>
  <c r="G1710" i="5013" s="1"/>
  <c r="G1710" i="5012" s="1"/>
  <c r="G1702" i="5013" a="1"/>
  <c r="G1702" i="5013" s="1"/>
  <c r="G1702" i="5012" s="1"/>
  <c r="G1694" i="5013" a="1"/>
  <c r="G1694" i="5013" s="1"/>
  <c r="G1694" i="5012" s="1"/>
  <c r="G1686" i="5013" a="1"/>
  <c r="G1686" i="5013" s="1"/>
  <c r="G1686" i="5012" s="1"/>
  <c r="G1678" i="5013" a="1"/>
  <c r="G1678" i="5013" s="1"/>
  <c r="G1678" i="5012" s="1"/>
  <c r="G1670" i="5013" a="1"/>
  <c r="G1670" i="5013" s="1"/>
  <c r="G1670" i="5012" s="1"/>
  <c r="G1662" i="5013" a="1"/>
  <c r="G1662" i="5013" s="1"/>
  <c r="G1662" i="5012" s="1"/>
  <c r="G1654" i="5013" a="1"/>
  <c r="G1654" i="5013" s="1"/>
  <c r="G1654" i="5012" s="1"/>
  <c r="G1646" i="5013" a="1"/>
  <c r="G1646" i="5013" s="1"/>
  <c r="G1646" i="5012" s="1"/>
  <c r="G1638" i="5013" a="1"/>
  <c r="G1638" i="5013" s="1"/>
  <c r="G1638" i="5012" s="1"/>
  <c r="G1630" i="5013" a="1"/>
  <c r="G1630" i="5013" s="1"/>
  <c r="G1630" i="5012" s="1"/>
  <c r="G1622" i="5013" a="1"/>
  <c r="G1622" i="5013" s="1"/>
  <c r="G1622" i="5012" s="1"/>
  <c r="G1614" i="5013" a="1"/>
  <c r="G1614" i="5013" s="1"/>
  <c r="G1614" i="5012" s="1"/>
  <c r="G1606" i="5013" a="1"/>
  <c r="G1606" i="5013" s="1"/>
  <c r="G1606" i="5012" s="1"/>
  <c r="G1598" i="5013" a="1"/>
  <c r="G1598" i="5013" s="1"/>
  <c r="G1598" i="5012" s="1"/>
  <c r="G1590" i="5013" a="1"/>
  <c r="G1590" i="5013" s="1"/>
  <c r="G1590" i="5012" s="1"/>
  <c r="G1582" i="5013" a="1"/>
  <c r="G1582" i="5013" s="1"/>
  <c r="G1582" i="5012" s="1"/>
  <c r="G1574" i="5013" a="1"/>
  <c r="G1574" i="5013" s="1"/>
  <c r="G1574" i="5012" s="1"/>
  <c r="G1566" i="5013" a="1"/>
  <c r="G1566" i="5013" s="1"/>
  <c r="G1566" i="5012" s="1"/>
  <c r="G1558" i="5013" a="1"/>
  <c r="G1558" i="5013" s="1"/>
  <c r="G1558" i="5012" s="1"/>
  <c r="G1550" i="5013" a="1"/>
  <c r="G1550" i="5013" s="1"/>
  <c r="G1550" i="5012" s="1"/>
  <c r="G1542" i="5013" a="1"/>
  <c r="G1542" i="5013" s="1"/>
  <c r="G1542" i="5012" s="1"/>
  <c r="G1534" i="5013" a="1"/>
  <c r="G1534" i="5013" s="1"/>
  <c r="G1534" i="5012" s="1"/>
  <c r="G1526" i="5013" a="1"/>
  <c r="G1526" i="5013" s="1"/>
  <c r="G1526" i="5012" s="1"/>
  <c r="G1518" i="5013" a="1"/>
  <c r="G1518" i="5013" s="1"/>
  <c r="G1518" i="5012" s="1"/>
  <c r="G1510" i="5013" a="1"/>
  <c r="G1510" i="5013" s="1"/>
  <c r="G1510" i="5012" s="1"/>
  <c r="G1502" i="5013" a="1"/>
  <c r="G1502" i="5013" s="1"/>
  <c r="G1502" i="5012" s="1"/>
  <c r="G1494" i="5013" a="1"/>
  <c r="G1494" i="5013" s="1"/>
  <c r="G1494" i="5012" s="1"/>
  <c r="G1486" i="5013" a="1"/>
  <c r="G1486" i="5013" s="1"/>
  <c r="G1486" i="5012" s="1"/>
  <c r="G1478" i="5013" a="1"/>
  <c r="G1478" i="5013" s="1"/>
  <c r="G1478" i="5012" s="1"/>
  <c r="G1470" i="5013" a="1"/>
  <c r="G1470" i="5013" s="1"/>
  <c r="G1470" i="5012" s="1"/>
  <c r="G1462" i="5013" a="1"/>
  <c r="G1462" i="5013" s="1"/>
  <c r="G1462" i="5012" s="1"/>
  <c r="G1454" i="5013" a="1"/>
  <c r="G1454" i="5013" s="1"/>
  <c r="G1454" i="5012" s="1"/>
  <c r="G1446" i="5013" a="1"/>
  <c r="G1446" i="5013" s="1"/>
  <c r="G1446" i="5012" s="1"/>
  <c r="G1438" i="5013" a="1"/>
  <c r="G1438" i="5013" s="1"/>
  <c r="G1438" i="5012" s="1"/>
  <c r="G1430" i="5013" a="1"/>
  <c r="G1430" i="5013" s="1"/>
  <c r="G1430" i="5012" s="1"/>
  <c r="G1422" i="5013" a="1"/>
  <c r="G1422" i="5013" s="1"/>
  <c r="G1422" i="5012" s="1"/>
  <c r="G1414" i="5013" a="1"/>
  <c r="G1414" i="5013" s="1"/>
  <c r="G1414" i="5012" s="1"/>
  <c r="G1406" i="5013" a="1"/>
  <c r="G1406" i="5013" s="1"/>
  <c r="G1406" i="5012" s="1"/>
  <c r="G1398" i="5013" a="1"/>
  <c r="G1398" i="5013" s="1"/>
  <c r="G1398" i="5012" s="1"/>
  <c r="G1390" i="5013" a="1"/>
  <c r="G1390" i="5013" s="1"/>
  <c r="G1390" i="5012" s="1"/>
  <c r="G1382" i="5013" a="1"/>
  <c r="G1382" i="5013" s="1"/>
  <c r="G1382" i="5012" s="1"/>
  <c r="G1374" i="5013" a="1"/>
  <c r="G1374" i="5013" s="1"/>
  <c r="G1374" i="5012" s="1"/>
  <c r="G1366" i="5013" a="1"/>
  <c r="G1366" i="5013" s="1"/>
  <c r="G1366" i="5012" s="1"/>
  <c r="G1358" i="5013" a="1"/>
  <c r="G1358" i="5013" s="1"/>
  <c r="G1358" i="5012" s="1"/>
  <c r="G1350" i="5013" a="1"/>
  <c r="G1350" i="5013" s="1"/>
  <c r="G1350" i="5012" s="1"/>
  <c r="G1342" i="5013" a="1"/>
  <c r="G1342" i="5013" s="1"/>
  <c r="G1342" i="5012" s="1"/>
  <c r="G1334" i="5013" a="1"/>
  <c r="G1334" i="5013" s="1"/>
  <c r="G1334" i="5012" s="1"/>
  <c r="G1326" i="5013" a="1"/>
  <c r="G1326" i="5013" s="1"/>
  <c r="G1326" i="5012" s="1"/>
  <c r="G1318" i="5013" a="1"/>
  <c r="G1318" i="5013" s="1"/>
  <c r="G1318" i="5012" s="1"/>
  <c r="G1310" i="5013" a="1"/>
  <c r="G1310" i="5013" s="1"/>
  <c r="G1310" i="5012" s="1"/>
  <c r="G1302" i="5013" a="1"/>
  <c r="G1302" i="5013" s="1"/>
  <c r="G1302" i="5012" s="1"/>
  <c r="G1294" i="5013" a="1"/>
  <c r="G1294" i="5013" s="1"/>
  <c r="G1294" i="5012" s="1"/>
  <c r="G1286" i="5013" a="1"/>
  <c r="G1286" i="5013" s="1"/>
  <c r="G1286" i="5012" s="1"/>
  <c r="G1278" i="5013" a="1"/>
  <c r="G1278" i="5013" s="1"/>
  <c r="G1278" i="5012" s="1"/>
  <c r="G1270" i="5013" a="1"/>
  <c r="G1270" i="5013" s="1"/>
  <c r="G1270" i="5012" s="1"/>
  <c r="G1262" i="5013" a="1"/>
  <c r="G1262" i="5013" s="1"/>
  <c r="G1262" i="5012" s="1"/>
  <c r="G1254" i="5013" a="1"/>
  <c r="G1254" i="5013" s="1"/>
  <c r="G1254" i="5012" s="1"/>
  <c r="G1246" i="5013" a="1"/>
  <c r="G1246" i="5013" s="1"/>
  <c r="G1246" i="5012" s="1"/>
  <c r="G1238" i="5013" a="1"/>
  <c r="G1238" i="5013" s="1"/>
  <c r="G1238" i="5012" s="1"/>
  <c r="G1230" i="5013" a="1"/>
  <c r="G1230" i="5013" s="1"/>
  <c r="G1230" i="5012" s="1"/>
  <c r="G1222" i="5013" a="1"/>
  <c r="G1222" i="5013" s="1"/>
  <c r="G1222" i="5012" s="1"/>
  <c r="G1214" i="5013" a="1"/>
  <c r="G1214" i="5013" s="1"/>
  <c r="G1214" i="5012" s="1"/>
  <c r="G1206" i="5013" a="1"/>
  <c r="G1206" i="5013" s="1"/>
  <c r="G1206" i="5012" s="1"/>
  <c r="G1198" i="5013" a="1"/>
  <c r="G1198" i="5013" s="1"/>
  <c r="G1198" i="5012" s="1"/>
  <c r="G1190" i="5013" a="1"/>
  <c r="G1190" i="5013" s="1"/>
  <c r="G1190" i="5012" s="1"/>
  <c r="G1182" i="5013" a="1"/>
  <c r="G1182" i="5013" s="1"/>
  <c r="G1182" i="5012" s="1"/>
  <c r="G1174" i="5013" a="1"/>
  <c r="G1174" i="5013" s="1"/>
  <c r="G1174" i="5012" s="1"/>
  <c r="G1166" i="5013" a="1"/>
  <c r="G1166" i="5013" s="1"/>
  <c r="G1166" i="5012" s="1"/>
  <c r="G1158" i="5013" a="1"/>
  <c r="G1158" i="5013" s="1"/>
  <c r="G1158" i="5012" s="1"/>
  <c r="G1150" i="5013" a="1"/>
  <c r="G1150" i="5013" s="1"/>
  <c r="G1150" i="5012" s="1"/>
  <c r="G1142" i="5013" a="1"/>
  <c r="G1142" i="5013" s="1"/>
  <c r="G1142" i="5012" s="1"/>
  <c r="G1134" i="5013" a="1"/>
  <c r="G1134" i="5013" s="1"/>
  <c r="G1134" i="5012" s="1"/>
  <c r="G1126" i="5013" a="1"/>
  <c r="G1126" i="5013" s="1"/>
  <c r="G1126" i="5012" s="1"/>
  <c r="G1118" i="5013" a="1"/>
  <c r="G1118" i="5013" s="1"/>
  <c r="G1118" i="5012" s="1"/>
  <c r="G1110" i="5013" a="1"/>
  <c r="G1110" i="5013" s="1"/>
  <c r="G1110" i="5012" s="1"/>
  <c r="G1102" i="5013" a="1"/>
  <c r="G1102" i="5013" s="1"/>
  <c r="G1102" i="5012" s="1"/>
  <c r="G1094" i="5013" a="1"/>
  <c r="G1094" i="5013" s="1"/>
  <c r="G1094" i="5012" s="1"/>
  <c r="G1086" i="5013" a="1"/>
  <c r="G1086" i="5013" s="1"/>
  <c r="G1086" i="5012" s="1"/>
  <c r="G1078" i="5013" a="1"/>
  <c r="G1078" i="5013" s="1"/>
  <c r="G1078" i="5012" s="1"/>
  <c r="G1070" i="5013" a="1"/>
  <c r="G1070" i="5013" s="1"/>
  <c r="G1070" i="5012" s="1"/>
  <c r="G1062" i="5013" a="1"/>
  <c r="G1062" i="5013" s="1"/>
  <c r="G1062" i="5012" s="1"/>
  <c r="G1054" i="5013" a="1"/>
  <c r="G1054" i="5013" s="1"/>
  <c r="G1054" i="5012" s="1"/>
  <c r="G1046" i="5013" a="1"/>
  <c r="G1046" i="5013" s="1"/>
  <c r="G1046" i="5012" s="1"/>
  <c r="G1038" i="5013" a="1"/>
  <c r="G1038" i="5013" s="1"/>
  <c r="G1038" i="5012" s="1"/>
  <c r="G1030" i="5013" a="1"/>
  <c r="G1030" i="5013" s="1"/>
  <c r="G1030" i="5012" s="1"/>
  <c r="G1022" i="5013" a="1"/>
  <c r="G1022" i="5013" s="1"/>
  <c r="G1022" i="5012" s="1"/>
  <c r="G1014" i="5013" a="1"/>
  <c r="G1014" i="5013" s="1"/>
  <c r="G1014" i="5012" s="1"/>
  <c r="G1006" i="5013" a="1"/>
  <c r="G1006" i="5013" s="1"/>
  <c r="G1006" i="5012" s="1"/>
  <c r="G998" i="5013" a="1"/>
  <c r="G998" i="5013" s="1"/>
  <c r="G998" i="5012" s="1"/>
  <c r="G990" i="5013" a="1"/>
  <c r="G990" i="5013" s="1"/>
  <c r="G990" i="5012" s="1"/>
  <c r="G982" i="5013" a="1"/>
  <c r="G982" i="5013" s="1"/>
  <c r="G982" i="5012" s="1"/>
  <c r="G974" i="5013" a="1"/>
  <c r="G974" i="5013" s="1"/>
  <c r="G974" i="5012" s="1"/>
  <c r="G966" i="5013" a="1"/>
  <c r="G966" i="5013" s="1"/>
  <c r="G966" i="5012" s="1"/>
  <c r="G958" i="5013" a="1"/>
  <c r="G958" i="5013" s="1"/>
  <c r="G958" i="5012" s="1"/>
  <c r="G950" i="5013" a="1"/>
  <c r="G950" i="5013" s="1"/>
  <c r="G950" i="5012" s="1"/>
  <c r="G942" i="5013" a="1"/>
  <c r="G942" i="5013" s="1"/>
  <c r="G942" i="5012" s="1"/>
  <c r="G934" i="5013" a="1"/>
  <c r="G934" i="5013" s="1"/>
  <c r="G934" i="5012" s="1"/>
  <c r="G926" i="5013" a="1"/>
  <c r="G926" i="5013" s="1"/>
  <c r="G926" i="5012" s="1"/>
  <c r="G918" i="5013" a="1"/>
  <c r="G918" i="5013" s="1"/>
  <c r="G918" i="5012" s="1"/>
  <c r="G910" i="5013" a="1"/>
  <c r="G910" i="5013" s="1"/>
  <c r="G910" i="5012" s="1"/>
  <c r="G902" i="5013" a="1"/>
  <c r="G902" i="5013" s="1"/>
  <c r="G902" i="5012" s="1"/>
  <c r="G894" i="5013" a="1"/>
  <c r="G894" i="5013" s="1"/>
  <c r="G894" i="5012" s="1"/>
  <c r="G886" i="5013" a="1"/>
  <c r="G886" i="5013" s="1"/>
  <c r="G886" i="5012" s="1"/>
  <c r="G878" i="5013" a="1"/>
  <c r="G878" i="5013" s="1"/>
  <c r="G878" i="5012" s="1"/>
  <c r="G870" i="5013" a="1"/>
  <c r="G870" i="5013" s="1"/>
  <c r="G870" i="5012" s="1"/>
  <c r="G862" i="5013" a="1"/>
  <c r="G862" i="5013" s="1"/>
  <c r="G862" i="5012" s="1"/>
  <c r="G854" i="5013" a="1"/>
  <c r="G854" i="5013" s="1"/>
  <c r="G854" i="5012" s="1"/>
  <c r="G846" i="5013" a="1"/>
  <c r="G846" i="5013" s="1"/>
  <c r="G846" i="5012" s="1"/>
  <c r="G838" i="5013" a="1"/>
  <c r="G838" i="5013" s="1"/>
  <c r="G838" i="5012" s="1"/>
  <c r="G830" i="5013" a="1"/>
  <c r="G830" i="5013" s="1"/>
  <c r="G830" i="5012" s="1"/>
  <c r="G822" i="5013" a="1"/>
  <c r="G822" i="5013" s="1"/>
  <c r="G822" i="5012" s="1"/>
  <c r="G814" i="5013" a="1"/>
  <c r="G814" i="5013" s="1"/>
  <c r="G814" i="5012" s="1"/>
  <c r="G806" i="5013" a="1"/>
  <c r="G806" i="5013" s="1"/>
  <c r="G806" i="5012" s="1"/>
  <c r="G798" i="5013" a="1"/>
  <c r="G798" i="5013" s="1"/>
  <c r="G798" i="5012" s="1"/>
  <c r="G790" i="5013" a="1"/>
  <c r="G790" i="5013" s="1"/>
  <c r="G790" i="5012" s="1"/>
  <c r="G782" i="5013" a="1"/>
  <c r="G782" i="5013" s="1"/>
  <c r="G782" i="5012" s="1"/>
  <c r="G774" i="5013" a="1"/>
  <c r="G774" i="5013" s="1"/>
  <c r="G774" i="5012" s="1"/>
  <c r="G766" i="5013" a="1"/>
  <c r="G766" i="5013" s="1"/>
  <c r="G766" i="5012" s="1"/>
  <c r="G758" i="5013" a="1"/>
  <c r="G758" i="5013" s="1"/>
  <c r="G758" i="5012" s="1"/>
  <c r="G750" i="5013" a="1"/>
  <c r="G750" i="5013" s="1"/>
  <c r="G750" i="5012" s="1"/>
  <c r="G742" i="5013" a="1"/>
  <c r="G742" i="5013" s="1"/>
  <c r="G742" i="5012" s="1"/>
  <c r="G734" i="5013" a="1"/>
  <c r="G734" i="5013" s="1"/>
  <c r="G734" i="5012" s="1"/>
  <c r="G726" i="5013" a="1"/>
  <c r="G726" i="5013" s="1"/>
  <c r="G726" i="5012" s="1"/>
  <c r="G718" i="5013" a="1"/>
  <c r="G718" i="5013" s="1"/>
  <c r="G718" i="5012" s="1"/>
  <c r="G710" i="5013" a="1"/>
  <c r="G710" i="5013" s="1"/>
  <c r="G710" i="5012" s="1"/>
  <c r="G702" i="5013" a="1"/>
  <c r="G702" i="5013" s="1"/>
  <c r="G702" i="5012" s="1"/>
  <c r="G694" i="5013" a="1"/>
  <c r="G694" i="5013" s="1"/>
  <c r="G694" i="5012" s="1"/>
  <c r="G686" i="5013" a="1"/>
  <c r="G686" i="5013" s="1"/>
  <c r="G686" i="5012" s="1"/>
  <c r="G678" i="5013" a="1"/>
  <c r="G678" i="5013" s="1"/>
  <c r="G678" i="5012" s="1"/>
  <c r="G670" i="5013" a="1"/>
  <c r="G670" i="5013" s="1"/>
  <c r="G670" i="5012" s="1"/>
  <c r="G662" i="5013" a="1"/>
  <c r="G662" i="5013" s="1"/>
  <c r="G662" i="5012" s="1"/>
  <c r="G654" i="5013" a="1"/>
  <c r="G654" i="5013" s="1"/>
  <c r="G654" i="5012" s="1"/>
  <c r="G646" i="5013" a="1"/>
  <c r="G646" i="5013" s="1"/>
  <c r="G646" i="5012" s="1"/>
  <c r="G638" i="5013" a="1"/>
  <c r="G638" i="5013" s="1"/>
  <c r="G638" i="5012" s="1"/>
  <c r="G630" i="5013" a="1"/>
  <c r="G630" i="5013" s="1"/>
  <c r="G630" i="5012" s="1"/>
  <c r="G622" i="5013" a="1"/>
  <c r="G622" i="5013" s="1"/>
  <c r="G622" i="5012" s="1"/>
  <c r="G614" i="5013" a="1"/>
  <c r="G614" i="5013" s="1"/>
  <c r="G614" i="5012" s="1"/>
  <c r="G606" i="5013" a="1"/>
  <c r="G606" i="5013" s="1"/>
  <c r="G606" i="5012" s="1"/>
  <c r="G598" i="5013" a="1"/>
  <c r="G598" i="5013" s="1"/>
  <c r="G598" i="5012" s="1"/>
  <c r="G590" i="5013" a="1"/>
  <c r="G590" i="5013" s="1"/>
  <c r="G590" i="5012" s="1"/>
  <c r="G582" i="5013" a="1"/>
  <c r="G582" i="5013" s="1"/>
  <c r="G582" i="5012" s="1"/>
  <c r="G574" i="5013" a="1"/>
  <c r="G574" i="5013" s="1"/>
  <c r="G574" i="5012" s="1"/>
  <c r="G566" i="5012"/>
  <c r="G563" i="5013" a="1"/>
  <c r="G563" i="5013" s="1"/>
  <c r="G558" i="5012"/>
  <c r="G548" i="5013" a="1"/>
  <c r="G548" i="5013" s="1"/>
  <c r="G550" i="5012"/>
  <c r="G540" i="5013" a="1"/>
  <c r="G540" i="5013" s="1"/>
  <c r="G532" i="5013" a="1"/>
  <c r="G532" i="5013" s="1"/>
  <c r="G542" i="5012" s="1"/>
  <c r="G524" i="5013" a="1"/>
  <c r="G524" i="5013" s="1"/>
  <c r="G534" i="5012" s="1"/>
  <c r="G516" i="5013" a="1"/>
  <c r="G516" i="5013" s="1"/>
  <c r="G526" i="5012" s="1"/>
  <c r="G508" i="5013" a="1"/>
  <c r="G508" i="5013" s="1"/>
  <c r="G518" i="5012" s="1"/>
  <c r="G500" i="5013" a="1"/>
  <c r="G500" i="5013" s="1"/>
  <c r="G510" i="5012" s="1"/>
  <c r="G492" i="5013" a="1"/>
  <c r="G492" i="5013" s="1"/>
  <c r="G502" i="5012" s="1"/>
  <c r="G484" i="5013" a="1"/>
  <c r="G484" i="5013" s="1"/>
  <c r="G494" i="5012" s="1"/>
  <c r="G476" i="5013" a="1"/>
  <c r="G476" i="5013" s="1"/>
  <c r="G486" i="5012" s="1"/>
  <c r="G468" i="5013" a="1"/>
  <c r="G468" i="5013" s="1"/>
  <c r="G478" i="5012" s="1"/>
  <c r="G460" i="5013" a="1"/>
  <c r="G460" i="5013" s="1"/>
  <c r="G470" i="5012" s="1"/>
  <c r="G449" i="5013" a="1"/>
  <c r="G449" i="5013" s="1"/>
  <c r="G462" i="5012" s="1"/>
  <c r="G387" i="5013" a="1"/>
  <c r="G387" i="5013" s="1"/>
  <c r="G430" i="5012" s="1"/>
  <c r="G422" i="5012"/>
  <c r="G373" i="5013" a="1"/>
  <c r="G373" i="5013" s="1"/>
  <c r="G414" i="5012"/>
  <c r="G361" i="5013" a="1"/>
  <c r="G361" i="5013" s="1"/>
  <c r="G406" i="5012"/>
  <c r="G346" i="5013" a="1"/>
  <c r="G346" i="5013" s="1"/>
  <c r="G401" i="5012"/>
  <c r="G337" i="5013" a="1"/>
  <c r="G337" i="5013" s="1"/>
  <c r="G390" i="5012"/>
  <c r="G319" i="5013" a="1"/>
  <c r="G319" i="5013" s="1"/>
  <c r="G382" i="5012"/>
  <c r="G307" i="5013" a="1"/>
  <c r="G307" i="5013" s="1"/>
  <c r="G289" i="5013" a="1"/>
  <c r="G289" i="5013" s="1"/>
  <c r="G374" i="5012" s="1"/>
  <c r="G275" i="5013" a="1"/>
  <c r="G275" i="5013" s="1"/>
  <c r="G565" i="5013" a="1"/>
  <c r="G565" i="5013" s="1"/>
  <c r="G549" i="5013" a="1"/>
  <c r="G549" i="5013" s="1"/>
  <c r="G437" i="5013" a="1"/>
  <c r="G437" i="5013" s="1"/>
  <c r="G334" i="5012"/>
  <c r="G421" i="5013" a="1"/>
  <c r="G421" i="5013" s="1"/>
  <c r="G407" i="5013" a="1"/>
  <c r="G407" i="5013" s="1"/>
  <c r="G318" i="5012"/>
  <c r="G394" i="5013" a="1"/>
  <c r="G394" i="5013" s="1"/>
  <c r="G366" i="5013" a="1"/>
  <c r="G366" i="5013" s="1"/>
  <c r="G302" i="5012"/>
  <c r="G351" i="5013" a="1"/>
  <c r="G351" i="5013" s="1"/>
  <c r="G333" i="5013" a="1"/>
  <c r="G333" i="5013" s="1"/>
  <c r="G286" i="5012"/>
  <c r="G310" i="5013" a="1"/>
  <c r="G310" i="5013" s="1"/>
  <c r="G297" i="5013" a="1"/>
  <c r="G297" i="5013" s="1"/>
  <c r="G270" i="5012"/>
  <c r="G278" i="5013" a="1"/>
  <c r="G278" i="5013" s="1"/>
  <c r="G365" i="5012" s="1"/>
  <c r="G262" i="5013" a="1"/>
  <c r="G262" i="5013" s="1"/>
  <c r="G262" i="5012" s="1"/>
  <c r="G254" i="5013" a="1"/>
  <c r="G254" i="5013" s="1"/>
  <c r="G254" i="5012" s="1"/>
  <c r="G246" i="5013" a="1"/>
  <c r="G246" i="5013" s="1"/>
  <c r="G246" i="5012" s="1"/>
  <c r="G238" i="5013" a="1"/>
  <c r="G238" i="5013" s="1"/>
  <c r="G238" i="5012" s="1"/>
  <c r="G230" i="5013" a="1"/>
  <c r="G230" i="5013" s="1"/>
  <c r="G230" i="5012" s="1"/>
  <c r="G222" i="5013" a="1"/>
  <c r="G222" i="5013" s="1"/>
  <c r="G222" i="5012" s="1"/>
  <c r="G214" i="5013" a="1"/>
  <c r="G214" i="5013" s="1"/>
  <c r="G214" i="5012" s="1"/>
  <c r="G206" i="5013" a="1"/>
  <c r="G206" i="5013" s="1"/>
  <c r="G206" i="5012" s="1"/>
  <c r="G198" i="5013" a="1"/>
  <c r="G198" i="5013" s="1"/>
  <c r="G198" i="5012" s="1"/>
  <c r="G190" i="5013" a="1"/>
  <c r="G190" i="5013" s="1"/>
  <c r="G190" i="5012" s="1"/>
  <c r="G182" i="5013" a="1"/>
  <c r="G182" i="5013" s="1"/>
  <c r="G182" i="5012" s="1"/>
  <c r="G174" i="5013" a="1"/>
  <c r="G174" i="5013" s="1"/>
  <c r="G174" i="5012" s="1"/>
  <c r="G166" i="5013" a="1"/>
  <c r="G166" i="5013" s="1"/>
  <c r="G166" i="5012" s="1"/>
  <c r="G158" i="5013" a="1"/>
  <c r="G158" i="5013" s="1"/>
  <c r="G158" i="5012" s="1"/>
  <c r="G150" i="5013" a="1"/>
  <c r="G150" i="5013" s="1"/>
  <c r="G150" i="5012" s="1"/>
  <c r="G142" i="5013" a="1"/>
  <c r="G142" i="5013" s="1"/>
  <c r="G142" i="5012" s="1"/>
  <c r="G134" i="5013" a="1"/>
  <c r="G134" i="5013" s="1"/>
  <c r="G134" i="5012" s="1"/>
  <c r="G126" i="5013" a="1"/>
  <c r="G126" i="5013" s="1"/>
  <c r="G126" i="5012" s="1"/>
  <c r="G118" i="5013" a="1"/>
  <c r="G118" i="5013" s="1"/>
  <c r="G118" i="5012" s="1"/>
  <c r="G110" i="5013" a="1"/>
  <c r="G110" i="5013" s="1"/>
  <c r="G110" i="5012" s="1"/>
  <c r="G102" i="5013" a="1"/>
  <c r="G102" i="5013" s="1"/>
  <c r="G102" i="5012" s="1"/>
  <c r="G94" i="5013" a="1"/>
  <c r="G94" i="5013" s="1"/>
  <c r="G94" i="5012" s="1"/>
  <c r="G86" i="5013" a="1"/>
  <c r="G86" i="5013" s="1"/>
  <c r="G86" i="5012" s="1"/>
  <c r="G78" i="5013" a="1"/>
  <c r="G78" i="5013" s="1"/>
  <c r="G78" i="5012" s="1"/>
  <c r="G70" i="5013" a="1"/>
  <c r="G70" i="5013" s="1"/>
  <c r="G70" i="5012" s="1"/>
  <c r="G62" i="5013" a="1"/>
  <c r="G62" i="5013" s="1"/>
  <c r="G62" i="5012" s="1"/>
  <c r="G54" i="5013" a="1"/>
  <c r="G54" i="5013" s="1"/>
  <c r="G54" i="5012" s="1"/>
  <c r="G46" i="5013" a="1"/>
  <c r="G46" i="5013" s="1"/>
  <c r="G46" i="5012" s="1"/>
  <c r="G38" i="5013" a="1"/>
  <c r="G38" i="5013" s="1"/>
  <c r="G38" i="5012" s="1"/>
  <c r="G30" i="5013" a="1"/>
  <c r="G30" i="5013" s="1"/>
  <c r="G30" i="5012" s="1"/>
  <c r="G23" i="5013" a="1"/>
  <c r="G23" i="5013" s="1"/>
  <c r="G23" i="5012" s="1"/>
  <c r="G12" i="5013" a="1"/>
  <c r="G12" i="5013" s="1"/>
  <c r="G12" i="5012" s="1"/>
  <c r="G7" i="5013" a="1"/>
  <c r="G7" i="5013" s="1"/>
  <c r="G7" i="5012" s="1"/>
  <c r="G269" i="5012"/>
  <c r="G267" i="5012"/>
  <c r="G456" i="5012"/>
  <c r="G448" i="5012"/>
  <c r="G440" i="5012"/>
  <c r="G455" i="5012"/>
  <c r="G447" i="5012"/>
  <c r="G439" i="5012"/>
  <c r="G454" i="5012"/>
  <c r="G446" i="5012"/>
  <c r="G438" i="5012"/>
  <c r="G453" i="5012"/>
  <c r="G445" i="5012"/>
  <c r="G437" i="5012"/>
  <c r="G452" i="5012"/>
  <c r="G444" i="5012"/>
  <c r="G436" i="5012"/>
  <c r="G451" i="5012"/>
  <c r="G443" i="5012"/>
  <c r="G435" i="5012"/>
  <c r="G450" i="5012"/>
  <c r="G442" i="5012"/>
  <c r="G434" i="5012"/>
  <c r="C2637" i="5013"/>
  <c r="D2636" i="5013"/>
  <c r="D2634" i="5012"/>
  <c r="E2634" i="5012" s="1" a="1"/>
  <c r="E2634" i="5012" s="1"/>
  <c r="C2635" i="5012"/>
  <c r="G327" i="5012" l="1"/>
  <c r="G343" i="5012"/>
  <c r="G311" i="5012"/>
  <c r="G271" i="5012"/>
  <c r="G303" i="5012"/>
  <c r="G335" i="5012"/>
  <c r="G268" i="5012"/>
  <c r="G278" i="5012"/>
  <c r="G310" i="5012"/>
  <c r="G342" i="5012"/>
  <c r="G320" i="5012"/>
  <c r="G350" i="5012"/>
  <c r="G287" i="5012"/>
  <c r="G319" i="5012"/>
  <c r="G351" i="5012"/>
  <c r="G294" i="5012"/>
  <c r="G326" i="5012"/>
  <c r="G358" i="5012"/>
  <c r="G352" i="5012"/>
  <c r="G366" i="5012"/>
  <c r="G288" i="5012"/>
  <c r="G280" i="5012"/>
  <c r="G312" i="5012"/>
  <c r="G344" i="5012"/>
  <c r="G441" i="5012"/>
  <c r="G264" i="5012"/>
  <c r="G296" i="5012"/>
  <c r="G328" i="5012"/>
  <c r="G360" i="5012"/>
  <c r="G272" i="5012"/>
  <c r="G304" i="5012"/>
  <c r="G336" i="5012"/>
  <c r="G551" i="5012"/>
  <c r="G559" i="5012"/>
  <c r="G289" i="5012"/>
  <c r="G321" i="5012"/>
  <c r="G353" i="5012"/>
  <c r="G274" i="5012"/>
  <c r="G306" i="5012"/>
  <c r="G338" i="5012"/>
  <c r="G283" i="5012"/>
  <c r="G380" i="5012"/>
  <c r="G412" i="5012"/>
  <c r="G367" i="5012"/>
  <c r="G552" i="5012"/>
  <c r="G265" i="5012"/>
  <c r="G297" i="5012"/>
  <c r="G329" i="5012"/>
  <c r="G553" i="5012"/>
  <c r="G282" i="5012"/>
  <c r="G314" i="5012"/>
  <c r="G346" i="5012"/>
  <c r="G347" i="5012"/>
  <c r="G388" i="5012"/>
  <c r="G420" i="5012"/>
  <c r="G560" i="5012"/>
  <c r="G273" i="5012"/>
  <c r="G305" i="5012"/>
  <c r="G337" i="5012"/>
  <c r="G561" i="5012"/>
  <c r="G290" i="5012"/>
  <c r="G322" i="5012"/>
  <c r="G354" i="5012"/>
  <c r="G396" i="5012"/>
  <c r="G281" i="5012"/>
  <c r="G313" i="5012"/>
  <c r="G345" i="5012"/>
  <c r="G266" i="5012"/>
  <c r="G298" i="5012"/>
  <c r="G330" i="5012"/>
  <c r="G315" i="5012"/>
  <c r="G291" i="5012"/>
  <c r="G323" i="5012"/>
  <c r="G355" i="5012"/>
  <c r="G300" i="5012"/>
  <c r="G364" i="5012"/>
  <c r="G549" i="5012"/>
  <c r="G565" i="5012"/>
  <c r="G557" i="5012"/>
  <c r="G333" i="5012"/>
  <c r="G301" i="5012"/>
  <c r="G357" i="5012"/>
  <c r="G325" i="5012"/>
  <c r="G293" i="5012"/>
  <c r="G349" i="5012"/>
  <c r="G317" i="5012"/>
  <c r="G285" i="5012"/>
  <c r="G341" i="5012"/>
  <c r="G309" i="5012"/>
  <c r="G277" i="5012"/>
  <c r="G554" i="5012"/>
  <c r="G299" i="5012"/>
  <c r="G331" i="5012"/>
  <c r="G363" i="5012"/>
  <c r="G276" i="5012"/>
  <c r="G308" i="5012"/>
  <c r="G340" i="5012"/>
  <c r="G556" i="5012"/>
  <c r="G397" i="5012"/>
  <c r="G421" i="5012"/>
  <c r="G389" i="5012"/>
  <c r="G413" i="5012"/>
  <c r="G381" i="5012"/>
  <c r="G405" i="5012"/>
  <c r="G562" i="5012"/>
  <c r="G275" i="5012"/>
  <c r="G307" i="5012"/>
  <c r="G339" i="5012"/>
  <c r="G555" i="5012"/>
  <c r="G284" i="5012"/>
  <c r="G316" i="5012"/>
  <c r="G348" i="5012"/>
  <c r="G564" i="5012"/>
  <c r="G563" i="5012"/>
  <c r="G292" i="5012"/>
  <c r="G324" i="5012"/>
  <c r="G356" i="5012"/>
  <c r="G2636" i="5013" a="1"/>
  <c r="G2636" i="5013" s="1"/>
  <c r="G2636" i="5012" s="1"/>
  <c r="C2638" i="5013"/>
  <c r="D2637" i="5013"/>
  <c r="D2635" i="5012"/>
  <c r="E2635" i="5012" s="1" a="1"/>
  <c r="E2635" i="5012" s="1"/>
  <c r="C2636" i="5012"/>
  <c r="G2637" i="5013" l="1" a="1"/>
  <c r="G2637" i="5013" s="1"/>
  <c r="G2637" i="5012" s="1"/>
  <c r="C2639" i="5013"/>
  <c r="D2638" i="5013"/>
  <c r="D2636" i="5012"/>
  <c r="E2636" i="5012" s="1" a="1"/>
  <c r="E2636" i="5012" s="1"/>
  <c r="C2637" i="5012"/>
  <c r="G2638" i="5013" l="1" a="1"/>
  <c r="G2638" i="5013" s="1"/>
  <c r="G2638" i="5012" s="1"/>
  <c r="C2640" i="5013"/>
  <c r="D2639" i="5013"/>
  <c r="D2637" i="5012"/>
  <c r="E2637" i="5012" s="1" a="1"/>
  <c r="E2637" i="5012" s="1"/>
  <c r="C2638" i="5012"/>
  <c r="G2639" i="5013" l="1" a="1"/>
  <c r="G2639" i="5013" s="1"/>
  <c r="G2639" i="5012" s="1"/>
  <c r="D2640" i="5013"/>
  <c r="C2641" i="5013"/>
  <c r="C2639" i="5012"/>
  <c r="D2638" i="5012"/>
  <c r="E2638" i="5012" s="1" a="1"/>
  <c r="E2638" i="5012" s="1"/>
  <c r="G2640" i="5013" l="1" a="1"/>
  <c r="G2640" i="5013" s="1"/>
  <c r="G2640" i="5012" s="1"/>
  <c r="D2641" i="5013"/>
  <c r="C2642" i="5013"/>
  <c r="D2639" i="5012"/>
  <c r="E2639" i="5012" s="1" a="1"/>
  <c r="E2639" i="5012" s="1"/>
  <c r="C2640" i="5012"/>
  <c r="G2641" i="5013" l="1" a="1"/>
  <c r="G2641" i="5013" s="1"/>
  <c r="G2641" i="5012" s="1"/>
  <c r="C2643" i="5013"/>
  <c r="D2642" i="5013"/>
  <c r="C2641" i="5012"/>
  <c r="D2640" i="5012"/>
  <c r="E2640" i="5012" s="1" a="1"/>
  <c r="E2640" i="5012" s="1"/>
  <c r="G2642" i="5013" l="1" a="1"/>
  <c r="G2642" i="5013" s="1"/>
  <c r="G2642" i="5012" s="1"/>
  <c r="C2644" i="5013"/>
  <c r="D2643" i="5013"/>
  <c r="D2641" i="5012"/>
  <c r="E2641" i="5012" s="1" a="1"/>
  <c r="E2641" i="5012" s="1"/>
  <c r="C2642" i="5012"/>
  <c r="G2643" i="5013" l="1" a="1"/>
  <c r="G2643" i="5013" s="1"/>
  <c r="G2643" i="5012" s="1"/>
  <c r="D2644" i="5013"/>
  <c r="C2645" i="5013"/>
  <c r="C2643" i="5012"/>
  <c r="D2642" i="5012"/>
  <c r="E2642" i="5012" s="1" a="1"/>
  <c r="E2642" i="5012" s="1"/>
  <c r="G2644" i="5013" l="1" a="1"/>
  <c r="G2644" i="5013" s="1"/>
  <c r="G2644" i="5012" s="1"/>
  <c r="D2645" i="5013"/>
  <c r="C2646" i="5013"/>
  <c r="D2643" i="5012"/>
  <c r="E2643" i="5012" s="1" a="1"/>
  <c r="E2643" i="5012" s="1"/>
  <c r="C2644" i="5012"/>
  <c r="G2645" i="5013" l="1" a="1"/>
  <c r="G2645" i="5013" s="1"/>
  <c r="G2645" i="5012" s="1"/>
  <c r="C2647" i="5013"/>
  <c r="D2646" i="5013"/>
  <c r="D2644" i="5012"/>
  <c r="E2644" i="5012" s="1" a="1"/>
  <c r="E2644" i="5012" s="1"/>
  <c r="C2645" i="5012"/>
  <c r="G2646" i="5013" l="1" a="1"/>
  <c r="G2646" i="5013" s="1"/>
  <c r="G2646" i="5012" s="1"/>
  <c r="C2648" i="5013"/>
  <c r="D2647" i="5013"/>
  <c r="D2645" i="5012"/>
  <c r="E2645" i="5012" s="1" a="1"/>
  <c r="E2645" i="5012" s="1"/>
  <c r="C2646" i="5012"/>
  <c r="G2647" i="5013" l="1" a="1"/>
  <c r="G2647" i="5013" s="1"/>
  <c r="G2647" i="5012" s="1"/>
  <c r="C2649" i="5013"/>
  <c r="D2648" i="5013"/>
  <c r="C2647" i="5012"/>
  <c r="D2646" i="5012"/>
  <c r="E2646" i="5012" s="1" a="1"/>
  <c r="E2646" i="5012" s="1"/>
  <c r="G2648" i="5013" l="1" a="1"/>
  <c r="G2648" i="5013" s="1"/>
  <c r="G2648" i="5012" s="1"/>
  <c r="C2650" i="5013"/>
  <c r="D2649" i="5013"/>
  <c r="D2647" i="5012"/>
  <c r="E2647" i="5012" s="1" a="1"/>
  <c r="E2647" i="5012" s="1"/>
  <c r="C2648" i="5012"/>
  <c r="G2649" i="5013" l="1" a="1"/>
  <c r="G2649" i="5013" s="1"/>
  <c r="G2649" i="5012" s="1"/>
  <c r="C2651" i="5013"/>
  <c r="D2650" i="5013"/>
  <c r="D2648" i="5012"/>
  <c r="E2648" i="5012" s="1" a="1"/>
  <c r="E2648" i="5012" s="1"/>
  <c r="C2649" i="5012"/>
  <c r="G2650" i="5013" l="1" a="1"/>
  <c r="G2650" i="5013" s="1"/>
  <c r="G2650" i="5012" s="1"/>
  <c r="C2652" i="5013"/>
  <c r="D2651" i="5013"/>
  <c r="D2649" i="5012"/>
  <c r="E2649" i="5012" s="1" a="1"/>
  <c r="E2649" i="5012" s="1"/>
  <c r="C2650" i="5012"/>
  <c r="G2651" i="5013" l="1" a="1"/>
  <c r="G2651" i="5013" s="1"/>
  <c r="G2651" i="5012" s="1"/>
  <c r="C2653" i="5013"/>
  <c r="D2652" i="5013"/>
  <c r="D2650" i="5012"/>
  <c r="E2650" i="5012" s="1" a="1"/>
  <c r="E2650" i="5012" s="1"/>
  <c r="C2651" i="5012"/>
  <c r="G2652" i="5013" l="1" a="1"/>
  <c r="G2652" i="5013" s="1"/>
  <c r="G2652" i="5012" s="1"/>
  <c r="C2654" i="5013"/>
  <c r="D2653" i="5013"/>
  <c r="D2651" i="5012"/>
  <c r="E2651" i="5012" s="1" a="1"/>
  <c r="E2651" i="5012" s="1"/>
  <c r="C2652" i="5012"/>
  <c r="G2653" i="5013" l="1" a="1"/>
  <c r="G2653" i="5013" s="1"/>
  <c r="G2653" i="5012" s="1"/>
  <c r="C2655" i="5013"/>
  <c r="D2654" i="5013"/>
  <c r="D2652" i="5012"/>
  <c r="E2652" i="5012" s="1" a="1"/>
  <c r="E2652" i="5012" s="1"/>
  <c r="C2653" i="5012"/>
  <c r="G2654" i="5013" l="1" a="1"/>
  <c r="G2654" i="5013" s="1"/>
  <c r="G2654" i="5012" s="1"/>
  <c r="C2656" i="5013"/>
  <c r="D2655" i="5013"/>
  <c r="C2654" i="5012"/>
  <c r="D2653" i="5012"/>
  <c r="E2653" i="5012" s="1" a="1"/>
  <c r="E2653" i="5012" s="1"/>
  <c r="G2655" i="5013" l="1" a="1"/>
  <c r="G2655" i="5013" s="1"/>
  <c r="G2655" i="5012" s="1"/>
  <c r="C2657" i="5013"/>
  <c r="D2656" i="5013"/>
  <c r="C2655" i="5012"/>
  <c r="D2654" i="5012"/>
  <c r="E2654" i="5012" s="1" a="1"/>
  <c r="E2654" i="5012" s="1"/>
  <c r="G2656" i="5013" l="1" a="1"/>
  <c r="G2656" i="5013" s="1"/>
  <c r="G2656" i="5012" s="1"/>
  <c r="D2657" i="5013"/>
  <c r="C2658" i="5013"/>
  <c r="D2655" i="5012"/>
  <c r="E2655" i="5012" s="1" a="1"/>
  <c r="E2655" i="5012" s="1"/>
  <c r="C2656" i="5012"/>
  <c r="G2657" i="5013" l="1" a="1"/>
  <c r="G2657" i="5013" s="1"/>
  <c r="G2657" i="5012" s="1"/>
  <c r="D2658" i="5013"/>
  <c r="C2659" i="5013"/>
  <c r="D2656" i="5012"/>
  <c r="E2656" i="5012" s="1" a="1"/>
  <c r="E2656" i="5012" s="1"/>
  <c r="C2657" i="5012"/>
  <c r="G2658" i="5013" l="1" a="1"/>
  <c r="G2658" i="5013" s="1"/>
  <c r="G2658" i="5012" s="1"/>
  <c r="C2660" i="5013"/>
  <c r="D2659" i="5013"/>
  <c r="D2657" i="5012"/>
  <c r="E2657" i="5012" s="1" a="1"/>
  <c r="E2657" i="5012" s="1"/>
  <c r="C2658" i="5012"/>
  <c r="G2659" i="5013" l="1" a="1"/>
  <c r="G2659" i="5013" s="1"/>
  <c r="G2659" i="5012" s="1"/>
  <c r="D2660" i="5013"/>
  <c r="C2661" i="5013"/>
  <c r="D2658" i="5012"/>
  <c r="E2658" i="5012" s="1" a="1"/>
  <c r="E2658" i="5012" s="1"/>
  <c r="C2659" i="5012"/>
  <c r="G2660" i="5013" l="1" a="1"/>
  <c r="G2660" i="5013" s="1"/>
  <c r="G2660" i="5012" s="1"/>
  <c r="C2662" i="5013"/>
  <c r="D2661" i="5013"/>
  <c r="C2660" i="5012"/>
  <c r="D2659" i="5012"/>
  <c r="E2659" i="5012" s="1" a="1"/>
  <c r="E2659" i="5012" s="1"/>
  <c r="G2661" i="5013" l="1" a="1"/>
  <c r="G2661" i="5013" s="1"/>
  <c r="G2661" i="5012" s="1"/>
  <c r="D2662" i="5013"/>
  <c r="C2663" i="5013"/>
  <c r="C2661" i="5012"/>
  <c r="D2660" i="5012"/>
  <c r="E2660" i="5012" s="1" a="1"/>
  <c r="E2660" i="5012" s="1"/>
  <c r="G2662" i="5013" l="1" a="1"/>
  <c r="G2662" i="5013" s="1"/>
  <c r="G2662" i="5012" s="1"/>
  <c r="C2664" i="5013"/>
  <c r="D2663" i="5013"/>
  <c r="C2662" i="5012"/>
  <c r="D2661" i="5012"/>
  <c r="E2661" i="5012" s="1" a="1"/>
  <c r="E2661" i="5012" s="1"/>
  <c r="G2663" i="5013" l="1" a="1"/>
  <c r="G2663" i="5013" s="1"/>
  <c r="G2663" i="5012" s="1"/>
  <c r="C2665" i="5013"/>
  <c r="D2664" i="5013"/>
  <c r="D2662" i="5012"/>
  <c r="E2662" i="5012" s="1" a="1"/>
  <c r="E2662" i="5012" s="1"/>
  <c r="C2663" i="5012"/>
  <c r="G2664" i="5013" l="1" a="1"/>
  <c r="G2664" i="5013" s="1"/>
  <c r="G2664" i="5012" s="1"/>
  <c r="D2665" i="5013"/>
  <c r="C2666" i="5013"/>
  <c r="C2664" i="5012"/>
  <c r="D2663" i="5012"/>
  <c r="E2663" i="5012" s="1" a="1"/>
  <c r="E2663" i="5012" s="1"/>
  <c r="G2665" i="5013" l="1" a="1"/>
  <c r="G2665" i="5013" s="1"/>
  <c r="G2665" i="5012" s="1"/>
  <c r="D2666" i="5013"/>
  <c r="C2667" i="5013"/>
  <c r="C2665" i="5012"/>
  <c r="D2664" i="5012"/>
  <c r="E2664" i="5012" s="1" a="1"/>
  <c r="E2664" i="5012" s="1"/>
  <c r="G2666" i="5013" l="1" a="1"/>
  <c r="G2666" i="5013" s="1"/>
  <c r="G2666" i="5012" s="1"/>
  <c r="C2668" i="5013"/>
  <c r="D2667" i="5013"/>
  <c r="D2665" i="5012"/>
  <c r="E2665" i="5012" s="1" a="1"/>
  <c r="E2665" i="5012" s="1"/>
  <c r="C2666" i="5012"/>
  <c r="G2667" i="5013" l="1" a="1"/>
  <c r="G2667" i="5013" s="1"/>
  <c r="G2667" i="5012" s="1"/>
  <c r="C2669" i="5013"/>
  <c r="D2668" i="5013"/>
  <c r="C2667" i="5012"/>
  <c r="D2666" i="5012"/>
  <c r="E2666" i="5012" s="1" a="1"/>
  <c r="E2666" i="5012" s="1"/>
  <c r="G2668" i="5013" l="1" a="1"/>
  <c r="G2668" i="5013" s="1"/>
  <c r="G2668" i="5012" s="1"/>
  <c r="C2670" i="5013"/>
  <c r="D2669" i="5013"/>
  <c r="D2667" i="5012"/>
  <c r="E2667" i="5012" s="1" a="1"/>
  <c r="E2667" i="5012" s="1"/>
  <c r="C2668" i="5012"/>
  <c r="G2669" i="5013" l="1" a="1"/>
  <c r="G2669" i="5013" s="1"/>
  <c r="G2669" i="5012" s="1"/>
  <c r="C2671" i="5013"/>
  <c r="D2670" i="5013"/>
  <c r="C2669" i="5012"/>
  <c r="D2668" i="5012"/>
  <c r="E2668" i="5012" s="1" a="1"/>
  <c r="E2668" i="5012" s="1"/>
  <c r="G2670" i="5013" l="1" a="1"/>
  <c r="G2670" i="5013" s="1"/>
  <c r="G2670" i="5012" s="1"/>
  <c r="C2672" i="5013"/>
  <c r="D2671" i="5013"/>
  <c r="C2670" i="5012"/>
  <c r="D2669" i="5012"/>
  <c r="E2669" i="5012" s="1" a="1"/>
  <c r="E2669" i="5012" s="1"/>
  <c r="G2671" i="5013" l="1" a="1"/>
  <c r="G2671" i="5013" s="1"/>
  <c r="G2671" i="5012" s="1"/>
  <c r="C2673" i="5013"/>
  <c r="D2672" i="5013"/>
  <c r="C2671" i="5012"/>
  <c r="D2670" i="5012"/>
  <c r="E2670" i="5012" s="1" a="1"/>
  <c r="E2670" i="5012" s="1"/>
  <c r="G2672" i="5013" l="1" a="1"/>
  <c r="G2672" i="5013" s="1"/>
  <c r="G2672" i="5012" s="1"/>
  <c r="D2673" i="5013"/>
  <c r="C2674" i="5013"/>
  <c r="C2672" i="5012"/>
  <c r="D2671" i="5012"/>
  <c r="E2671" i="5012" s="1" a="1"/>
  <c r="E2671" i="5012" s="1"/>
  <c r="G2673" i="5013" l="1" a="1"/>
  <c r="G2673" i="5013" s="1"/>
  <c r="G2673" i="5012" s="1"/>
  <c r="C2675" i="5013"/>
  <c r="D2674" i="5013"/>
  <c r="D2672" i="5012"/>
  <c r="E2672" i="5012" s="1" a="1"/>
  <c r="E2672" i="5012" s="1"/>
  <c r="C2673" i="5012"/>
  <c r="G2674" i="5013" l="1" a="1"/>
  <c r="G2674" i="5013" s="1"/>
  <c r="G2674" i="5012" s="1"/>
  <c r="C2676" i="5013"/>
  <c r="D2675" i="5013"/>
  <c r="C2674" i="5012"/>
  <c r="D2673" i="5012"/>
  <c r="E2673" i="5012" s="1" a="1"/>
  <c r="E2673" i="5012" s="1"/>
  <c r="G2675" i="5013" l="1" a="1"/>
  <c r="G2675" i="5013" s="1"/>
  <c r="G2675" i="5012" s="1"/>
  <c r="C2677" i="5013"/>
  <c r="D2676" i="5013"/>
  <c r="D2674" i="5012"/>
  <c r="E2674" i="5012" s="1" a="1"/>
  <c r="E2674" i="5012" s="1"/>
  <c r="C2675" i="5012"/>
  <c r="G2676" i="5013" l="1" a="1"/>
  <c r="G2676" i="5013" s="1"/>
  <c r="G2676" i="5012" s="1"/>
  <c r="D2677" i="5013"/>
  <c r="C2678" i="5013"/>
  <c r="D2675" i="5012"/>
  <c r="E2675" i="5012" s="1" a="1"/>
  <c r="E2675" i="5012" s="1"/>
  <c r="C2676" i="5012"/>
  <c r="G2677" i="5013" l="1" a="1"/>
  <c r="G2677" i="5013" s="1"/>
  <c r="G2677" i="5012" s="1"/>
  <c r="D2678" i="5013"/>
  <c r="C2679" i="5013"/>
  <c r="C2677" i="5012"/>
  <c r="D2676" i="5012"/>
  <c r="E2676" i="5012" s="1" a="1"/>
  <c r="E2676" i="5012" s="1"/>
  <c r="G2678" i="5013" l="1" a="1"/>
  <c r="G2678" i="5013" s="1"/>
  <c r="G2678" i="5012" s="1"/>
  <c r="C2680" i="5013"/>
  <c r="D2679" i="5013"/>
  <c r="C2678" i="5012"/>
  <c r="D2677" i="5012"/>
  <c r="E2677" i="5012" s="1" a="1"/>
  <c r="E2677" i="5012" s="1"/>
  <c r="G2679" i="5013" l="1" a="1"/>
  <c r="G2679" i="5013" s="1"/>
  <c r="G2679" i="5012" s="1"/>
  <c r="C2681" i="5013"/>
  <c r="D2680" i="5013"/>
  <c r="C2679" i="5012"/>
  <c r="D2678" i="5012"/>
  <c r="E2678" i="5012" s="1" a="1"/>
  <c r="E2678" i="5012" s="1"/>
  <c r="G2680" i="5013" l="1" a="1"/>
  <c r="G2680" i="5013" s="1"/>
  <c r="G2680" i="5012" s="1"/>
  <c r="D2681" i="5013"/>
  <c r="C2682" i="5013"/>
  <c r="C2680" i="5012"/>
  <c r="D2679" i="5012"/>
  <c r="E2679" i="5012" s="1" a="1"/>
  <c r="E2679" i="5012" s="1"/>
  <c r="G2681" i="5013" l="1" a="1"/>
  <c r="G2681" i="5013" s="1"/>
  <c r="G2681" i="5012" s="1"/>
  <c r="C2683" i="5013"/>
  <c r="D2682" i="5013"/>
  <c r="C2681" i="5012"/>
  <c r="D2680" i="5012"/>
  <c r="E2680" i="5012" s="1" a="1"/>
  <c r="E2680" i="5012" s="1"/>
  <c r="G2682" i="5013" l="1" a="1"/>
  <c r="G2682" i="5013" s="1"/>
  <c r="G2682" i="5012" s="1"/>
  <c r="C2684" i="5013"/>
  <c r="D2683" i="5013"/>
  <c r="D2681" i="5012"/>
  <c r="E2681" i="5012" s="1" a="1"/>
  <c r="E2681" i="5012" s="1"/>
  <c r="C2682" i="5012"/>
  <c r="G2683" i="5013" l="1" a="1"/>
  <c r="G2683" i="5013" s="1"/>
  <c r="G2683" i="5012" s="1"/>
  <c r="C2685" i="5013"/>
  <c r="D2684" i="5013"/>
  <c r="D2682" i="5012"/>
  <c r="E2682" i="5012" s="1" a="1"/>
  <c r="E2682" i="5012" s="1"/>
  <c r="C2683" i="5012"/>
  <c r="G2684" i="5013" l="1" a="1"/>
  <c r="G2684" i="5013" s="1"/>
  <c r="G2684" i="5012" s="1"/>
  <c r="D2685" i="5013"/>
  <c r="C2686" i="5013"/>
  <c r="D2683" i="5012"/>
  <c r="E2683" i="5012" s="1" a="1"/>
  <c r="E2683" i="5012" s="1"/>
  <c r="C2684" i="5012"/>
  <c r="G2685" i="5013" l="1" a="1"/>
  <c r="G2685" i="5013" s="1"/>
  <c r="G2685" i="5012" s="1"/>
  <c r="D2686" i="5013"/>
  <c r="C2687" i="5013"/>
  <c r="D2684" i="5012"/>
  <c r="E2684" i="5012" s="1" a="1"/>
  <c r="E2684" i="5012" s="1"/>
  <c r="C2685" i="5012"/>
  <c r="G2686" i="5013" l="1" a="1"/>
  <c r="G2686" i="5013" s="1"/>
  <c r="G2686" i="5012" s="1"/>
  <c r="C2688" i="5013"/>
  <c r="D2687" i="5013"/>
  <c r="C2686" i="5012"/>
  <c r="D2685" i="5012"/>
  <c r="E2685" i="5012" s="1" a="1"/>
  <c r="E2685" i="5012" s="1"/>
  <c r="G2687" i="5013" l="1" a="1"/>
  <c r="G2687" i="5013" s="1"/>
  <c r="G2687" i="5012" s="1"/>
  <c r="C2689" i="5013"/>
  <c r="D2688" i="5013"/>
  <c r="C2687" i="5012"/>
  <c r="D2686" i="5012"/>
  <c r="E2686" i="5012" s="1" a="1"/>
  <c r="E2686" i="5012" s="1"/>
  <c r="G2688" i="5013" l="1" a="1"/>
  <c r="G2688" i="5013" s="1"/>
  <c r="G2688" i="5012" s="1"/>
  <c r="D2689" i="5013"/>
  <c r="C2690" i="5013"/>
  <c r="C2688" i="5012"/>
  <c r="D2687" i="5012"/>
  <c r="E2687" i="5012" s="1" a="1"/>
  <c r="E2687" i="5012" s="1"/>
  <c r="G2689" i="5013" l="1" a="1"/>
  <c r="G2689" i="5013" s="1"/>
  <c r="G2689" i="5012" s="1"/>
  <c r="D2690" i="5013"/>
  <c r="C2691" i="5013"/>
  <c r="D2688" i="5012"/>
  <c r="E2688" i="5012" s="1" a="1"/>
  <c r="E2688" i="5012" s="1"/>
  <c r="C2689" i="5012"/>
  <c r="G2690" i="5013" l="1" a="1"/>
  <c r="G2690" i="5013" s="1"/>
  <c r="G2690" i="5012" s="1"/>
  <c r="D2691" i="5013"/>
  <c r="C2692" i="5013"/>
  <c r="D2689" i="5012"/>
  <c r="E2689" i="5012" s="1" a="1"/>
  <c r="E2689" i="5012" s="1"/>
  <c r="C2690" i="5012"/>
  <c r="G2691" i="5013" l="1" a="1"/>
  <c r="G2691" i="5013" s="1"/>
  <c r="G2691" i="5012" s="1"/>
  <c r="C2693" i="5013"/>
  <c r="D2692" i="5013"/>
  <c r="C2691" i="5012"/>
  <c r="D2690" i="5012"/>
  <c r="E2690" i="5012" s="1" a="1"/>
  <c r="E2690" i="5012" s="1"/>
  <c r="G2692" i="5013" l="1" a="1"/>
  <c r="G2692" i="5013" s="1"/>
  <c r="G2692" i="5012" s="1"/>
  <c r="C2694" i="5013"/>
  <c r="D2693" i="5013"/>
  <c r="D2691" i="5012"/>
  <c r="E2691" i="5012" s="1" a="1"/>
  <c r="E2691" i="5012" s="1"/>
  <c r="C2692" i="5012"/>
  <c r="G2693" i="5013" l="1" a="1"/>
  <c r="G2693" i="5013" s="1"/>
  <c r="G2693" i="5012" s="1"/>
  <c r="D2694" i="5013"/>
  <c r="C2695" i="5013"/>
  <c r="D2692" i="5012"/>
  <c r="E2692" i="5012" s="1" a="1"/>
  <c r="E2692" i="5012" s="1"/>
  <c r="C2693" i="5012"/>
  <c r="G2694" i="5013" l="1" a="1"/>
  <c r="G2694" i="5013" s="1"/>
  <c r="G2694" i="5012" s="1"/>
  <c r="C2696" i="5013"/>
  <c r="D2696" i="5013" s="1"/>
  <c r="D2695" i="5013"/>
  <c r="D2693" i="5012"/>
  <c r="E2693" i="5012" s="1" a="1"/>
  <c r="E2693" i="5012" s="1"/>
  <c r="C2694" i="5012"/>
  <c r="G2695" i="5013" l="1" a="1"/>
  <c r="G2695" i="5013" s="1"/>
  <c r="G2695" i="5012" s="1"/>
  <c r="G2696" i="5013" a="1"/>
  <c r="G2696" i="5013" s="1"/>
  <c r="G2696" i="5012" s="1"/>
  <c r="D2694" i="5012"/>
  <c r="E2694" i="5012" s="1" a="1"/>
  <c r="E2694" i="5012" s="1"/>
  <c r="C2695" i="5012"/>
  <c r="D2695" i="5012" l="1"/>
  <c r="E2695" i="5012" s="1" a="1"/>
  <c r="E2695" i="5012" s="1"/>
  <c r="C2696" i="5012"/>
  <c r="D2696" i="5012" s="1"/>
  <c r="E2696" i="5012" s="1" a="1"/>
  <c r="E2696" i="50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gluca</author>
  </authors>
  <commentList>
    <comment ref="L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Quante volte si rinnova l'articolo nel periodo</t>
        </r>
      </text>
    </comment>
    <comment ref="M2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 xml:space="preserve">Quanti giorni l'articolo rimane in magazzino nel periodo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7" authorId="0" shapeId="0" xr:uid="{047028E3-38FA-4BC5-9D41-4AF60E9359E2}">
      <text>
        <r>
          <rPr>
            <b/>
            <sz val="9"/>
            <color indexed="81"/>
            <rFont val="Tahoma"/>
            <family val="2"/>
          </rPr>
          <t>Quante volte si rinnova l'articolo nel periodo</t>
        </r>
      </text>
    </comment>
    <comment ref="M7" authorId="0" shapeId="0" xr:uid="{175BFC21-52EE-402E-8428-A8D008C6160A}">
      <text>
        <r>
          <rPr>
            <b/>
            <sz val="9"/>
            <color indexed="81"/>
            <rFont val="Tahoma"/>
            <family val="2"/>
          </rPr>
          <t xml:space="preserve">Quanti giorni l'articolo rimane in magazzino nel periodo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4B59A2FC-C210-4CED-8831-883188FA3027}">
      <text>
        <r>
          <rPr>
            <b/>
            <sz val="9"/>
            <color indexed="81"/>
            <rFont val="Tahoma"/>
            <family val="2"/>
          </rPr>
          <t>Quante volte si rinnova l'articolo nel periodo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<sst xmlns="http://schemas.openxmlformats.org/spreadsheetml/2006/main" count="5489" uniqueCount="2737">
  <si>
    <t>Fatturato</t>
  </si>
  <si>
    <t>art %</t>
  </si>
  <si>
    <t>n. articoli</t>
  </si>
  <si>
    <t>Classe A</t>
  </si>
  <si>
    <t>Codice Art</t>
  </si>
  <si>
    <t>ABC Rimanenze</t>
  </si>
  <si>
    <t>Dati</t>
  </si>
  <si>
    <t>Rimanenze</t>
  </si>
  <si>
    <t>Totale complessivo</t>
  </si>
  <si>
    <t>Cumulata</t>
  </si>
  <si>
    <t>Cumulata %</t>
  </si>
  <si>
    <t>Entrate</t>
  </si>
  <si>
    <t>Uscite</t>
  </si>
  <si>
    <t>A</t>
  </si>
  <si>
    <t>C</t>
  </si>
  <si>
    <t>B</t>
  </si>
  <si>
    <t>Giorno</t>
  </si>
  <si>
    <t>Scorte iniziali</t>
  </si>
  <si>
    <t>Scorte finali</t>
  </si>
  <si>
    <t>Consumo</t>
  </si>
  <si>
    <t>Giacenza media</t>
  </si>
  <si>
    <t>Indice di rotazione</t>
  </si>
  <si>
    <t>Giorni di copertura</t>
  </si>
  <si>
    <t>Giorni lavorativi periodo</t>
  </si>
  <si>
    <t>Mese</t>
  </si>
  <si>
    <t>000001</t>
  </si>
  <si>
    <t>000002</t>
  </si>
  <si>
    <t>000003</t>
  </si>
  <si>
    <t>000004</t>
  </si>
  <si>
    <t>000005</t>
  </si>
  <si>
    <t>000006</t>
  </si>
  <si>
    <t>000007</t>
  </si>
  <si>
    <t>000008</t>
  </si>
  <si>
    <t>000009</t>
  </si>
  <si>
    <t>000010</t>
  </si>
  <si>
    <t>000011</t>
  </si>
  <si>
    <t>000012</t>
  </si>
  <si>
    <t>000013</t>
  </si>
  <si>
    <t>000014</t>
  </si>
  <si>
    <t>000015</t>
  </si>
  <si>
    <t>000016</t>
  </si>
  <si>
    <t>000017</t>
  </si>
  <si>
    <t>000018</t>
  </si>
  <si>
    <t>000019</t>
  </si>
  <si>
    <t>000020</t>
  </si>
  <si>
    <t>000021</t>
  </si>
  <si>
    <t>000022</t>
  </si>
  <si>
    <t>000023</t>
  </si>
  <si>
    <t>000024</t>
  </si>
  <si>
    <t>000025</t>
  </si>
  <si>
    <t>000026</t>
  </si>
  <si>
    <t>000027</t>
  </si>
  <si>
    <t>000028</t>
  </si>
  <si>
    <t>000029</t>
  </si>
  <si>
    <t>000030</t>
  </si>
  <si>
    <t>000031</t>
  </si>
  <si>
    <t>000032</t>
  </si>
  <si>
    <t>000033</t>
  </si>
  <si>
    <t>000034</t>
  </si>
  <si>
    <t>000035</t>
  </si>
  <si>
    <t>000036</t>
  </si>
  <si>
    <t>000037</t>
  </si>
  <si>
    <t>000038</t>
  </si>
  <si>
    <t>000039</t>
  </si>
  <si>
    <t>000040</t>
  </si>
  <si>
    <t>000041</t>
  </si>
  <si>
    <t>000042</t>
  </si>
  <si>
    <t>000043</t>
  </si>
  <si>
    <t>000044</t>
  </si>
  <si>
    <t>000045</t>
  </si>
  <si>
    <t>000046</t>
  </si>
  <si>
    <t>000047</t>
  </si>
  <si>
    <t>000048</t>
  </si>
  <si>
    <t>000049</t>
  </si>
  <si>
    <t>000050</t>
  </si>
  <si>
    <t>000051</t>
  </si>
  <si>
    <t>000052</t>
  </si>
  <si>
    <t>000053</t>
  </si>
  <si>
    <t>000054</t>
  </si>
  <si>
    <t>000055</t>
  </si>
  <si>
    <t>000056</t>
  </si>
  <si>
    <t>000057</t>
  </si>
  <si>
    <t>000058</t>
  </si>
  <si>
    <t>000059</t>
  </si>
  <si>
    <t>000060</t>
  </si>
  <si>
    <t>000061</t>
  </si>
  <si>
    <t>000062</t>
  </si>
  <si>
    <t>000063</t>
  </si>
  <si>
    <t>000064</t>
  </si>
  <si>
    <t>000065</t>
  </si>
  <si>
    <t>000066</t>
  </si>
  <si>
    <t>000067</t>
  </si>
  <si>
    <t>000068</t>
  </si>
  <si>
    <t>000069</t>
  </si>
  <si>
    <t>000070</t>
  </si>
  <si>
    <t>000071</t>
  </si>
  <si>
    <t>000072</t>
  </si>
  <si>
    <t>000073</t>
  </si>
  <si>
    <t>000074</t>
  </si>
  <si>
    <t>000075</t>
  </si>
  <si>
    <t>000076</t>
  </si>
  <si>
    <t>000077</t>
  </si>
  <si>
    <t>000078</t>
  </si>
  <si>
    <t>000079</t>
  </si>
  <si>
    <t>000080</t>
  </si>
  <si>
    <t>000081</t>
  </si>
  <si>
    <t>000082</t>
  </si>
  <si>
    <t>000083</t>
  </si>
  <si>
    <t>000084</t>
  </si>
  <si>
    <t>000085</t>
  </si>
  <si>
    <t>000086</t>
  </si>
  <si>
    <t>000087</t>
  </si>
  <si>
    <t>000088</t>
  </si>
  <si>
    <t>000089</t>
  </si>
  <si>
    <t>000090</t>
  </si>
  <si>
    <t>000091</t>
  </si>
  <si>
    <t>000092</t>
  </si>
  <si>
    <t>000093</t>
  </si>
  <si>
    <t>000094</t>
  </si>
  <si>
    <t>000095</t>
  </si>
  <si>
    <t>000096</t>
  </si>
  <si>
    <t>000097</t>
  </si>
  <si>
    <t>000098</t>
  </si>
  <si>
    <t>000099</t>
  </si>
  <si>
    <t>000100</t>
  </si>
  <si>
    <t>000101</t>
  </si>
  <si>
    <t>000102</t>
  </si>
  <si>
    <t>000103</t>
  </si>
  <si>
    <t>000104</t>
  </si>
  <si>
    <t>000105</t>
  </si>
  <si>
    <t>000106</t>
  </si>
  <si>
    <t>000107</t>
  </si>
  <si>
    <t>000108</t>
  </si>
  <si>
    <t>000109</t>
  </si>
  <si>
    <t>000110</t>
  </si>
  <si>
    <t>000111</t>
  </si>
  <si>
    <t>000112</t>
  </si>
  <si>
    <t>000113</t>
  </si>
  <si>
    <t>000114</t>
  </si>
  <si>
    <t>000115</t>
  </si>
  <si>
    <t>000116</t>
  </si>
  <si>
    <t>000117</t>
  </si>
  <si>
    <t>000118</t>
  </si>
  <si>
    <t>000119</t>
  </si>
  <si>
    <t>000120</t>
  </si>
  <si>
    <t>000121</t>
  </si>
  <si>
    <t>000122</t>
  </si>
  <si>
    <t>000123</t>
  </si>
  <si>
    <t>000124</t>
  </si>
  <si>
    <t>000125</t>
  </si>
  <si>
    <t>000126</t>
  </si>
  <si>
    <t>000127</t>
  </si>
  <si>
    <t>000128</t>
  </si>
  <si>
    <t>000129</t>
  </si>
  <si>
    <t>000130</t>
  </si>
  <si>
    <t>000131</t>
  </si>
  <si>
    <t>000132</t>
  </si>
  <si>
    <t>000133</t>
  </si>
  <si>
    <t>000134</t>
  </si>
  <si>
    <t>000135</t>
  </si>
  <si>
    <t>000136</t>
  </si>
  <si>
    <t>000137</t>
  </si>
  <si>
    <t>000138</t>
  </si>
  <si>
    <t>000139</t>
  </si>
  <si>
    <t>000140</t>
  </si>
  <si>
    <t>000141</t>
  </si>
  <si>
    <t>000142</t>
  </si>
  <si>
    <t>000143</t>
  </si>
  <si>
    <t>000144</t>
  </si>
  <si>
    <t>000145</t>
  </si>
  <si>
    <t>000146</t>
  </si>
  <si>
    <t>000147</t>
  </si>
  <si>
    <t>000148</t>
  </si>
  <si>
    <t>000149</t>
  </si>
  <si>
    <t>000150</t>
  </si>
  <si>
    <t>000151</t>
  </si>
  <si>
    <t>000152</t>
  </si>
  <si>
    <t>000153</t>
  </si>
  <si>
    <t>000154</t>
  </si>
  <si>
    <t>000155</t>
  </si>
  <si>
    <t>000156</t>
  </si>
  <si>
    <t>000157</t>
  </si>
  <si>
    <t>000158</t>
  </si>
  <si>
    <t>000159</t>
  </si>
  <si>
    <t>000160</t>
  </si>
  <si>
    <t>000161</t>
  </si>
  <si>
    <t>000162</t>
  </si>
  <si>
    <t>000163</t>
  </si>
  <si>
    <t>000164</t>
  </si>
  <si>
    <t>000165</t>
  </si>
  <si>
    <t>000166</t>
  </si>
  <si>
    <t>000167</t>
  </si>
  <si>
    <t>000168</t>
  </si>
  <si>
    <t>000169</t>
  </si>
  <si>
    <t>000170</t>
  </si>
  <si>
    <t>000171</t>
  </si>
  <si>
    <t>000172</t>
  </si>
  <si>
    <t>000173</t>
  </si>
  <si>
    <t>000174</t>
  </si>
  <si>
    <t>000175</t>
  </si>
  <si>
    <t>000176</t>
  </si>
  <si>
    <t>000177</t>
  </si>
  <si>
    <t>000178</t>
  </si>
  <si>
    <t>000179</t>
  </si>
  <si>
    <t>000180</t>
  </si>
  <si>
    <t>000181</t>
  </si>
  <si>
    <t>000182</t>
  </si>
  <si>
    <t>000183</t>
  </si>
  <si>
    <t>000184</t>
  </si>
  <si>
    <t>000185</t>
  </si>
  <si>
    <t>000186</t>
  </si>
  <si>
    <t>000187</t>
  </si>
  <si>
    <t>000188</t>
  </si>
  <si>
    <t>000189</t>
  </si>
  <si>
    <t>000190</t>
  </si>
  <si>
    <t>000191</t>
  </si>
  <si>
    <t>000192</t>
  </si>
  <si>
    <t>000193</t>
  </si>
  <si>
    <t>000194</t>
  </si>
  <si>
    <t>000195</t>
  </si>
  <si>
    <t>000196</t>
  </si>
  <si>
    <t>000197</t>
  </si>
  <si>
    <t>000198</t>
  </si>
  <si>
    <t>000199</t>
  </si>
  <si>
    <t>000200</t>
  </si>
  <si>
    <t>000201</t>
  </si>
  <si>
    <t>000202</t>
  </si>
  <si>
    <t>000203</t>
  </si>
  <si>
    <t>000204</t>
  </si>
  <si>
    <t>000205</t>
  </si>
  <si>
    <t>000206</t>
  </si>
  <si>
    <t>000207</t>
  </si>
  <si>
    <t>000208</t>
  </si>
  <si>
    <t>000209</t>
  </si>
  <si>
    <t>000210</t>
  </si>
  <si>
    <t>000211</t>
  </si>
  <si>
    <t>000212</t>
  </si>
  <si>
    <t>000213</t>
  </si>
  <si>
    <t>000214</t>
  </si>
  <si>
    <t>000215</t>
  </si>
  <si>
    <t>000216</t>
  </si>
  <si>
    <t>000217</t>
  </si>
  <si>
    <t>000218</t>
  </si>
  <si>
    <t>000219</t>
  </si>
  <si>
    <t>000220</t>
  </si>
  <si>
    <t>000221</t>
  </si>
  <si>
    <t>000222</t>
  </si>
  <si>
    <t>000223</t>
  </si>
  <si>
    <t>000224</t>
  </si>
  <si>
    <t>000225</t>
  </si>
  <si>
    <t>000226</t>
  </si>
  <si>
    <t>000227</t>
  </si>
  <si>
    <t>000228</t>
  </si>
  <si>
    <t>000229</t>
  </si>
  <si>
    <t>000230</t>
  </si>
  <si>
    <t>000231</t>
  </si>
  <si>
    <t>000232</t>
  </si>
  <si>
    <t>000233</t>
  </si>
  <si>
    <t>000234</t>
  </si>
  <si>
    <t>000235</t>
  </si>
  <si>
    <t>000236</t>
  </si>
  <si>
    <t>000237</t>
  </si>
  <si>
    <t>000238</t>
  </si>
  <si>
    <t>000239</t>
  </si>
  <si>
    <t>000240</t>
  </si>
  <si>
    <t>000241</t>
  </si>
  <si>
    <t>000242</t>
  </si>
  <si>
    <t>000243</t>
  </si>
  <si>
    <t>000244</t>
  </si>
  <si>
    <t>000245</t>
  </si>
  <si>
    <t>000246</t>
  </si>
  <si>
    <t>000247</t>
  </si>
  <si>
    <t>000248</t>
  </si>
  <si>
    <t>000249</t>
  </si>
  <si>
    <t>000250</t>
  </si>
  <si>
    <t>000251</t>
  </si>
  <si>
    <t>000252</t>
  </si>
  <si>
    <t>000253</t>
  </si>
  <si>
    <t>000254</t>
  </si>
  <si>
    <t>000255</t>
  </si>
  <si>
    <t>000256</t>
  </si>
  <si>
    <t>000257</t>
  </si>
  <si>
    <t>000258</t>
  </si>
  <si>
    <t>000259</t>
  </si>
  <si>
    <t>000260</t>
  </si>
  <si>
    <t>000261</t>
  </si>
  <si>
    <t>000262</t>
  </si>
  <si>
    <t>000263</t>
  </si>
  <si>
    <t>000264</t>
  </si>
  <si>
    <t>000265</t>
  </si>
  <si>
    <t>000266</t>
  </si>
  <si>
    <t>000267</t>
  </si>
  <si>
    <t>000268</t>
  </si>
  <si>
    <t>000269</t>
  </si>
  <si>
    <t>000270</t>
  </si>
  <si>
    <t>000271</t>
  </si>
  <si>
    <t>000272</t>
  </si>
  <si>
    <t>000273</t>
  </si>
  <si>
    <t>000274</t>
  </si>
  <si>
    <t>000275</t>
  </si>
  <si>
    <t>000276</t>
  </si>
  <si>
    <t>000277</t>
  </si>
  <si>
    <t>000278</t>
  </si>
  <si>
    <t>000279</t>
  </si>
  <si>
    <t>000280</t>
  </si>
  <si>
    <t>000281</t>
  </si>
  <si>
    <t>000282</t>
  </si>
  <si>
    <t>000283</t>
  </si>
  <si>
    <t>000284</t>
  </si>
  <si>
    <t>000285</t>
  </si>
  <si>
    <t>000286</t>
  </si>
  <si>
    <t>000287</t>
  </si>
  <si>
    <t>000288</t>
  </si>
  <si>
    <t>000289</t>
  </si>
  <si>
    <t>000290</t>
  </si>
  <si>
    <t>000291</t>
  </si>
  <si>
    <t>000292</t>
  </si>
  <si>
    <t>000293</t>
  </si>
  <si>
    <t>000294</t>
  </si>
  <si>
    <t>000295</t>
  </si>
  <si>
    <t>000296</t>
  </si>
  <si>
    <t>000297</t>
  </si>
  <si>
    <t>000298</t>
  </si>
  <si>
    <t>000299</t>
  </si>
  <si>
    <t>000300</t>
  </si>
  <si>
    <t>000301</t>
  </si>
  <si>
    <t>000302</t>
  </si>
  <si>
    <t>000303</t>
  </si>
  <si>
    <t>000304</t>
  </si>
  <si>
    <t>000305</t>
  </si>
  <si>
    <t>000306</t>
  </si>
  <si>
    <t>000307</t>
  </si>
  <si>
    <t>000308</t>
  </si>
  <si>
    <t>000309</t>
  </si>
  <si>
    <t>000310</t>
  </si>
  <si>
    <t>000311</t>
  </si>
  <si>
    <t>000312</t>
  </si>
  <si>
    <t>000313</t>
  </si>
  <si>
    <t>000314</t>
  </si>
  <si>
    <t>000315</t>
  </si>
  <si>
    <t>000316</t>
  </si>
  <si>
    <t>000317</t>
  </si>
  <si>
    <t>000318</t>
  </si>
  <si>
    <t>000319</t>
  </si>
  <si>
    <t>000320</t>
  </si>
  <si>
    <t>000321</t>
  </si>
  <si>
    <t>000322</t>
  </si>
  <si>
    <t>000323</t>
  </si>
  <si>
    <t>000324</t>
  </si>
  <si>
    <t>000325</t>
  </si>
  <si>
    <t>000326</t>
  </si>
  <si>
    <t>000327</t>
  </si>
  <si>
    <t>000328</t>
  </si>
  <si>
    <t>000329</t>
  </si>
  <si>
    <t>000330</t>
  </si>
  <si>
    <t>000331</t>
  </si>
  <si>
    <t>000332</t>
  </si>
  <si>
    <t>000333</t>
  </si>
  <si>
    <t>000334</t>
  </si>
  <si>
    <t>000335</t>
  </si>
  <si>
    <t>000336</t>
  </si>
  <si>
    <t>000337</t>
  </si>
  <si>
    <t>000338</t>
  </si>
  <si>
    <t>000339</t>
  </si>
  <si>
    <t>000340</t>
  </si>
  <si>
    <t>000341</t>
  </si>
  <si>
    <t>000342</t>
  </si>
  <si>
    <t>000343</t>
  </si>
  <si>
    <t>000344</t>
  </si>
  <si>
    <t>000345</t>
  </si>
  <si>
    <t>000346</t>
  </si>
  <si>
    <t>000347</t>
  </si>
  <si>
    <t>000348</t>
  </si>
  <si>
    <t>000349</t>
  </si>
  <si>
    <t>000350</t>
  </si>
  <si>
    <t>000351</t>
  </si>
  <si>
    <t>000352</t>
  </si>
  <si>
    <t>000353</t>
  </si>
  <si>
    <t>000354</t>
  </si>
  <si>
    <t>000355</t>
  </si>
  <si>
    <t>000356</t>
  </si>
  <si>
    <t>000357</t>
  </si>
  <si>
    <t>000358</t>
  </si>
  <si>
    <t>000359</t>
  </si>
  <si>
    <t>000360</t>
  </si>
  <si>
    <t>000361</t>
  </si>
  <si>
    <t>000362</t>
  </si>
  <si>
    <t>000363</t>
  </si>
  <si>
    <t>000364</t>
  </si>
  <si>
    <t>000365</t>
  </si>
  <si>
    <t>000366</t>
  </si>
  <si>
    <t>000367</t>
  </si>
  <si>
    <t>000368</t>
  </si>
  <si>
    <t>000369</t>
  </si>
  <si>
    <t>000370</t>
  </si>
  <si>
    <t>000371</t>
  </si>
  <si>
    <t>000372</t>
  </si>
  <si>
    <t>000373</t>
  </si>
  <si>
    <t>000374</t>
  </si>
  <si>
    <t>000375</t>
  </si>
  <si>
    <t>000376</t>
  </si>
  <si>
    <t>000377</t>
  </si>
  <si>
    <t>000378</t>
  </si>
  <si>
    <t>000379</t>
  </si>
  <si>
    <t>000380</t>
  </si>
  <si>
    <t>000381</t>
  </si>
  <si>
    <t>000382</t>
  </si>
  <si>
    <t>000383</t>
  </si>
  <si>
    <t>000384</t>
  </si>
  <si>
    <t>000385</t>
  </si>
  <si>
    <t>000386</t>
  </si>
  <si>
    <t>000387</t>
  </si>
  <si>
    <t>000388</t>
  </si>
  <si>
    <t>000389</t>
  </si>
  <si>
    <t>000390</t>
  </si>
  <si>
    <t>000391</t>
  </si>
  <si>
    <t>000392</t>
  </si>
  <si>
    <t>000393</t>
  </si>
  <si>
    <t>000394</t>
  </si>
  <si>
    <t>000395</t>
  </si>
  <si>
    <t>000396</t>
  </si>
  <si>
    <t>000397</t>
  </si>
  <si>
    <t>000398</t>
  </si>
  <si>
    <t>000399</t>
  </si>
  <si>
    <t>000400</t>
  </si>
  <si>
    <t>000401</t>
  </si>
  <si>
    <t>000402</t>
  </si>
  <si>
    <t>000403</t>
  </si>
  <si>
    <t>000404</t>
  </si>
  <si>
    <t>000405</t>
  </si>
  <si>
    <t>000406</t>
  </si>
  <si>
    <t>000407</t>
  </si>
  <si>
    <t>000408</t>
  </si>
  <si>
    <t>000409</t>
  </si>
  <si>
    <t>000410</t>
  </si>
  <si>
    <t>000411</t>
  </si>
  <si>
    <t>000412</t>
  </si>
  <si>
    <t>000413</t>
  </si>
  <si>
    <t>000414</t>
  </si>
  <si>
    <t>000415</t>
  </si>
  <si>
    <t>000416</t>
  </si>
  <si>
    <t>000417</t>
  </si>
  <si>
    <t>000418</t>
  </si>
  <si>
    <t>000419</t>
  </si>
  <si>
    <t>000420</t>
  </si>
  <si>
    <t>000421</t>
  </si>
  <si>
    <t>000422</t>
  </si>
  <si>
    <t>000423</t>
  </si>
  <si>
    <t>000424</t>
  </si>
  <si>
    <t>000425</t>
  </si>
  <si>
    <t>000426</t>
  </si>
  <si>
    <t>000427</t>
  </si>
  <si>
    <t>000428</t>
  </si>
  <si>
    <t>000429</t>
  </si>
  <si>
    <t>000430</t>
  </si>
  <si>
    <t>000431</t>
  </si>
  <si>
    <t>000432</t>
  </si>
  <si>
    <t>000433</t>
  </si>
  <si>
    <t>000434</t>
  </si>
  <si>
    <t>000435</t>
  </si>
  <si>
    <t>000436</t>
  </si>
  <si>
    <t>000437</t>
  </si>
  <si>
    <t>000438</t>
  </si>
  <si>
    <t>000439</t>
  </si>
  <si>
    <t>000440</t>
  </si>
  <si>
    <t>000441</t>
  </si>
  <si>
    <t>000442</t>
  </si>
  <si>
    <t>000443</t>
  </si>
  <si>
    <t>000444</t>
  </si>
  <si>
    <t>000445</t>
  </si>
  <si>
    <t>000446</t>
  </si>
  <si>
    <t>000447</t>
  </si>
  <si>
    <t>000448</t>
  </si>
  <si>
    <t>000449</t>
  </si>
  <si>
    <t>000450</t>
  </si>
  <si>
    <t>000451</t>
  </si>
  <si>
    <t>000452</t>
  </si>
  <si>
    <t>000453</t>
  </si>
  <si>
    <t>000454</t>
  </si>
  <si>
    <t>000455</t>
  </si>
  <si>
    <t>000456</t>
  </si>
  <si>
    <t>000457</t>
  </si>
  <si>
    <t>000458</t>
  </si>
  <si>
    <t>000459</t>
  </si>
  <si>
    <t>000460</t>
  </si>
  <si>
    <t>000461</t>
  </si>
  <si>
    <t>000462</t>
  </si>
  <si>
    <t>000463</t>
  </si>
  <si>
    <t>000464</t>
  </si>
  <si>
    <t>000465</t>
  </si>
  <si>
    <t>000466</t>
  </si>
  <si>
    <t>000467</t>
  </si>
  <si>
    <t>000468</t>
  </si>
  <si>
    <t>000469</t>
  </si>
  <si>
    <t>000470</t>
  </si>
  <si>
    <t>000471</t>
  </si>
  <si>
    <t>000472</t>
  </si>
  <si>
    <t>000473</t>
  </si>
  <si>
    <t>000474</t>
  </si>
  <si>
    <t>000475</t>
  </si>
  <si>
    <t>000476</t>
  </si>
  <si>
    <t>000477</t>
  </si>
  <si>
    <t>000478</t>
  </si>
  <si>
    <t>000479</t>
  </si>
  <si>
    <t>000480</t>
  </si>
  <si>
    <t>000481</t>
  </si>
  <si>
    <t>000482</t>
  </si>
  <si>
    <t>000483</t>
  </si>
  <si>
    <t>000484</t>
  </si>
  <si>
    <t>000485</t>
  </si>
  <si>
    <t>000486</t>
  </si>
  <si>
    <t>000487</t>
  </si>
  <si>
    <t>000488</t>
  </si>
  <si>
    <t>000489</t>
  </si>
  <si>
    <t>000490</t>
  </si>
  <si>
    <t>000491</t>
  </si>
  <si>
    <t>000492</t>
  </si>
  <si>
    <t>000493</t>
  </si>
  <si>
    <t>000494</t>
  </si>
  <si>
    <t>000495</t>
  </si>
  <si>
    <t>000496</t>
  </si>
  <si>
    <t>000497</t>
  </si>
  <si>
    <t>000498</t>
  </si>
  <si>
    <t>000499</t>
  </si>
  <si>
    <t>000500</t>
  </si>
  <si>
    <t>000501</t>
  </si>
  <si>
    <t>000502</t>
  </si>
  <si>
    <t>000503</t>
  </si>
  <si>
    <t>000504</t>
  </si>
  <si>
    <t>000505</t>
  </si>
  <si>
    <t>000506</t>
  </si>
  <si>
    <t>000507</t>
  </si>
  <si>
    <t>000508</t>
  </si>
  <si>
    <t>000509</t>
  </si>
  <si>
    <t>000510</t>
  </si>
  <si>
    <t>000511</t>
  </si>
  <si>
    <t>000512</t>
  </si>
  <si>
    <t>000513</t>
  </si>
  <si>
    <t>000514</t>
  </si>
  <si>
    <t>000515</t>
  </si>
  <si>
    <t>000516</t>
  </si>
  <si>
    <t>000517</t>
  </si>
  <si>
    <t>000518</t>
  </si>
  <si>
    <t>000519</t>
  </si>
  <si>
    <t>000520</t>
  </si>
  <si>
    <t>000521</t>
  </si>
  <si>
    <t>000522</t>
  </si>
  <si>
    <t>000523</t>
  </si>
  <si>
    <t>000524</t>
  </si>
  <si>
    <t>000525</t>
  </si>
  <si>
    <t>000526</t>
  </si>
  <si>
    <t>000527</t>
  </si>
  <si>
    <t>000528</t>
  </si>
  <si>
    <t>000529</t>
  </si>
  <si>
    <t>000530</t>
  </si>
  <si>
    <t>000531</t>
  </si>
  <si>
    <t>000532</t>
  </si>
  <si>
    <t>000533</t>
  </si>
  <si>
    <t>000534</t>
  </si>
  <si>
    <t>000535</t>
  </si>
  <si>
    <t>000536</t>
  </si>
  <si>
    <t>000537</t>
  </si>
  <si>
    <t>000538</t>
  </si>
  <si>
    <t>000539</t>
  </si>
  <si>
    <t>000540</t>
  </si>
  <si>
    <t>000541</t>
  </si>
  <si>
    <t>000542</t>
  </si>
  <si>
    <t>000543</t>
  </si>
  <si>
    <t>000544</t>
  </si>
  <si>
    <t>000545</t>
  </si>
  <si>
    <t>000546</t>
  </si>
  <si>
    <t>000547</t>
  </si>
  <si>
    <t>000548</t>
  </si>
  <si>
    <t>000549</t>
  </si>
  <si>
    <t>000550</t>
  </si>
  <si>
    <t>000551</t>
  </si>
  <si>
    <t>000552</t>
  </si>
  <si>
    <t>000553</t>
  </si>
  <si>
    <t>000554</t>
  </si>
  <si>
    <t>000555</t>
  </si>
  <si>
    <t>000556</t>
  </si>
  <si>
    <t>000557</t>
  </si>
  <si>
    <t>000558</t>
  </si>
  <si>
    <t>000559</t>
  </si>
  <si>
    <t>000560</t>
  </si>
  <si>
    <t>000561</t>
  </si>
  <si>
    <t>000562</t>
  </si>
  <si>
    <t>000563</t>
  </si>
  <si>
    <t>000564</t>
  </si>
  <si>
    <t>000565</t>
  </si>
  <si>
    <t>000566</t>
  </si>
  <si>
    <t>000567</t>
  </si>
  <si>
    <t>000568</t>
  </si>
  <si>
    <t>000569</t>
  </si>
  <si>
    <t>000570</t>
  </si>
  <si>
    <t>000571</t>
  </si>
  <si>
    <t>000572</t>
  </si>
  <si>
    <t>000573</t>
  </si>
  <si>
    <t>000574</t>
  </si>
  <si>
    <t>000575</t>
  </si>
  <si>
    <t>000576</t>
  </si>
  <si>
    <t>000577</t>
  </si>
  <si>
    <t>000578</t>
  </si>
  <si>
    <t>000579</t>
  </si>
  <si>
    <t>000580</t>
  </si>
  <si>
    <t>000581</t>
  </si>
  <si>
    <t>000582</t>
  </si>
  <si>
    <t>000583</t>
  </si>
  <si>
    <t>000584</t>
  </si>
  <si>
    <t>000585</t>
  </si>
  <si>
    <t>000586</t>
  </si>
  <si>
    <t>000587</t>
  </si>
  <si>
    <t>000588</t>
  </si>
  <si>
    <t>000589</t>
  </si>
  <si>
    <t>000590</t>
  </si>
  <si>
    <t>000591</t>
  </si>
  <si>
    <t>000592</t>
  </si>
  <si>
    <t>000593</t>
  </si>
  <si>
    <t>000594</t>
  </si>
  <si>
    <t>000595</t>
  </si>
  <si>
    <t>000596</t>
  </si>
  <si>
    <t>000597</t>
  </si>
  <si>
    <t>000598</t>
  </si>
  <si>
    <t>000599</t>
  </si>
  <si>
    <t>000600</t>
  </si>
  <si>
    <t>000601</t>
  </si>
  <si>
    <t>000602</t>
  </si>
  <si>
    <t>000603</t>
  </si>
  <si>
    <t>000604</t>
  </si>
  <si>
    <t>000605</t>
  </si>
  <si>
    <t>000606</t>
  </si>
  <si>
    <t>000607</t>
  </si>
  <si>
    <t>000608</t>
  </si>
  <si>
    <t>000609</t>
  </si>
  <si>
    <t>000610</t>
  </si>
  <si>
    <t>000611</t>
  </si>
  <si>
    <t>000612</t>
  </si>
  <si>
    <t>000613</t>
  </si>
  <si>
    <t>000614</t>
  </si>
  <si>
    <t>000615</t>
  </si>
  <si>
    <t>000616</t>
  </si>
  <si>
    <t>000617</t>
  </si>
  <si>
    <t>000618</t>
  </si>
  <si>
    <t>000619</t>
  </si>
  <si>
    <t>000620</t>
  </si>
  <si>
    <t>000621</t>
  </si>
  <si>
    <t>000622</t>
  </si>
  <si>
    <t>000623</t>
  </si>
  <si>
    <t>000624</t>
  </si>
  <si>
    <t>000625</t>
  </si>
  <si>
    <t>000626</t>
  </si>
  <si>
    <t>000627</t>
  </si>
  <si>
    <t>000628</t>
  </si>
  <si>
    <t>000629</t>
  </si>
  <si>
    <t>000630</t>
  </si>
  <si>
    <t>000631</t>
  </si>
  <si>
    <t>000632</t>
  </si>
  <si>
    <t>000633</t>
  </si>
  <si>
    <t>000634</t>
  </si>
  <si>
    <t>000635</t>
  </si>
  <si>
    <t>000636</t>
  </si>
  <si>
    <t>000637</t>
  </si>
  <si>
    <t>000638</t>
  </si>
  <si>
    <t>000639</t>
  </si>
  <si>
    <t>000640</t>
  </si>
  <si>
    <t>000641</t>
  </si>
  <si>
    <t>000642</t>
  </si>
  <si>
    <t>000643</t>
  </si>
  <si>
    <t>000644</t>
  </si>
  <si>
    <t>000645</t>
  </si>
  <si>
    <t>000646</t>
  </si>
  <si>
    <t>000647</t>
  </si>
  <si>
    <t>000648</t>
  </si>
  <si>
    <t>000649</t>
  </si>
  <si>
    <t>000650</t>
  </si>
  <si>
    <t>000651</t>
  </si>
  <si>
    <t>000652</t>
  </si>
  <si>
    <t>000653</t>
  </si>
  <si>
    <t>000654</t>
  </si>
  <si>
    <t>000655</t>
  </si>
  <si>
    <t>000656</t>
  </si>
  <si>
    <t>000657</t>
  </si>
  <si>
    <t>000658</t>
  </si>
  <si>
    <t>000659</t>
  </si>
  <si>
    <t>000660</t>
  </si>
  <si>
    <t>000661</t>
  </si>
  <si>
    <t>000662</t>
  </si>
  <si>
    <t>000663</t>
  </si>
  <si>
    <t>000664</t>
  </si>
  <si>
    <t>000665</t>
  </si>
  <si>
    <t>000666</t>
  </si>
  <si>
    <t>000667</t>
  </si>
  <si>
    <t>000668</t>
  </si>
  <si>
    <t>000669</t>
  </si>
  <si>
    <t>000670</t>
  </si>
  <si>
    <t>000671</t>
  </si>
  <si>
    <t>000672</t>
  </si>
  <si>
    <t>000673</t>
  </si>
  <si>
    <t>000674</t>
  </si>
  <si>
    <t>000675</t>
  </si>
  <si>
    <t>000676</t>
  </si>
  <si>
    <t>000677</t>
  </si>
  <si>
    <t>000678</t>
  </si>
  <si>
    <t>000679</t>
  </si>
  <si>
    <t>000680</t>
  </si>
  <si>
    <t>000681</t>
  </si>
  <si>
    <t>000682</t>
  </si>
  <si>
    <t>000683</t>
  </si>
  <si>
    <t>000684</t>
  </si>
  <si>
    <t>000685</t>
  </si>
  <si>
    <t>000686</t>
  </si>
  <si>
    <t>000687</t>
  </si>
  <si>
    <t>000688</t>
  </si>
  <si>
    <t>000689</t>
  </si>
  <si>
    <t>000690</t>
  </si>
  <si>
    <t>000691</t>
  </si>
  <si>
    <t>000692</t>
  </si>
  <si>
    <t>000693</t>
  </si>
  <si>
    <t>000694</t>
  </si>
  <si>
    <t>000695</t>
  </si>
  <si>
    <t>000696</t>
  </si>
  <si>
    <t>000697</t>
  </si>
  <si>
    <t>000698</t>
  </si>
  <si>
    <t>000699</t>
  </si>
  <si>
    <t>000700</t>
  </si>
  <si>
    <t>000701</t>
  </si>
  <si>
    <t>000702</t>
  </si>
  <si>
    <t>000703</t>
  </si>
  <si>
    <t>000704</t>
  </si>
  <si>
    <t>000705</t>
  </si>
  <si>
    <t>000706</t>
  </si>
  <si>
    <t>000707</t>
  </si>
  <si>
    <t>000708</t>
  </si>
  <si>
    <t>000709</t>
  </si>
  <si>
    <t>000710</t>
  </si>
  <si>
    <t>000711</t>
  </si>
  <si>
    <t>000712</t>
  </si>
  <si>
    <t>000713</t>
  </si>
  <si>
    <t>000714</t>
  </si>
  <si>
    <t>000715</t>
  </si>
  <si>
    <t>000716</t>
  </si>
  <si>
    <t>000717</t>
  </si>
  <si>
    <t>000718</t>
  </si>
  <si>
    <t>000719</t>
  </si>
  <si>
    <t>000720</t>
  </si>
  <si>
    <t>000721</t>
  </si>
  <si>
    <t>000722</t>
  </si>
  <si>
    <t>000723</t>
  </si>
  <si>
    <t>000724</t>
  </si>
  <si>
    <t>000725</t>
  </si>
  <si>
    <t>000726</t>
  </si>
  <si>
    <t>000727</t>
  </si>
  <si>
    <t>000728</t>
  </si>
  <si>
    <t>000729</t>
  </si>
  <si>
    <t>000730</t>
  </si>
  <si>
    <t>000731</t>
  </si>
  <si>
    <t>000732</t>
  </si>
  <si>
    <t>000733</t>
  </si>
  <si>
    <t>000734</t>
  </si>
  <si>
    <t>000735</t>
  </si>
  <si>
    <t>000736</t>
  </si>
  <si>
    <t>000737</t>
  </si>
  <si>
    <t>000738</t>
  </si>
  <si>
    <t>000739</t>
  </si>
  <si>
    <t>000740</t>
  </si>
  <si>
    <t>000741</t>
  </si>
  <si>
    <t>000742</t>
  </si>
  <si>
    <t>000743</t>
  </si>
  <si>
    <t>000744</t>
  </si>
  <si>
    <t>000745</t>
  </si>
  <si>
    <t>000746</t>
  </si>
  <si>
    <t>000747</t>
  </si>
  <si>
    <t>000748</t>
  </si>
  <si>
    <t>000749</t>
  </si>
  <si>
    <t>000750</t>
  </si>
  <si>
    <t>000751</t>
  </si>
  <si>
    <t>000752</t>
  </si>
  <si>
    <t>000753</t>
  </si>
  <si>
    <t>000754</t>
  </si>
  <si>
    <t>000755</t>
  </si>
  <si>
    <t>000756</t>
  </si>
  <si>
    <t>000757</t>
  </si>
  <si>
    <t>000758</t>
  </si>
  <si>
    <t>000759</t>
  </si>
  <si>
    <t>000760</t>
  </si>
  <si>
    <t>000761</t>
  </si>
  <si>
    <t>000762</t>
  </si>
  <si>
    <t>000763</t>
  </si>
  <si>
    <t>000764</t>
  </si>
  <si>
    <t>000765</t>
  </si>
  <si>
    <t>000766</t>
  </si>
  <si>
    <t>000767</t>
  </si>
  <si>
    <t>000768</t>
  </si>
  <si>
    <t>000769</t>
  </si>
  <si>
    <t>000770</t>
  </si>
  <si>
    <t>000771</t>
  </si>
  <si>
    <t>000772</t>
  </si>
  <si>
    <t>000773</t>
  </si>
  <si>
    <t>000774</t>
  </si>
  <si>
    <t>000775</t>
  </si>
  <si>
    <t>000776</t>
  </si>
  <si>
    <t>000777</t>
  </si>
  <si>
    <t>000778</t>
  </si>
  <si>
    <t>000779</t>
  </si>
  <si>
    <t>000780</t>
  </si>
  <si>
    <t>000781</t>
  </si>
  <si>
    <t>000782</t>
  </si>
  <si>
    <t>000783</t>
  </si>
  <si>
    <t>000784</t>
  </si>
  <si>
    <t>000785</t>
  </si>
  <si>
    <t>000786</t>
  </si>
  <si>
    <t>000787</t>
  </si>
  <si>
    <t>000788</t>
  </si>
  <si>
    <t>000789</t>
  </si>
  <si>
    <t>000790</t>
  </si>
  <si>
    <t>000791</t>
  </si>
  <si>
    <t>000792</t>
  </si>
  <si>
    <t>000793</t>
  </si>
  <si>
    <t>000794</t>
  </si>
  <si>
    <t>000795</t>
  </si>
  <si>
    <t>000796</t>
  </si>
  <si>
    <t>000797</t>
  </si>
  <si>
    <t>000798</t>
  </si>
  <si>
    <t>000799</t>
  </si>
  <si>
    <t>000800</t>
  </si>
  <si>
    <t>000801</t>
  </si>
  <si>
    <t>000802</t>
  </si>
  <si>
    <t>000803</t>
  </si>
  <si>
    <t>000804</t>
  </si>
  <si>
    <t>000805</t>
  </si>
  <si>
    <t>000806</t>
  </si>
  <si>
    <t>000807</t>
  </si>
  <si>
    <t>000808</t>
  </si>
  <si>
    <t>000809</t>
  </si>
  <si>
    <t>000810</t>
  </si>
  <si>
    <t>000811</t>
  </si>
  <si>
    <t>000812</t>
  </si>
  <si>
    <t>000813</t>
  </si>
  <si>
    <t>000814</t>
  </si>
  <si>
    <t>000815</t>
  </si>
  <si>
    <t>000816</t>
  </si>
  <si>
    <t>000817</t>
  </si>
  <si>
    <t>000818</t>
  </si>
  <si>
    <t>000819</t>
  </si>
  <si>
    <t>000820</t>
  </si>
  <si>
    <t>000821</t>
  </si>
  <si>
    <t>000822</t>
  </si>
  <si>
    <t>000823</t>
  </si>
  <si>
    <t>000824</t>
  </si>
  <si>
    <t>000825</t>
  </si>
  <si>
    <t>000826</t>
  </si>
  <si>
    <t>000827</t>
  </si>
  <si>
    <t>000828</t>
  </si>
  <si>
    <t>000829</t>
  </si>
  <si>
    <t>000830</t>
  </si>
  <si>
    <t>000831</t>
  </si>
  <si>
    <t>000832</t>
  </si>
  <si>
    <t>000833</t>
  </si>
  <si>
    <t>000834</t>
  </si>
  <si>
    <t>000835</t>
  </si>
  <si>
    <t>000836</t>
  </si>
  <si>
    <t>000837</t>
  </si>
  <si>
    <t>000838</t>
  </si>
  <si>
    <t>000839</t>
  </si>
  <si>
    <t>000840</t>
  </si>
  <si>
    <t>000841</t>
  </si>
  <si>
    <t>000842</t>
  </si>
  <si>
    <t>000843</t>
  </si>
  <si>
    <t>000844</t>
  </si>
  <si>
    <t>000845</t>
  </si>
  <si>
    <t>000846</t>
  </si>
  <si>
    <t>000847</t>
  </si>
  <si>
    <t>000848</t>
  </si>
  <si>
    <t>000849</t>
  </si>
  <si>
    <t>000850</t>
  </si>
  <si>
    <t>000851</t>
  </si>
  <si>
    <t>000852</t>
  </si>
  <si>
    <t>000853</t>
  </si>
  <si>
    <t>000854</t>
  </si>
  <si>
    <t>000855</t>
  </si>
  <si>
    <t>000856</t>
  </si>
  <si>
    <t>000857</t>
  </si>
  <si>
    <t>000858</t>
  </si>
  <si>
    <t>000859</t>
  </si>
  <si>
    <t>000860</t>
  </si>
  <si>
    <t>000861</t>
  </si>
  <si>
    <t>000862</t>
  </si>
  <si>
    <t>000863</t>
  </si>
  <si>
    <t>000864</t>
  </si>
  <si>
    <t>000865</t>
  </si>
  <si>
    <t>000866</t>
  </si>
  <si>
    <t>000867</t>
  </si>
  <si>
    <t>000868</t>
  </si>
  <si>
    <t>000869</t>
  </si>
  <si>
    <t>000870</t>
  </si>
  <si>
    <t>000871</t>
  </si>
  <si>
    <t>000872</t>
  </si>
  <si>
    <t>000873</t>
  </si>
  <si>
    <t>000874</t>
  </si>
  <si>
    <t>000875</t>
  </si>
  <si>
    <t>000876</t>
  </si>
  <si>
    <t>000877</t>
  </si>
  <si>
    <t>000878</t>
  </si>
  <si>
    <t>000879</t>
  </si>
  <si>
    <t>000880</t>
  </si>
  <si>
    <t>000881</t>
  </si>
  <si>
    <t>000882</t>
  </si>
  <si>
    <t>000883</t>
  </si>
  <si>
    <t>000884</t>
  </si>
  <si>
    <t>000885</t>
  </si>
  <si>
    <t>000886</t>
  </si>
  <si>
    <t>000887</t>
  </si>
  <si>
    <t>000888</t>
  </si>
  <si>
    <t>000889</t>
  </si>
  <si>
    <t>000890</t>
  </si>
  <si>
    <t>000891</t>
  </si>
  <si>
    <t>000892</t>
  </si>
  <si>
    <t>000893</t>
  </si>
  <si>
    <t>000894</t>
  </si>
  <si>
    <t>000895</t>
  </si>
  <si>
    <t>000896</t>
  </si>
  <si>
    <t>000897</t>
  </si>
  <si>
    <t>000898</t>
  </si>
  <si>
    <t>000899</t>
  </si>
  <si>
    <t>000900</t>
  </si>
  <si>
    <t>000901</t>
  </si>
  <si>
    <t>000902</t>
  </si>
  <si>
    <t>000903</t>
  </si>
  <si>
    <t>000904</t>
  </si>
  <si>
    <t>000905</t>
  </si>
  <si>
    <t>000906</t>
  </si>
  <si>
    <t>000907</t>
  </si>
  <si>
    <t>000908</t>
  </si>
  <si>
    <t>000909</t>
  </si>
  <si>
    <t>000910</t>
  </si>
  <si>
    <t>000911</t>
  </si>
  <si>
    <t>000912</t>
  </si>
  <si>
    <t>000913</t>
  </si>
  <si>
    <t>000914</t>
  </si>
  <si>
    <t>000915</t>
  </si>
  <si>
    <t>000916</t>
  </si>
  <si>
    <t>000917</t>
  </si>
  <si>
    <t>000918</t>
  </si>
  <si>
    <t>000919</t>
  </si>
  <si>
    <t>000920</t>
  </si>
  <si>
    <t>000921</t>
  </si>
  <si>
    <t>000922</t>
  </si>
  <si>
    <t>000923</t>
  </si>
  <si>
    <t>000924</t>
  </si>
  <si>
    <t>000925</t>
  </si>
  <si>
    <t>000926</t>
  </si>
  <si>
    <t>000927</t>
  </si>
  <si>
    <t>000928</t>
  </si>
  <si>
    <t>000929</t>
  </si>
  <si>
    <t>000930</t>
  </si>
  <si>
    <t>000931</t>
  </si>
  <si>
    <t>000932</t>
  </si>
  <si>
    <t>000933</t>
  </si>
  <si>
    <t>000934</t>
  </si>
  <si>
    <t>000935</t>
  </si>
  <si>
    <t>000936</t>
  </si>
  <si>
    <t>000937</t>
  </si>
  <si>
    <t>000938</t>
  </si>
  <si>
    <t>000939</t>
  </si>
  <si>
    <t>000940</t>
  </si>
  <si>
    <t>000941</t>
  </si>
  <si>
    <t>000942</t>
  </si>
  <si>
    <t>000943</t>
  </si>
  <si>
    <t>000944</t>
  </si>
  <si>
    <t>000945</t>
  </si>
  <si>
    <t>000946</t>
  </si>
  <si>
    <t>000947</t>
  </si>
  <si>
    <t>000948</t>
  </si>
  <si>
    <t>000949</t>
  </si>
  <si>
    <t>000950</t>
  </si>
  <si>
    <t>000951</t>
  </si>
  <si>
    <t>000952</t>
  </si>
  <si>
    <t>000953</t>
  </si>
  <si>
    <t>000954</t>
  </si>
  <si>
    <t>000955</t>
  </si>
  <si>
    <t>000956</t>
  </si>
  <si>
    <t>000957</t>
  </si>
  <si>
    <t>000958</t>
  </si>
  <si>
    <t>000959</t>
  </si>
  <si>
    <t>000960</t>
  </si>
  <si>
    <t>000961</t>
  </si>
  <si>
    <t>000962</t>
  </si>
  <si>
    <t>000963</t>
  </si>
  <si>
    <t>000964</t>
  </si>
  <si>
    <t>000965</t>
  </si>
  <si>
    <t>000966</t>
  </si>
  <si>
    <t>000967</t>
  </si>
  <si>
    <t>000968</t>
  </si>
  <si>
    <t>000969</t>
  </si>
  <si>
    <t>000970</t>
  </si>
  <si>
    <t>000971</t>
  </si>
  <si>
    <t>000972</t>
  </si>
  <si>
    <t>000973</t>
  </si>
  <si>
    <t>000974</t>
  </si>
  <si>
    <t>000975</t>
  </si>
  <si>
    <t>000976</t>
  </si>
  <si>
    <t>000977</t>
  </si>
  <si>
    <t>000978</t>
  </si>
  <si>
    <t>000979</t>
  </si>
  <si>
    <t>000980</t>
  </si>
  <si>
    <t>000981</t>
  </si>
  <si>
    <t>000982</t>
  </si>
  <si>
    <t>000983</t>
  </si>
  <si>
    <t>000984</t>
  </si>
  <si>
    <t>000985</t>
  </si>
  <si>
    <t>000986</t>
  </si>
  <si>
    <t>000987</t>
  </si>
  <si>
    <t>000988</t>
  </si>
  <si>
    <t>000989</t>
  </si>
  <si>
    <t>000990</t>
  </si>
  <si>
    <t>000991</t>
  </si>
  <si>
    <t>000992</t>
  </si>
  <si>
    <t>000993</t>
  </si>
  <si>
    <t>000994</t>
  </si>
  <si>
    <t>000995</t>
  </si>
  <si>
    <t>000996</t>
  </si>
  <si>
    <t>000997</t>
  </si>
  <si>
    <t>000998</t>
  </si>
  <si>
    <t>000999</t>
  </si>
  <si>
    <t>001000</t>
  </si>
  <si>
    <t>001001</t>
  </si>
  <si>
    <t>001002</t>
  </si>
  <si>
    <t>001003</t>
  </si>
  <si>
    <t>001004</t>
  </si>
  <si>
    <t>001005</t>
  </si>
  <si>
    <t>001006</t>
  </si>
  <si>
    <t>001007</t>
  </si>
  <si>
    <t>001008</t>
  </si>
  <si>
    <t>001009</t>
  </si>
  <si>
    <t>001010</t>
  </si>
  <si>
    <t>001011</t>
  </si>
  <si>
    <t>001012</t>
  </si>
  <si>
    <t>001013</t>
  </si>
  <si>
    <t>001014</t>
  </si>
  <si>
    <t>001015</t>
  </si>
  <si>
    <t>001016</t>
  </si>
  <si>
    <t>001017</t>
  </si>
  <si>
    <t>001018</t>
  </si>
  <si>
    <t>001019</t>
  </si>
  <si>
    <t>001020</t>
  </si>
  <si>
    <t>001021</t>
  </si>
  <si>
    <t>001022</t>
  </si>
  <si>
    <t>001023</t>
  </si>
  <si>
    <t>001024</t>
  </si>
  <si>
    <t>001025</t>
  </si>
  <si>
    <t>001026</t>
  </si>
  <si>
    <t>001027</t>
  </si>
  <si>
    <t>001028</t>
  </si>
  <si>
    <t>001029</t>
  </si>
  <si>
    <t>001030</t>
  </si>
  <si>
    <t>001031</t>
  </si>
  <si>
    <t>001032</t>
  </si>
  <si>
    <t>001033</t>
  </si>
  <si>
    <t>001034</t>
  </si>
  <si>
    <t>001035</t>
  </si>
  <si>
    <t>001036</t>
  </si>
  <si>
    <t>001037</t>
  </si>
  <si>
    <t>001038</t>
  </si>
  <si>
    <t>001039</t>
  </si>
  <si>
    <t>001040</t>
  </si>
  <si>
    <t>001041</t>
  </si>
  <si>
    <t>001042</t>
  </si>
  <si>
    <t>001043</t>
  </si>
  <si>
    <t>001044</t>
  </si>
  <si>
    <t>001045</t>
  </si>
  <si>
    <t>001046</t>
  </si>
  <si>
    <t>001047</t>
  </si>
  <si>
    <t>001048</t>
  </si>
  <si>
    <t>001049</t>
  </si>
  <si>
    <t>001050</t>
  </si>
  <si>
    <t>001051</t>
  </si>
  <si>
    <t>001052</t>
  </si>
  <si>
    <t>001053</t>
  </si>
  <si>
    <t>001054</t>
  </si>
  <si>
    <t>001055</t>
  </si>
  <si>
    <t>001056</t>
  </si>
  <si>
    <t>001057</t>
  </si>
  <si>
    <t>001058</t>
  </si>
  <si>
    <t>001059</t>
  </si>
  <si>
    <t>001060</t>
  </si>
  <si>
    <t>001061</t>
  </si>
  <si>
    <t>001062</t>
  </si>
  <si>
    <t>001063</t>
  </si>
  <si>
    <t>001064</t>
  </si>
  <si>
    <t>001065</t>
  </si>
  <si>
    <t>001066</t>
  </si>
  <si>
    <t>001067</t>
  </si>
  <si>
    <t>001068</t>
  </si>
  <si>
    <t>001069</t>
  </si>
  <si>
    <t>001070</t>
  </si>
  <si>
    <t>001071</t>
  </si>
  <si>
    <t>001072</t>
  </si>
  <si>
    <t>001073</t>
  </si>
  <si>
    <t>001074</t>
  </si>
  <si>
    <t>001075</t>
  </si>
  <si>
    <t>001076</t>
  </si>
  <si>
    <t>001077</t>
  </si>
  <si>
    <t>001078</t>
  </si>
  <si>
    <t>001079</t>
  </si>
  <si>
    <t>001080</t>
  </si>
  <si>
    <t>001081</t>
  </si>
  <si>
    <t>001082</t>
  </si>
  <si>
    <t>001083</t>
  </si>
  <si>
    <t>001084</t>
  </si>
  <si>
    <t>001085</t>
  </si>
  <si>
    <t>001086</t>
  </si>
  <si>
    <t>001087</t>
  </si>
  <si>
    <t>001088</t>
  </si>
  <si>
    <t>001089</t>
  </si>
  <si>
    <t>001090</t>
  </si>
  <si>
    <t>001091</t>
  </si>
  <si>
    <t>001092</t>
  </si>
  <si>
    <t>001093</t>
  </si>
  <si>
    <t>001094</t>
  </si>
  <si>
    <t>001095</t>
  </si>
  <si>
    <t>001096</t>
  </si>
  <si>
    <t>001097</t>
  </si>
  <si>
    <t>001098</t>
  </si>
  <si>
    <t>001099</t>
  </si>
  <si>
    <t>001100</t>
  </si>
  <si>
    <t>001101</t>
  </si>
  <si>
    <t>001102</t>
  </si>
  <si>
    <t>001103</t>
  </si>
  <si>
    <t>001104</t>
  </si>
  <si>
    <t>001105</t>
  </si>
  <si>
    <t>001106</t>
  </si>
  <si>
    <t>001107</t>
  </si>
  <si>
    <t>001108</t>
  </si>
  <si>
    <t>001109</t>
  </si>
  <si>
    <t>001110</t>
  </si>
  <si>
    <t>001111</t>
  </si>
  <si>
    <t>001112</t>
  </si>
  <si>
    <t>001113</t>
  </si>
  <si>
    <t>001114</t>
  </si>
  <si>
    <t>001115</t>
  </si>
  <si>
    <t>001116</t>
  </si>
  <si>
    <t>001117</t>
  </si>
  <si>
    <t>001118</t>
  </si>
  <si>
    <t>001119</t>
  </si>
  <si>
    <t>001120</t>
  </si>
  <si>
    <t>001121</t>
  </si>
  <si>
    <t>001122</t>
  </si>
  <si>
    <t>001123</t>
  </si>
  <si>
    <t>001124</t>
  </si>
  <si>
    <t>001125</t>
  </si>
  <si>
    <t>001126</t>
  </si>
  <si>
    <t>001127</t>
  </si>
  <si>
    <t>001128</t>
  </si>
  <si>
    <t>001129</t>
  </si>
  <si>
    <t>001130</t>
  </si>
  <si>
    <t>001131</t>
  </si>
  <si>
    <t>001132</t>
  </si>
  <si>
    <t>001133</t>
  </si>
  <si>
    <t>001134</t>
  </si>
  <si>
    <t>001135</t>
  </si>
  <si>
    <t>001136</t>
  </si>
  <si>
    <t>001137</t>
  </si>
  <si>
    <t>001138</t>
  </si>
  <si>
    <t>001139</t>
  </si>
  <si>
    <t>001140</t>
  </si>
  <si>
    <t>001141</t>
  </si>
  <si>
    <t>001142</t>
  </si>
  <si>
    <t>001143</t>
  </si>
  <si>
    <t>001144</t>
  </si>
  <si>
    <t>001145</t>
  </si>
  <si>
    <t>001146</t>
  </si>
  <si>
    <t>001147</t>
  </si>
  <si>
    <t>001148</t>
  </si>
  <si>
    <t>001149</t>
  </si>
  <si>
    <t>001150</t>
  </si>
  <si>
    <t>001151</t>
  </si>
  <si>
    <t>001152</t>
  </si>
  <si>
    <t>001153</t>
  </si>
  <si>
    <t>001154</t>
  </si>
  <si>
    <t>001155</t>
  </si>
  <si>
    <t>001156</t>
  </si>
  <si>
    <t>001157</t>
  </si>
  <si>
    <t>001158</t>
  </si>
  <si>
    <t>001159</t>
  </si>
  <si>
    <t>001160</t>
  </si>
  <si>
    <t>001161</t>
  </si>
  <si>
    <t>001162</t>
  </si>
  <si>
    <t>001163</t>
  </si>
  <si>
    <t>001164</t>
  </si>
  <si>
    <t>001165</t>
  </si>
  <si>
    <t>001166</t>
  </si>
  <si>
    <t>001167</t>
  </si>
  <si>
    <t>001168</t>
  </si>
  <si>
    <t>001169</t>
  </si>
  <si>
    <t>001170</t>
  </si>
  <si>
    <t>001171</t>
  </si>
  <si>
    <t>001172</t>
  </si>
  <si>
    <t>001173</t>
  </si>
  <si>
    <t>001174</t>
  </si>
  <si>
    <t>001175</t>
  </si>
  <si>
    <t>001176</t>
  </si>
  <si>
    <t>001177</t>
  </si>
  <si>
    <t>001178</t>
  </si>
  <si>
    <t>001179</t>
  </si>
  <si>
    <t>001180</t>
  </si>
  <si>
    <t>001181</t>
  </si>
  <si>
    <t>001182</t>
  </si>
  <si>
    <t>001183</t>
  </si>
  <si>
    <t>001184</t>
  </si>
  <si>
    <t>001185</t>
  </si>
  <si>
    <t>001186</t>
  </si>
  <si>
    <t>001187</t>
  </si>
  <si>
    <t>001188</t>
  </si>
  <si>
    <t>001189</t>
  </si>
  <si>
    <t>001190</t>
  </si>
  <si>
    <t>001191</t>
  </si>
  <si>
    <t>001192</t>
  </si>
  <si>
    <t>001193</t>
  </si>
  <si>
    <t>001194</t>
  </si>
  <si>
    <t>001195</t>
  </si>
  <si>
    <t>001196</t>
  </si>
  <si>
    <t>001197</t>
  </si>
  <si>
    <t>001198</t>
  </si>
  <si>
    <t>001199</t>
  </si>
  <si>
    <t>001200</t>
  </si>
  <si>
    <t>001201</t>
  </si>
  <si>
    <t>001202</t>
  </si>
  <si>
    <t>001203</t>
  </si>
  <si>
    <t>001204</t>
  </si>
  <si>
    <t>001205</t>
  </si>
  <si>
    <t>001206</t>
  </si>
  <si>
    <t>001207</t>
  </si>
  <si>
    <t>001208</t>
  </si>
  <si>
    <t>001209</t>
  </si>
  <si>
    <t>001210</t>
  </si>
  <si>
    <t>001211</t>
  </si>
  <si>
    <t>001212</t>
  </si>
  <si>
    <t>001213</t>
  </si>
  <si>
    <t>001214</t>
  </si>
  <si>
    <t>001215</t>
  </si>
  <si>
    <t>001216</t>
  </si>
  <si>
    <t>001217</t>
  </si>
  <si>
    <t>001218</t>
  </si>
  <si>
    <t>001219</t>
  </si>
  <si>
    <t>001220</t>
  </si>
  <si>
    <t>001221</t>
  </si>
  <si>
    <t>001222</t>
  </si>
  <si>
    <t>001223</t>
  </si>
  <si>
    <t>001224</t>
  </si>
  <si>
    <t>001225</t>
  </si>
  <si>
    <t>001226</t>
  </si>
  <si>
    <t>001227</t>
  </si>
  <si>
    <t>001228</t>
  </si>
  <si>
    <t>001229</t>
  </si>
  <si>
    <t>001230</t>
  </si>
  <si>
    <t>001231</t>
  </si>
  <si>
    <t>001232</t>
  </si>
  <si>
    <t>001233</t>
  </si>
  <si>
    <t>001234</t>
  </si>
  <si>
    <t>001235</t>
  </si>
  <si>
    <t>001236</t>
  </si>
  <si>
    <t>001237</t>
  </si>
  <si>
    <t>001238</t>
  </si>
  <si>
    <t>001239</t>
  </si>
  <si>
    <t>001240</t>
  </si>
  <si>
    <t>001241</t>
  </si>
  <si>
    <t>001242</t>
  </si>
  <si>
    <t>001243</t>
  </si>
  <si>
    <t>001244</t>
  </si>
  <si>
    <t>001245</t>
  </si>
  <si>
    <t>001246</t>
  </si>
  <si>
    <t>001247</t>
  </si>
  <si>
    <t>001248</t>
  </si>
  <si>
    <t>001249</t>
  </si>
  <si>
    <t>001250</t>
  </si>
  <si>
    <t>001251</t>
  </si>
  <si>
    <t>001252</t>
  </si>
  <si>
    <t>001253</t>
  </si>
  <si>
    <t>001254</t>
  </si>
  <si>
    <t>001255</t>
  </si>
  <si>
    <t>001256</t>
  </si>
  <si>
    <t>001257</t>
  </si>
  <si>
    <t>001258</t>
  </si>
  <si>
    <t>001259</t>
  </si>
  <si>
    <t>001260</t>
  </si>
  <si>
    <t>001261</t>
  </si>
  <si>
    <t>001262</t>
  </si>
  <si>
    <t>001263</t>
  </si>
  <si>
    <t>001264</t>
  </si>
  <si>
    <t>001265</t>
  </si>
  <si>
    <t>001266</t>
  </si>
  <si>
    <t>001267</t>
  </si>
  <si>
    <t>001268</t>
  </si>
  <si>
    <t>001269</t>
  </si>
  <si>
    <t>001270</t>
  </si>
  <si>
    <t>001271</t>
  </si>
  <si>
    <t>001272</t>
  </si>
  <si>
    <t>001273</t>
  </si>
  <si>
    <t>001274</t>
  </si>
  <si>
    <t>001275</t>
  </si>
  <si>
    <t>001276</t>
  </si>
  <si>
    <t>001277</t>
  </si>
  <si>
    <t>001278</t>
  </si>
  <si>
    <t>001279</t>
  </si>
  <si>
    <t>001280</t>
  </si>
  <si>
    <t>001281</t>
  </si>
  <si>
    <t>001282</t>
  </si>
  <si>
    <t>001283</t>
  </si>
  <si>
    <t>001284</t>
  </si>
  <si>
    <t>001285</t>
  </si>
  <si>
    <t>001286</t>
  </si>
  <si>
    <t>001287</t>
  </si>
  <si>
    <t>001288</t>
  </si>
  <si>
    <t>001289</t>
  </si>
  <si>
    <t>001290</t>
  </si>
  <si>
    <t>001291</t>
  </si>
  <si>
    <t>001292</t>
  </si>
  <si>
    <t>001293</t>
  </si>
  <si>
    <t>001294</t>
  </si>
  <si>
    <t>001295</t>
  </si>
  <si>
    <t>001296</t>
  </si>
  <si>
    <t>001297</t>
  </si>
  <si>
    <t>001298</t>
  </si>
  <si>
    <t>001299</t>
  </si>
  <si>
    <t>001300</t>
  </si>
  <si>
    <t>001301</t>
  </si>
  <si>
    <t>001302</t>
  </si>
  <si>
    <t>001303</t>
  </si>
  <si>
    <t>001304</t>
  </si>
  <si>
    <t>001305</t>
  </si>
  <si>
    <t>001306</t>
  </si>
  <si>
    <t>001307</t>
  </si>
  <si>
    <t>001308</t>
  </si>
  <si>
    <t>001309</t>
  </si>
  <si>
    <t>001310</t>
  </si>
  <si>
    <t>001311</t>
  </si>
  <si>
    <t>001312</t>
  </si>
  <si>
    <t>001313</t>
  </si>
  <si>
    <t>001314</t>
  </si>
  <si>
    <t>001315</t>
  </si>
  <si>
    <t>001316</t>
  </si>
  <si>
    <t>001317</t>
  </si>
  <si>
    <t>001318</t>
  </si>
  <si>
    <t>001319</t>
  </si>
  <si>
    <t>001320</t>
  </si>
  <si>
    <t>001321</t>
  </si>
  <si>
    <t>001322</t>
  </si>
  <si>
    <t>001323</t>
  </si>
  <si>
    <t>001324</t>
  </si>
  <si>
    <t>001325</t>
  </si>
  <si>
    <t>001326</t>
  </si>
  <si>
    <t>001327</t>
  </si>
  <si>
    <t>001328</t>
  </si>
  <si>
    <t>001329</t>
  </si>
  <si>
    <t>001330</t>
  </si>
  <si>
    <t>001331</t>
  </si>
  <si>
    <t>001332</t>
  </si>
  <si>
    <t>001333</t>
  </si>
  <si>
    <t>001334</t>
  </si>
  <si>
    <t>001335</t>
  </si>
  <si>
    <t>001336</t>
  </si>
  <si>
    <t>001337</t>
  </si>
  <si>
    <t>001338</t>
  </si>
  <si>
    <t>001339</t>
  </si>
  <si>
    <t>001340</t>
  </si>
  <si>
    <t>001341</t>
  </si>
  <si>
    <t>001342</t>
  </si>
  <si>
    <t>001343</t>
  </si>
  <si>
    <t>001344</t>
  </si>
  <si>
    <t>001345</t>
  </si>
  <si>
    <t>001346</t>
  </si>
  <si>
    <t>001347</t>
  </si>
  <si>
    <t>001348</t>
  </si>
  <si>
    <t>001349</t>
  </si>
  <si>
    <t>001350</t>
  </si>
  <si>
    <t>001351</t>
  </si>
  <si>
    <t>001352</t>
  </si>
  <si>
    <t>001353</t>
  </si>
  <si>
    <t>001354</t>
  </si>
  <si>
    <t>001355</t>
  </si>
  <si>
    <t>001356</t>
  </si>
  <si>
    <t>001357</t>
  </si>
  <si>
    <t>001358</t>
  </si>
  <si>
    <t>001359</t>
  </si>
  <si>
    <t>001360</t>
  </si>
  <si>
    <t>001361</t>
  </si>
  <si>
    <t>001362</t>
  </si>
  <si>
    <t>001363</t>
  </si>
  <si>
    <t>001364</t>
  </si>
  <si>
    <t>001365</t>
  </si>
  <si>
    <t>001366</t>
  </si>
  <si>
    <t>001367</t>
  </si>
  <si>
    <t>001368</t>
  </si>
  <si>
    <t>001369</t>
  </si>
  <si>
    <t>001370</t>
  </si>
  <si>
    <t>001371</t>
  </si>
  <si>
    <t>001372</t>
  </si>
  <si>
    <t>001373</t>
  </si>
  <si>
    <t>001374</t>
  </si>
  <si>
    <t>001375</t>
  </si>
  <si>
    <t>001376</t>
  </si>
  <si>
    <t>001377</t>
  </si>
  <si>
    <t>001378</t>
  </si>
  <si>
    <t>001379</t>
  </si>
  <si>
    <t>001380</t>
  </si>
  <si>
    <t>001381</t>
  </si>
  <si>
    <t>001382</t>
  </si>
  <si>
    <t>001383</t>
  </si>
  <si>
    <t>001384</t>
  </si>
  <si>
    <t>001385</t>
  </si>
  <si>
    <t>001386</t>
  </si>
  <si>
    <t>001387</t>
  </si>
  <si>
    <t>001388</t>
  </si>
  <si>
    <t>001389</t>
  </si>
  <si>
    <t>001390</t>
  </si>
  <si>
    <t>001391</t>
  </si>
  <si>
    <t>001392</t>
  </si>
  <si>
    <t>001393</t>
  </si>
  <si>
    <t>001394</t>
  </si>
  <si>
    <t>001395</t>
  </si>
  <si>
    <t>001396</t>
  </si>
  <si>
    <t>001397</t>
  </si>
  <si>
    <t>001398</t>
  </si>
  <si>
    <t>001399</t>
  </si>
  <si>
    <t>001400</t>
  </si>
  <si>
    <t>001401</t>
  </si>
  <si>
    <t>001402</t>
  </si>
  <si>
    <t>001403</t>
  </si>
  <si>
    <t>001404</t>
  </si>
  <si>
    <t>001405</t>
  </si>
  <si>
    <t>001406</t>
  </si>
  <si>
    <t>001407</t>
  </si>
  <si>
    <t>001408</t>
  </si>
  <si>
    <t>001409</t>
  </si>
  <si>
    <t>001410</t>
  </si>
  <si>
    <t>001411</t>
  </si>
  <si>
    <t>001412</t>
  </si>
  <si>
    <t>001413</t>
  </si>
  <si>
    <t>001414</t>
  </si>
  <si>
    <t>001415</t>
  </si>
  <si>
    <t>001416</t>
  </si>
  <si>
    <t>001417</t>
  </si>
  <si>
    <t>001418</t>
  </si>
  <si>
    <t>001419</t>
  </si>
  <si>
    <t>001420</t>
  </si>
  <si>
    <t>001421</t>
  </si>
  <si>
    <t>001422</t>
  </si>
  <si>
    <t>001423</t>
  </si>
  <si>
    <t>001424</t>
  </si>
  <si>
    <t>001425</t>
  </si>
  <si>
    <t>001426</t>
  </si>
  <si>
    <t>001427</t>
  </si>
  <si>
    <t>001428</t>
  </si>
  <si>
    <t>001429</t>
  </si>
  <si>
    <t>001430</t>
  </si>
  <si>
    <t>001431</t>
  </si>
  <si>
    <t>001432</t>
  </si>
  <si>
    <t>001433</t>
  </si>
  <si>
    <t>001434</t>
  </si>
  <si>
    <t>001435</t>
  </si>
  <si>
    <t>001436</t>
  </si>
  <si>
    <t>001437</t>
  </si>
  <si>
    <t>001438</t>
  </si>
  <si>
    <t>001439</t>
  </si>
  <si>
    <t>001440</t>
  </si>
  <si>
    <t>001441</t>
  </si>
  <si>
    <t>001442</t>
  </si>
  <si>
    <t>001443</t>
  </si>
  <si>
    <t>001444</t>
  </si>
  <si>
    <t>001445</t>
  </si>
  <si>
    <t>001446</t>
  </si>
  <si>
    <t>001447</t>
  </si>
  <si>
    <t>001448</t>
  </si>
  <si>
    <t>001449</t>
  </si>
  <si>
    <t>001450</t>
  </si>
  <si>
    <t>001451</t>
  </si>
  <si>
    <t>001452</t>
  </si>
  <si>
    <t>001453</t>
  </si>
  <si>
    <t>001454</t>
  </si>
  <si>
    <t>001455</t>
  </si>
  <si>
    <t>001456</t>
  </si>
  <si>
    <t>001457</t>
  </si>
  <si>
    <t>001458</t>
  </si>
  <si>
    <t>001459</t>
  </si>
  <si>
    <t>001460</t>
  </si>
  <si>
    <t>001461</t>
  </si>
  <si>
    <t>001462</t>
  </si>
  <si>
    <t>001463</t>
  </si>
  <si>
    <t>001464</t>
  </si>
  <si>
    <t>001465</t>
  </si>
  <si>
    <t>001466</t>
  </si>
  <si>
    <t>001467</t>
  </si>
  <si>
    <t>001468</t>
  </si>
  <si>
    <t>001469</t>
  </si>
  <si>
    <t>001470</t>
  </si>
  <si>
    <t>001471</t>
  </si>
  <si>
    <t>001472</t>
  </si>
  <si>
    <t>001473</t>
  </si>
  <si>
    <t>001474</t>
  </si>
  <si>
    <t>001475</t>
  </si>
  <si>
    <t>001476</t>
  </si>
  <si>
    <t>001477</t>
  </si>
  <si>
    <t>001478</t>
  </si>
  <si>
    <t>001479</t>
  </si>
  <si>
    <t>001480</t>
  </si>
  <si>
    <t>001481</t>
  </si>
  <si>
    <t>001482</t>
  </si>
  <si>
    <t>001483</t>
  </si>
  <si>
    <t>001484</t>
  </si>
  <si>
    <t>001485</t>
  </si>
  <si>
    <t>001486</t>
  </si>
  <si>
    <t>001487</t>
  </si>
  <si>
    <t>001488</t>
  </si>
  <si>
    <t>001489</t>
  </si>
  <si>
    <t>001490</t>
  </si>
  <si>
    <t>001491</t>
  </si>
  <si>
    <t>001492</t>
  </si>
  <si>
    <t>001493</t>
  </si>
  <si>
    <t>001494</t>
  </si>
  <si>
    <t>001495</t>
  </si>
  <si>
    <t>001496</t>
  </si>
  <si>
    <t>001497</t>
  </si>
  <si>
    <t>001498</t>
  </si>
  <si>
    <t>001499</t>
  </si>
  <si>
    <t>001500</t>
  </si>
  <si>
    <t>001501</t>
  </si>
  <si>
    <t>001502</t>
  </si>
  <si>
    <t>001503</t>
  </si>
  <si>
    <t>001504</t>
  </si>
  <si>
    <t>001505</t>
  </si>
  <si>
    <t>001506</t>
  </si>
  <si>
    <t>001507</t>
  </si>
  <si>
    <t>001508</t>
  </si>
  <si>
    <t>001509</t>
  </si>
  <si>
    <t>001510</t>
  </si>
  <si>
    <t>001511</t>
  </si>
  <si>
    <t>001512</t>
  </si>
  <si>
    <t>001513</t>
  </si>
  <si>
    <t>001514</t>
  </si>
  <si>
    <t>001515</t>
  </si>
  <si>
    <t>001516</t>
  </si>
  <si>
    <t>001517</t>
  </si>
  <si>
    <t>001518</t>
  </si>
  <si>
    <t>001519</t>
  </si>
  <si>
    <t>001520</t>
  </si>
  <si>
    <t>001521</t>
  </si>
  <si>
    <t>001522</t>
  </si>
  <si>
    <t>001523</t>
  </si>
  <si>
    <t>001524</t>
  </si>
  <si>
    <t>001525</t>
  </si>
  <si>
    <t>001526</t>
  </si>
  <si>
    <t>001527</t>
  </si>
  <si>
    <t>001528</t>
  </si>
  <si>
    <t>001529</t>
  </si>
  <si>
    <t>001530</t>
  </si>
  <si>
    <t>001531</t>
  </si>
  <si>
    <t>001532</t>
  </si>
  <si>
    <t>001533</t>
  </si>
  <si>
    <t>001534</t>
  </si>
  <si>
    <t>001535</t>
  </si>
  <si>
    <t>001536</t>
  </si>
  <si>
    <t>001537</t>
  </si>
  <si>
    <t>001538</t>
  </si>
  <si>
    <t>001539</t>
  </si>
  <si>
    <t>001540</t>
  </si>
  <si>
    <t>001541</t>
  </si>
  <si>
    <t>001542</t>
  </si>
  <si>
    <t>001543</t>
  </si>
  <si>
    <t>001544</t>
  </si>
  <si>
    <t>001545</t>
  </si>
  <si>
    <t>001546</t>
  </si>
  <si>
    <t>001547</t>
  </si>
  <si>
    <t>001548</t>
  </si>
  <si>
    <t>001549</t>
  </si>
  <si>
    <t>001550</t>
  </si>
  <si>
    <t>001551</t>
  </si>
  <si>
    <t>001552</t>
  </si>
  <si>
    <t>001553</t>
  </si>
  <si>
    <t>001554</t>
  </si>
  <si>
    <t>001555</t>
  </si>
  <si>
    <t>001556</t>
  </si>
  <si>
    <t>001557</t>
  </si>
  <si>
    <t>001558</t>
  </si>
  <si>
    <t>001559</t>
  </si>
  <si>
    <t>001560</t>
  </si>
  <si>
    <t>001561</t>
  </si>
  <si>
    <t>001562</t>
  </si>
  <si>
    <t>001563</t>
  </si>
  <si>
    <t>001564</t>
  </si>
  <si>
    <t>001565</t>
  </si>
  <si>
    <t>001566</t>
  </si>
  <si>
    <t>001567</t>
  </si>
  <si>
    <t>001568</t>
  </si>
  <si>
    <t>001569</t>
  </si>
  <si>
    <t>001570</t>
  </si>
  <si>
    <t>001571</t>
  </si>
  <si>
    <t>001572</t>
  </si>
  <si>
    <t>001573</t>
  </si>
  <si>
    <t>001574</t>
  </si>
  <si>
    <t>001575</t>
  </si>
  <si>
    <t>001576</t>
  </si>
  <si>
    <t>001577</t>
  </si>
  <si>
    <t>001578</t>
  </si>
  <si>
    <t>001579</t>
  </si>
  <si>
    <t>001580</t>
  </si>
  <si>
    <t>001581</t>
  </si>
  <si>
    <t>001582</t>
  </si>
  <si>
    <t>001583</t>
  </si>
  <si>
    <t>001584</t>
  </si>
  <si>
    <t>001585</t>
  </si>
  <si>
    <t>001586</t>
  </si>
  <si>
    <t>001587</t>
  </si>
  <si>
    <t>001588</t>
  </si>
  <si>
    <t>001589</t>
  </si>
  <si>
    <t>001590</t>
  </si>
  <si>
    <t>001591</t>
  </si>
  <si>
    <t>001592</t>
  </si>
  <si>
    <t>001593</t>
  </si>
  <si>
    <t>001594</t>
  </si>
  <si>
    <t>001595</t>
  </si>
  <si>
    <t>001596</t>
  </si>
  <si>
    <t>001597</t>
  </si>
  <si>
    <t>001598</t>
  </si>
  <si>
    <t>001599</t>
  </si>
  <si>
    <t>001600</t>
  </si>
  <si>
    <t>001601</t>
  </si>
  <si>
    <t>001602</t>
  </si>
  <si>
    <t>001603</t>
  </si>
  <si>
    <t>001604</t>
  </si>
  <si>
    <t>001605</t>
  </si>
  <si>
    <t>001606</t>
  </si>
  <si>
    <t>001607</t>
  </si>
  <si>
    <t>001608</t>
  </si>
  <si>
    <t>001609</t>
  </si>
  <si>
    <t>001610</t>
  </si>
  <si>
    <t>001611</t>
  </si>
  <si>
    <t>001612</t>
  </si>
  <si>
    <t>001613</t>
  </si>
  <si>
    <t>001614</t>
  </si>
  <si>
    <t>001615</t>
  </si>
  <si>
    <t>001616</t>
  </si>
  <si>
    <t>001617</t>
  </si>
  <si>
    <t>001618</t>
  </si>
  <si>
    <t>001619</t>
  </si>
  <si>
    <t>001620</t>
  </si>
  <si>
    <t>001621</t>
  </si>
  <si>
    <t>001622</t>
  </si>
  <si>
    <t>001623</t>
  </si>
  <si>
    <t>001624</t>
  </si>
  <si>
    <t>001625</t>
  </si>
  <si>
    <t>001626</t>
  </si>
  <si>
    <t>001627</t>
  </si>
  <si>
    <t>001628</t>
  </si>
  <si>
    <t>001629</t>
  </si>
  <si>
    <t>001630</t>
  </si>
  <si>
    <t>001631</t>
  </si>
  <si>
    <t>001632</t>
  </si>
  <si>
    <t>001633</t>
  </si>
  <si>
    <t>001634</t>
  </si>
  <si>
    <t>001635</t>
  </si>
  <si>
    <t>001636</t>
  </si>
  <si>
    <t>001637</t>
  </si>
  <si>
    <t>001638</t>
  </si>
  <si>
    <t>001639</t>
  </si>
  <si>
    <t>001640</t>
  </si>
  <si>
    <t>001641</t>
  </si>
  <si>
    <t>001642</t>
  </si>
  <si>
    <t>001643</t>
  </si>
  <si>
    <t>001644</t>
  </si>
  <si>
    <t>001645</t>
  </si>
  <si>
    <t>001646</t>
  </si>
  <si>
    <t>001647</t>
  </si>
  <si>
    <t>001648</t>
  </si>
  <si>
    <t>001649</t>
  </si>
  <si>
    <t>001650</t>
  </si>
  <si>
    <t>001651</t>
  </si>
  <si>
    <t>001652</t>
  </si>
  <si>
    <t>001653</t>
  </si>
  <si>
    <t>001654</t>
  </si>
  <si>
    <t>001655</t>
  </si>
  <si>
    <t>001656</t>
  </si>
  <si>
    <t>001657</t>
  </si>
  <si>
    <t>001658</t>
  </si>
  <si>
    <t>001659</t>
  </si>
  <si>
    <t>001660</t>
  </si>
  <si>
    <t>001661</t>
  </si>
  <si>
    <t>001662</t>
  </si>
  <si>
    <t>001663</t>
  </si>
  <si>
    <t>001664</t>
  </si>
  <si>
    <t>001665</t>
  </si>
  <si>
    <t>001666</t>
  </si>
  <si>
    <t>001667</t>
  </si>
  <si>
    <t>001668</t>
  </si>
  <si>
    <t>001669</t>
  </si>
  <si>
    <t>001670</t>
  </si>
  <si>
    <t>001671</t>
  </si>
  <si>
    <t>001672</t>
  </si>
  <si>
    <t>001673</t>
  </si>
  <si>
    <t>001674</t>
  </si>
  <si>
    <t>001675</t>
  </si>
  <si>
    <t>001676</t>
  </si>
  <si>
    <t>001677</t>
  </si>
  <si>
    <t>001678</t>
  </si>
  <si>
    <t>001679</t>
  </si>
  <si>
    <t>001680</t>
  </si>
  <si>
    <t>001681</t>
  </si>
  <si>
    <t>001682</t>
  </si>
  <si>
    <t>001683</t>
  </si>
  <si>
    <t>001684</t>
  </si>
  <si>
    <t>001685</t>
  </si>
  <si>
    <t>001686</t>
  </si>
  <si>
    <t>001687</t>
  </si>
  <si>
    <t>001688</t>
  </si>
  <si>
    <t>001689</t>
  </si>
  <si>
    <t>001690</t>
  </si>
  <si>
    <t>001691</t>
  </si>
  <si>
    <t>001692</t>
  </si>
  <si>
    <t>001693</t>
  </si>
  <si>
    <t>001694</t>
  </si>
  <si>
    <t>001695</t>
  </si>
  <si>
    <t>001696</t>
  </si>
  <si>
    <t>001697</t>
  </si>
  <si>
    <t>001698</t>
  </si>
  <si>
    <t>001699</t>
  </si>
  <si>
    <t>001700</t>
  </si>
  <si>
    <t>001701</t>
  </si>
  <si>
    <t>001702</t>
  </si>
  <si>
    <t>001703</t>
  </si>
  <si>
    <t>001704</t>
  </si>
  <si>
    <t>001705</t>
  </si>
  <si>
    <t>001706</t>
  </si>
  <si>
    <t>001707</t>
  </si>
  <si>
    <t>001708</t>
  </si>
  <si>
    <t>001709</t>
  </si>
  <si>
    <t>001710</t>
  </si>
  <si>
    <t>001711</t>
  </si>
  <si>
    <t>001712</t>
  </si>
  <si>
    <t>001713</t>
  </si>
  <si>
    <t>001714</t>
  </si>
  <si>
    <t>001715</t>
  </si>
  <si>
    <t>001716</t>
  </si>
  <si>
    <t>001717</t>
  </si>
  <si>
    <t>001718</t>
  </si>
  <si>
    <t>001719</t>
  </si>
  <si>
    <t>001720</t>
  </si>
  <si>
    <t>001721</t>
  </si>
  <si>
    <t>001722</t>
  </si>
  <si>
    <t>001723</t>
  </si>
  <si>
    <t>001724</t>
  </si>
  <si>
    <t>001725</t>
  </si>
  <si>
    <t>001726</t>
  </si>
  <si>
    <t>001727</t>
  </si>
  <si>
    <t>001728</t>
  </si>
  <si>
    <t>001729</t>
  </si>
  <si>
    <t>001730</t>
  </si>
  <si>
    <t>001731</t>
  </si>
  <si>
    <t>001732</t>
  </si>
  <si>
    <t>001733</t>
  </si>
  <si>
    <t>001734</t>
  </si>
  <si>
    <t>001735</t>
  </si>
  <si>
    <t>001736</t>
  </si>
  <si>
    <t>001737</t>
  </si>
  <si>
    <t>001738</t>
  </si>
  <si>
    <t>001739</t>
  </si>
  <si>
    <t>001740</t>
  </si>
  <si>
    <t>001741</t>
  </si>
  <si>
    <t>001742</t>
  </si>
  <si>
    <t>001743</t>
  </si>
  <si>
    <t>001744</t>
  </si>
  <si>
    <t>001745</t>
  </si>
  <si>
    <t>001746</t>
  </si>
  <si>
    <t>001747</t>
  </si>
  <si>
    <t>001748</t>
  </si>
  <si>
    <t>001749</t>
  </si>
  <si>
    <t>001750</t>
  </si>
  <si>
    <t>001751</t>
  </si>
  <si>
    <t>001752</t>
  </si>
  <si>
    <t>001753</t>
  </si>
  <si>
    <t>001754</t>
  </si>
  <si>
    <t>001755</t>
  </si>
  <si>
    <t>001756</t>
  </si>
  <si>
    <t>001757</t>
  </si>
  <si>
    <t>001758</t>
  </si>
  <si>
    <t>001759</t>
  </si>
  <si>
    <t>001760</t>
  </si>
  <si>
    <t>001761</t>
  </si>
  <si>
    <t>001762</t>
  </si>
  <si>
    <t>001763</t>
  </si>
  <si>
    <t>001764</t>
  </si>
  <si>
    <t>001765</t>
  </si>
  <si>
    <t>001766</t>
  </si>
  <si>
    <t>001767</t>
  </si>
  <si>
    <t>001768</t>
  </si>
  <si>
    <t>001769</t>
  </si>
  <si>
    <t>001770</t>
  </si>
  <si>
    <t>001771</t>
  </si>
  <si>
    <t>001772</t>
  </si>
  <si>
    <t>001773</t>
  </si>
  <si>
    <t>001774</t>
  </si>
  <si>
    <t>001775</t>
  </si>
  <si>
    <t>001776</t>
  </si>
  <si>
    <t>001777</t>
  </si>
  <si>
    <t>001778</t>
  </si>
  <si>
    <t>001779</t>
  </si>
  <si>
    <t>001780</t>
  </si>
  <si>
    <t>001781</t>
  </si>
  <si>
    <t>001782</t>
  </si>
  <si>
    <t>001783</t>
  </si>
  <si>
    <t>001784</t>
  </si>
  <si>
    <t>001785</t>
  </si>
  <si>
    <t>001786</t>
  </si>
  <si>
    <t>001787</t>
  </si>
  <si>
    <t>001788</t>
  </si>
  <si>
    <t>001789</t>
  </si>
  <si>
    <t>001790</t>
  </si>
  <si>
    <t>001791</t>
  </si>
  <si>
    <t>001792</t>
  </si>
  <si>
    <t>001793</t>
  </si>
  <si>
    <t>001794</t>
  </si>
  <si>
    <t>001795</t>
  </si>
  <si>
    <t>001796</t>
  </si>
  <si>
    <t>001797</t>
  </si>
  <si>
    <t>001798</t>
  </si>
  <si>
    <t>001799</t>
  </si>
  <si>
    <t>001800</t>
  </si>
  <si>
    <t>001801</t>
  </si>
  <si>
    <t>001802</t>
  </si>
  <si>
    <t>001803</t>
  </si>
  <si>
    <t>001804</t>
  </si>
  <si>
    <t>001805</t>
  </si>
  <si>
    <t>001806</t>
  </si>
  <si>
    <t>001807</t>
  </si>
  <si>
    <t>001808</t>
  </si>
  <si>
    <t>001809</t>
  </si>
  <si>
    <t>001810</t>
  </si>
  <si>
    <t>001811</t>
  </si>
  <si>
    <t>001812</t>
  </si>
  <si>
    <t>001813</t>
  </si>
  <si>
    <t>001814</t>
  </si>
  <si>
    <t>001815</t>
  </si>
  <si>
    <t>001816</t>
  </si>
  <si>
    <t>001817</t>
  </si>
  <si>
    <t>001818</t>
  </si>
  <si>
    <t>001819</t>
  </si>
  <si>
    <t>001820</t>
  </si>
  <si>
    <t>001821</t>
  </si>
  <si>
    <t>001822</t>
  </si>
  <si>
    <t>001823</t>
  </si>
  <si>
    <t>001824</t>
  </si>
  <si>
    <t>001825</t>
  </si>
  <si>
    <t>001826</t>
  </si>
  <si>
    <t>001827</t>
  </si>
  <si>
    <t>001828</t>
  </si>
  <si>
    <t>001829</t>
  </si>
  <si>
    <t>001830</t>
  </si>
  <si>
    <t>001831</t>
  </si>
  <si>
    <t>001832</t>
  </si>
  <si>
    <t>001833</t>
  </si>
  <si>
    <t>001834</t>
  </si>
  <si>
    <t>001835</t>
  </si>
  <si>
    <t>001836</t>
  </si>
  <si>
    <t>001837</t>
  </si>
  <si>
    <t>001838</t>
  </si>
  <si>
    <t>001839</t>
  </si>
  <si>
    <t>001840</t>
  </si>
  <si>
    <t>001841</t>
  </si>
  <si>
    <t>001842</t>
  </si>
  <si>
    <t>001843</t>
  </si>
  <si>
    <t>001844</t>
  </si>
  <si>
    <t>001845</t>
  </si>
  <si>
    <t>001846</t>
  </si>
  <si>
    <t>001847</t>
  </si>
  <si>
    <t>001848</t>
  </si>
  <si>
    <t>001849</t>
  </si>
  <si>
    <t>001850</t>
  </si>
  <si>
    <t>001851</t>
  </si>
  <si>
    <t>001852</t>
  </si>
  <si>
    <t>001853</t>
  </si>
  <si>
    <t>001854</t>
  </si>
  <si>
    <t>001855</t>
  </si>
  <si>
    <t>001856</t>
  </si>
  <si>
    <t>001857</t>
  </si>
  <si>
    <t>001858</t>
  </si>
  <si>
    <t>001859</t>
  </si>
  <si>
    <t>001860</t>
  </si>
  <si>
    <t>001861</t>
  </si>
  <si>
    <t>001862</t>
  </si>
  <si>
    <t>001863</t>
  </si>
  <si>
    <t>001864</t>
  </si>
  <si>
    <t>001865</t>
  </si>
  <si>
    <t>001866</t>
  </si>
  <si>
    <t>001867</t>
  </si>
  <si>
    <t>001868</t>
  </si>
  <si>
    <t>001869</t>
  </si>
  <si>
    <t>001870</t>
  </si>
  <si>
    <t>001871</t>
  </si>
  <si>
    <t>001872</t>
  </si>
  <si>
    <t>001873</t>
  </si>
  <si>
    <t>001874</t>
  </si>
  <si>
    <t>001875</t>
  </si>
  <si>
    <t>001876</t>
  </si>
  <si>
    <t>001877</t>
  </si>
  <si>
    <t>001878</t>
  </si>
  <si>
    <t>001879</t>
  </si>
  <si>
    <t>001880</t>
  </si>
  <si>
    <t>001881</t>
  </si>
  <si>
    <t>001882</t>
  </si>
  <si>
    <t>001883</t>
  </si>
  <si>
    <t>001884</t>
  </si>
  <si>
    <t>001885</t>
  </si>
  <si>
    <t>001886</t>
  </si>
  <si>
    <t>001887</t>
  </si>
  <si>
    <t>001888</t>
  </si>
  <si>
    <t>001889</t>
  </si>
  <si>
    <t>001890</t>
  </si>
  <si>
    <t>001891</t>
  </si>
  <si>
    <t>001892</t>
  </si>
  <si>
    <t>001893</t>
  </si>
  <si>
    <t>001894</t>
  </si>
  <si>
    <t>001895</t>
  </si>
  <si>
    <t>001896</t>
  </si>
  <si>
    <t>001897</t>
  </si>
  <si>
    <t>001898</t>
  </si>
  <si>
    <t>001899</t>
  </si>
  <si>
    <t>001900</t>
  </si>
  <si>
    <t>001901</t>
  </si>
  <si>
    <t>001902</t>
  </si>
  <si>
    <t>001903</t>
  </si>
  <si>
    <t>001904</t>
  </si>
  <si>
    <t>001905</t>
  </si>
  <si>
    <t>001906</t>
  </si>
  <si>
    <t>001907</t>
  </si>
  <si>
    <t>001908</t>
  </si>
  <si>
    <t>001909</t>
  </si>
  <si>
    <t>001910</t>
  </si>
  <si>
    <t>001911</t>
  </si>
  <si>
    <t>001912</t>
  </si>
  <si>
    <t>001913</t>
  </si>
  <si>
    <t>001914</t>
  </si>
  <si>
    <t>001915</t>
  </si>
  <si>
    <t>001916</t>
  </si>
  <si>
    <t>001917</t>
  </si>
  <si>
    <t>001918</t>
  </si>
  <si>
    <t>001919</t>
  </si>
  <si>
    <t>001920</t>
  </si>
  <si>
    <t>001921</t>
  </si>
  <si>
    <t>001922</t>
  </si>
  <si>
    <t>001923</t>
  </si>
  <si>
    <t>001924</t>
  </si>
  <si>
    <t>001925</t>
  </si>
  <si>
    <t>001926</t>
  </si>
  <si>
    <t>001927</t>
  </si>
  <si>
    <t>001928</t>
  </si>
  <si>
    <t>001929</t>
  </si>
  <si>
    <t>001930</t>
  </si>
  <si>
    <t>001931</t>
  </si>
  <si>
    <t>001932</t>
  </si>
  <si>
    <t>001933</t>
  </si>
  <si>
    <t>001934</t>
  </si>
  <si>
    <t>001935</t>
  </si>
  <si>
    <t>001936</t>
  </si>
  <si>
    <t>001937</t>
  </si>
  <si>
    <t>001938</t>
  </si>
  <si>
    <t>001939</t>
  </si>
  <si>
    <t>001940</t>
  </si>
  <si>
    <t>001941</t>
  </si>
  <si>
    <t>001942</t>
  </si>
  <si>
    <t>001943</t>
  </si>
  <si>
    <t>001944</t>
  </si>
  <si>
    <t>001945</t>
  </si>
  <si>
    <t>001946</t>
  </si>
  <si>
    <t>001947</t>
  </si>
  <si>
    <t>001948</t>
  </si>
  <si>
    <t>001949</t>
  </si>
  <si>
    <t>001950</t>
  </si>
  <si>
    <t>001951</t>
  </si>
  <si>
    <t>001952</t>
  </si>
  <si>
    <t>001953</t>
  </si>
  <si>
    <t>001954</t>
  </si>
  <si>
    <t>001955</t>
  </si>
  <si>
    <t>001956</t>
  </si>
  <si>
    <t>001957</t>
  </si>
  <si>
    <t>001958</t>
  </si>
  <si>
    <t>001959</t>
  </si>
  <si>
    <t>001960</t>
  </si>
  <si>
    <t>001961</t>
  </si>
  <si>
    <t>001962</t>
  </si>
  <si>
    <t>001963</t>
  </si>
  <si>
    <t>001964</t>
  </si>
  <si>
    <t>001965</t>
  </si>
  <si>
    <t>001966</t>
  </si>
  <si>
    <t>001967</t>
  </si>
  <si>
    <t>001968</t>
  </si>
  <si>
    <t>001969</t>
  </si>
  <si>
    <t>001970</t>
  </si>
  <si>
    <t>001971</t>
  </si>
  <si>
    <t>001972</t>
  </si>
  <si>
    <t>001973</t>
  </si>
  <si>
    <t>001974</t>
  </si>
  <si>
    <t>001975</t>
  </si>
  <si>
    <t>001976</t>
  </si>
  <si>
    <t>001977</t>
  </si>
  <si>
    <t>001978</t>
  </si>
  <si>
    <t>001979</t>
  </si>
  <si>
    <t>001980</t>
  </si>
  <si>
    <t>001981</t>
  </si>
  <si>
    <t>001982</t>
  </si>
  <si>
    <t>001983</t>
  </si>
  <si>
    <t>001984</t>
  </si>
  <si>
    <t>001985</t>
  </si>
  <si>
    <t>001986</t>
  </si>
  <si>
    <t>001987</t>
  </si>
  <si>
    <t>001988</t>
  </si>
  <si>
    <t>001989</t>
  </si>
  <si>
    <t>001990</t>
  </si>
  <si>
    <t>001991</t>
  </si>
  <si>
    <t>001992</t>
  </si>
  <si>
    <t>001993</t>
  </si>
  <si>
    <t>001994</t>
  </si>
  <si>
    <t>001995</t>
  </si>
  <si>
    <t>001996</t>
  </si>
  <si>
    <t>001997</t>
  </si>
  <si>
    <t>001998</t>
  </si>
  <si>
    <t>001999</t>
  </si>
  <si>
    <t>002000</t>
  </si>
  <si>
    <t>002001</t>
  </si>
  <si>
    <t>002002</t>
  </si>
  <si>
    <t>002003</t>
  </si>
  <si>
    <t>002004</t>
  </si>
  <si>
    <t>002005</t>
  </si>
  <si>
    <t>002006</t>
  </si>
  <si>
    <t>002007</t>
  </si>
  <si>
    <t>002008</t>
  </si>
  <si>
    <t>002009</t>
  </si>
  <si>
    <t>002010</t>
  </si>
  <si>
    <t>002011</t>
  </si>
  <si>
    <t>002012</t>
  </si>
  <si>
    <t>002013</t>
  </si>
  <si>
    <t>002014</t>
  </si>
  <si>
    <t>002015</t>
  </si>
  <si>
    <t>002016</t>
  </si>
  <si>
    <t>002017</t>
  </si>
  <si>
    <t>002018</t>
  </si>
  <si>
    <t>002019</t>
  </si>
  <si>
    <t>002020</t>
  </si>
  <si>
    <t>002021</t>
  </si>
  <si>
    <t>002022</t>
  </si>
  <si>
    <t>002023</t>
  </si>
  <si>
    <t>002024</t>
  </si>
  <si>
    <t>002025</t>
  </si>
  <si>
    <t>002026</t>
  </si>
  <si>
    <t>002027</t>
  </si>
  <si>
    <t>002028</t>
  </si>
  <si>
    <t>002029</t>
  </si>
  <si>
    <t>002030</t>
  </si>
  <si>
    <t>002031</t>
  </si>
  <si>
    <t>002032</t>
  </si>
  <si>
    <t>002033</t>
  </si>
  <si>
    <t>002034</t>
  </si>
  <si>
    <t>002035</t>
  </si>
  <si>
    <t>002036</t>
  </si>
  <si>
    <t>002037</t>
  </si>
  <si>
    <t>002038</t>
  </si>
  <si>
    <t>002039</t>
  </si>
  <si>
    <t>002040</t>
  </si>
  <si>
    <t>002041</t>
  </si>
  <si>
    <t>002042</t>
  </si>
  <si>
    <t>002043</t>
  </si>
  <si>
    <t>002044</t>
  </si>
  <si>
    <t>002045</t>
  </si>
  <si>
    <t>002046</t>
  </si>
  <si>
    <t>002047</t>
  </si>
  <si>
    <t>002048</t>
  </si>
  <si>
    <t>002049</t>
  </si>
  <si>
    <t>002050</t>
  </si>
  <si>
    <t>002051</t>
  </si>
  <si>
    <t>002052</t>
  </si>
  <si>
    <t>002053</t>
  </si>
  <si>
    <t>002054</t>
  </si>
  <si>
    <t>002055</t>
  </si>
  <si>
    <t>002056</t>
  </si>
  <si>
    <t>002057</t>
  </si>
  <si>
    <t>002058</t>
  </si>
  <si>
    <t>002059</t>
  </si>
  <si>
    <t>002060</t>
  </si>
  <si>
    <t>002061</t>
  </si>
  <si>
    <t>002062</t>
  </si>
  <si>
    <t>002063</t>
  </si>
  <si>
    <t>002064</t>
  </si>
  <si>
    <t>002065</t>
  </si>
  <si>
    <t>002066</t>
  </si>
  <si>
    <t>002067</t>
  </si>
  <si>
    <t>002068</t>
  </si>
  <si>
    <t>002069</t>
  </si>
  <si>
    <t>002070</t>
  </si>
  <si>
    <t>002071</t>
  </si>
  <si>
    <t>002072</t>
  </si>
  <si>
    <t>002073</t>
  </si>
  <si>
    <t>002074</t>
  </si>
  <si>
    <t>002075</t>
  </si>
  <si>
    <t>002076</t>
  </si>
  <si>
    <t>002077</t>
  </si>
  <si>
    <t>002078</t>
  </si>
  <si>
    <t>002079</t>
  </si>
  <si>
    <t>002080</t>
  </si>
  <si>
    <t>002081</t>
  </si>
  <si>
    <t>002082</t>
  </si>
  <si>
    <t>002083</t>
  </si>
  <si>
    <t>002084</t>
  </si>
  <si>
    <t>002085</t>
  </si>
  <si>
    <t>002086</t>
  </si>
  <si>
    <t>002087</t>
  </si>
  <si>
    <t>002088</t>
  </si>
  <si>
    <t>002089</t>
  </si>
  <si>
    <t>002090</t>
  </si>
  <si>
    <t>002091</t>
  </si>
  <si>
    <t>002092</t>
  </si>
  <si>
    <t>002093</t>
  </si>
  <si>
    <t>002094</t>
  </si>
  <si>
    <t>002095</t>
  </si>
  <si>
    <t>002096</t>
  </si>
  <si>
    <t>002097</t>
  </si>
  <si>
    <t>002098</t>
  </si>
  <si>
    <t>002099</t>
  </si>
  <si>
    <t>002100</t>
  </si>
  <si>
    <t>002101</t>
  </si>
  <si>
    <t>002102</t>
  </si>
  <si>
    <t>002103</t>
  </si>
  <si>
    <t>002104</t>
  </si>
  <si>
    <t>002105</t>
  </si>
  <si>
    <t>002106</t>
  </si>
  <si>
    <t>002107</t>
  </si>
  <si>
    <t>002108</t>
  </si>
  <si>
    <t>002109</t>
  </si>
  <si>
    <t>002110</t>
  </si>
  <si>
    <t>002111</t>
  </si>
  <si>
    <t>002112</t>
  </si>
  <si>
    <t>002113</t>
  </si>
  <si>
    <t>002114</t>
  </si>
  <si>
    <t>002115</t>
  </si>
  <si>
    <t>002116</t>
  </si>
  <si>
    <t>002117</t>
  </si>
  <si>
    <t>002118</t>
  </si>
  <si>
    <t>002119</t>
  </si>
  <si>
    <t>002120</t>
  </si>
  <si>
    <t>002121</t>
  </si>
  <si>
    <t>002122</t>
  </si>
  <si>
    <t>002123</t>
  </si>
  <si>
    <t>002124</t>
  </si>
  <si>
    <t>002125</t>
  </si>
  <si>
    <t>002126</t>
  </si>
  <si>
    <t>002127</t>
  </si>
  <si>
    <t>002128</t>
  </si>
  <si>
    <t>002129</t>
  </si>
  <si>
    <t>002130</t>
  </si>
  <si>
    <t>002131</t>
  </si>
  <si>
    <t>002132</t>
  </si>
  <si>
    <t>002133</t>
  </si>
  <si>
    <t>002134</t>
  </si>
  <si>
    <t>002135</t>
  </si>
  <si>
    <t>002136</t>
  </si>
  <si>
    <t>002137</t>
  </si>
  <si>
    <t>002138</t>
  </si>
  <si>
    <t>002139</t>
  </si>
  <si>
    <t>002140</t>
  </si>
  <si>
    <t>002141</t>
  </si>
  <si>
    <t>002142</t>
  </si>
  <si>
    <t>002143</t>
  </si>
  <si>
    <t>002144</t>
  </si>
  <si>
    <t>002145</t>
  </si>
  <si>
    <t>002146</t>
  </si>
  <si>
    <t>002147</t>
  </si>
  <si>
    <t>002148</t>
  </si>
  <si>
    <t>002149</t>
  </si>
  <si>
    <t>002150</t>
  </si>
  <si>
    <t>002151</t>
  </si>
  <si>
    <t>002152</t>
  </si>
  <si>
    <t>002153</t>
  </si>
  <si>
    <t>002154</t>
  </si>
  <si>
    <t>002155</t>
  </si>
  <si>
    <t>002156</t>
  </si>
  <si>
    <t>002157</t>
  </si>
  <si>
    <t>002158</t>
  </si>
  <si>
    <t>002159</t>
  </si>
  <si>
    <t>002160</t>
  </si>
  <si>
    <t>002161</t>
  </si>
  <si>
    <t>002162</t>
  </si>
  <si>
    <t>002163</t>
  </si>
  <si>
    <t>002164</t>
  </si>
  <si>
    <t>002165</t>
  </si>
  <si>
    <t>002166</t>
  </si>
  <si>
    <t>002167</t>
  </si>
  <si>
    <t>002168</t>
  </si>
  <si>
    <t>002169</t>
  </si>
  <si>
    <t>002170</t>
  </si>
  <si>
    <t>002171</t>
  </si>
  <si>
    <t>002172</t>
  </si>
  <si>
    <t>002173</t>
  </si>
  <si>
    <t>002174</t>
  </si>
  <si>
    <t>002175</t>
  </si>
  <si>
    <t>002176</t>
  </si>
  <si>
    <t>002177</t>
  </si>
  <si>
    <t>002178</t>
  </si>
  <si>
    <t>002179</t>
  </si>
  <si>
    <t>002180</t>
  </si>
  <si>
    <t>002181</t>
  </si>
  <si>
    <t>002182</t>
  </si>
  <si>
    <t>002183</t>
  </si>
  <si>
    <t>002184</t>
  </si>
  <si>
    <t>002185</t>
  </si>
  <si>
    <t>002186</t>
  </si>
  <si>
    <t>002187</t>
  </si>
  <si>
    <t>002188</t>
  </si>
  <si>
    <t>002189</t>
  </si>
  <si>
    <t>002190</t>
  </si>
  <si>
    <t>002191</t>
  </si>
  <si>
    <t>002192</t>
  </si>
  <si>
    <t>002193</t>
  </si>
  <si>
    <t>002194</t>
  </si>
  <si>
    <t>002195</t>
  </si>
  <si>
    <t>002196</t>
  </si>
  <si>
    <t>002197</t>
  </si>
  <si>
    <t>002198</t>
  </si>
  <si>
    <t>002199</t>
  </si>
  <si>
    <t>002200</t>
  </si>
  <si>
    <t>002201</t>
  </si>
  <si>
    <t>002202</t>
  </si>
  <si>
    <t>002203</t>
  </si>
  <si>
    <t>002204</t>
  </si>
  <si>
    <t>002205</t>
  </si>
  <si>
    <t>002206</t>
  </si>
  <si>
    <t>002207</t>
  </si>
  <si>
    <t>002208</t>
  </si>
  <si>
    <t>002209</t>
  </si>
  <si>
    <t>002210</t>
  </si>
  <si>
    <t>002211</t>
  </si>
  <si>
    <t>002212</t>
  </si>
  <si>
    <t>002213</t>
  </si>
  <si>
    <t>002214</t>
  </si>
  <si>
    <t>002215</t>
  </si>
  <si>
    <t>002216</t>
  </si>
  <si>
    <t>002217</t>
  </si>
  <si>
    <t>002218</t>
  </si>
  <si>
    <t>002219</t>
  </si>
  <si>
    <t>002220</t>
  </si>
  <si>
    <t>002221</t>
  </si>
  <si>
    <t>002222</t>
  </si>
  <si>
    <t>002223</t>
  </si>
  <si>
    <t>002224</t>
  </si>
  <si>
    <t>002225</t>
  </si>
  <si>
    <t>002226</t>
  </si>
  <si>
    <t>002227</t>
  </si>
  <si>
    <t>002228</t>
  </si>
  <si>
    <t>002229</t>
  </si>
  <si>
    <t>002230</t>
  </si>
  <si>
    <t>002231</t>
  </si>
  <si>
    <t>002232</t>
  </si>
  <si>
    <t>002233</t>
  </si>
  <si>
    <t>002234</t>
  </si>
  <si>
    <t>002235</t>
  </si>
  <si>
    <t>002236</t>
  </si>
  <si>
    <t>002237</t>
  </si>
  <si>
    <t>002238</t>
  </si>
  <si>
    <t>002239</t>
  </si>
  <si>
    <t>002240</t>
  </si>
  <si>
    <t>002241</t>
  </si>
  <si>
    <t>002242</t>
  </si>
  <si>
    <t>002243</t>
  </si>
  <si>
    <t>002244</t>
  </si>
  <si>
    <t>002245</t>
  </si>
  <si>
    <t>002246</t>
  </si>
  <si>
    <t>002247</t>
  </si>
  <si>
    <t>002248</t>
  </si>
  <si>
    <t>002249</t>
  </si>
  <si>
    <t>002250</t>
  </si>
  <si>
    <t>002251</t>
  </si>
  <si>
    <t>002252</t>
  </si>
  <si>
    <t>002253</t>
  </si>
  <si>
    <t>002254</t>
  </si>
  <si>
    <t>002255</t>
  </si>
  <si>
    <t>002256</t>
  </si>
  <si>
    <t>002257</t>
  </si>
  <si>
    <t>002258</t>
  </si>
  <si>
    <t>002259</t>
  </si>
  <si>
    <t>002260</t>
  </si>
  <si>
    <t>002261</t>
  </si>
  <si>
    <t>002262</t>
  </si>
  <si>
    <t>002263</t>
  </si>
  <si>
    <t>002264</t>
  </si>
  <si>
    <t>002265</t>
  </si>
  <si>
    <t>002266</t>
  </si>
  <si>
    <t>002267</t>
  </si>
  <si>
    <t>002268</t>
  </si>
  <si>
    <t>002269</t>
  </si>
  <si>
    <t>002270</t>
  </si>
  <si>
    <t>002271</t>
  </si>
  <si>
    <t>002272</t>
  </si>
  <si>
    <t>002273</t>
  </si>
  <si>
    <t>002274</t>
  </si>
  <si>
    <t>002275</t>
  </si>
  <si>
    <t>002276</t>
  </si>
  <si>
    <t>002277</t>
  </si>
  <si>
    <t>002278</t>
  </si>
  <si>
    <t>002279</t>
  </si>
  <si>
    <t>002280</t>
  </si>
  <si>
    <t>002281</t>
  </si>
  <si>
    <t>002282</t>
  </si>
  <si>
    <t>002283</t>
  </si>
  <si>
    <t>002284</t>
  </si>
  <si>
    <t>002285</t>
  </si>
  <si>
    <t>002286</t>
  </si>
  <si>
    <t>002287</t>
  </si>
  <si>
    <t>002288</t>
  </si>
  <si>
    <t>002289</t>
  </si>
  <si>
    <t>002290</t>
  </si>
  <si>
    <t>002291</t>
  </si>
  <si>
    <t>002292</t>
  </si>
  <si>
    <t>002293</t>
  </si>
  <si>
    <t>002294</t>
  </si>
  <si>
    <t>002295</t>
  </si>
  <si>
    <t>002296</t>
  </si>
  <si>
    <t>002297</t>
  </si>
  <si>
    <t>002298</t>
  </si>
  <si>
    <t>002299</t>
  </si>
  <si>
    <t>002300</t>
  </si>
  <si>
    <t>002301</t>
  </si>
  <si>
    <t>002302</t>
  </si>
  <si>
    <t>002303</t>
  </si>
  <si>
    <t>002304</t>
  </si>
  <si>
    <t>002305</t>
  </si>
  <si>
    <t>002306</t>
  </si>
  <si>
    <t>002307</t>
  </si>
  <si>
    <t>002308</t>
  </si>
  <si>
    <t>002309</t>
  </si>
  <si>
    <t>002310</t>
  </si>
  <si>
    <t>002311</t>
  </si>
  <si>
    <t>002312</t>
  </si>
  <si>
    <t>002313</t>
  </si>
  <si>
    <t>002314</t>
  </si>
  <si>
    <t>002315</t>
  </si>
  <si>
    <t>002316</t>
  </si>
  <si>
    <t>002317</t>
  </si>
  <si>
    <t>002318</t>
  </si>
  <si>
    <t>002319</t>
  </si>
  <si>
    <t>002320</t>
  </si>
  <si>
    <t>002321</t>
  </si>
  <si>
    <t>002322</t>
  </si>
  <si>
    <t>002323</t>
  </si>
  <si>
    <t>002324</t>
  </si>
  <si>
    <t>002325</t>
  </si>
  <si>
    <t>002326</t>
  </si>
  <si>
    <t>002327</t>
  </si>
  <si>
    <t>002328</t>
  </si>
  <si>
    <t>002329</t>
  </si>
  <si>
    <t>002330</t>
  </si>
  <si>
    <t>002331</t>
  </si>
  <si>
    <t>002332</t>
  </si>
  <si>
    <t>002333</t>
  </si>
  <si>
    <t>002334</t>
  </si>
  <si>
    <t>002335</t>
  </si>
  <si>
    <t>002336</t>
  </si>
  <si>
    <t>002337</t>
  </si>
  <si>
    <t>002338</t>
  </si>
  <si>
    <t>002339</t>
  </si>
  <si>
    <t>002340</t>
  </si>
  <si>
    <t>002341</t>
  </si>
  <si>
    <t>002342</t>
  </si>
  <si>
    <t>002343</t>
  </si>
  <si>
    <t>002344</t>
  </si>
  <si>
    <t>002345</t>
  </si>
  <si>
    <t>002346</t>
  </si>
  <si>
    <t>002347</t>
  </si>
  <si>
    <t>002348</t>
  </si>
  <si>
    <t>002349</t>
  </si>
  <si>
    <t>002350</t>
  </si>
  <si>
    <t>002351</t>
  </si>
  <si>
    <t>002352</t>
  </si>
  <si>
    <t>002353</t>
  </si>
  <si>
    <t>002354</t>
  </si>
  <si>
    <t>002355</t>
  </si>
  <si>
    <t>002356</t>
  </si>
  <si>
    <t>002357</t>
  </si>
  <si>
    <t>002358</t>
  </si>
  <si>
    <t>002359</t>
  </si>
  <si>
    <t>002360</t>
  </si>
  <si>
    <t>002361</t>
  </si>
  <si>
    <t>002362</t>
  </si>
  <si>
    <t>002363</t>
  </si>
  <si>
    <t>002364</t>
  </si>
  <si>
    <t>002365</t>
  </si>
  <si>
    <t>002366</t>
  </si>
  <si>
    <t>002367</t>
  </si>
  <si>
    <t>002368</t>
  </si>
  <si>
    <t>002369</t>
  </si>
  <si>
    <t>002370</t>
  </si>
  <si>
    <t>002371</t>
  </si>
  <si>
    <t>002372</t>
  </si>
  <si>
    <t>002373</t>
  </si>
  <si>
    <t>002374</t>
  </si>
  <si>
    <t>002375</t>
  </si>
  <si>
    <t>002376</t>
  </si>
  <si>
    <t>002377</t>
  </si>
  <si>
    <t>002378</t>
  </si>
  <si>
    <t>002379</t>
  </si>
  <si>
    <t>002380</t>
  </si>
  <si>
    <t>002381</t>
  </si>
  <si>
    <t>002382</t>
  </si>
  <si>
    <t>002383</t>
  </si>
  <si>
    <t>002384</t>
  </si>
  <si>
    <t>002385</t>
  </si>
  <si>
    <t>002386</t>
  </si>
  <si>
    <t>002387</t>
  </si>
  <si>
    <t>002388</t>
  </si>
  <si>
    <t>002389</t>
  </si>
  <si>
    <t>002390</t>
  </si>
  <si>
    <t>002391</t>
  </si>
  <si>
    <t>002392</t>
  </si>
  <si>
    <t>002393</t>
  </si>
  <si>
    <t>002394</t>
  </si>
  <si>
    <t>002395</t>
  </si>
  <si>
    <t>002396</t>
  </si>
  <si>
    <t>002397</t>
  </si>
  <si>
    <t>002398</t>
  </si>
  <si>
    <t>002399</t>
  </si>
  <si>
    <t>002400</t>
  </si>
  <si>
    <t>002401</t>
  </si>
  <si>
    <t>002402</t>
  </si>
  <si>
    <t>002403</t>
  </si>
  <si>
    <t>002404</t>
  </si>
  <si>
    <t>002405</t>
  </si>
  <si>
    <t>002406</t>
  </si>
  <si>
    <t>002407</t>
  </si>
  <si>
    <t>002408</t>
  </si>
  <si>
    <t>002409</t>
  </si>
  <si>
    <t>002410</t>
  </si>
  <si>
    <t>002411</t>
  </si>
  <si>
    <t>002412</t>
  </si>
  <si>
    <t>002413</t>
  </si>
  <si>
    <t>002414</t>
  </si>
  <si>
    <t>002415</t>
  </si>
  <si>
    <t>002416</t>
  </si>
  <si>
    <t>002417</t>
  </si>
  <si>
    <t>002418</t>
  </si>
  <si>
    <t>002419</t>
  </si>
  <si>
    <t>002420</t>
  </si>
  <si>
    <t>002421</t>
  </si>
  <si>
    <t>002422</t>
  </si>
  <si>
    <t>002423</t>
  </si>
  <si>
    <t>002424</t>
  </si>
  <si>
    <t>002425</t>
  </si>
  <si>
    <t>002426</t>
  </si>
  <si>
    <t>002427</t>
  </si>
  <si>
    <t>002428</t>
  </si>
  <si>
    <t>002429</t>
  </si>
  <si>
    <t>002430</t>
  </si>
  <si>
    <t>002431</t>
  </si>
  <si>
    <t>002432</t>
  </si>
  <si>
    <t>002433</t>
  </si>
  <si>
    <t>002434</t>
  </si>
  <si>
    <t>002435</t>
  </si>
  <si>
    <t>002436</t>
  </si>
  <si>
    <t>002437</t>
  </si>
  <si>
    <t>002438</t>
  </si>
  <si>
    <t>002439</t>
  </si>
  <si>
    <t>002440</t>
  </si>
  <si>
    <t>002441</t>
  </si>
  <si>
    <t>002442</t>
  </si>
  <si>
    <t>002443</t>
  </si>
  <si>
    <t>002444</t>
  </si>
  <si>
    <t>002445</t>
  </si>
  <si>
    <t>002446</t>
  </si>
  <si>
    <t>002447</t>
  </si>
  <si>
    <t>002448</t>
  </si>
  <si>
    <t>002449</t>
  </si>
  <si>
    <t>002450</t>
  </si>
  <si>
    <t>002451</t>
  </si>
  <si>
    <t>002452</t>
  </si>
  <si>
    <t>002453</t>
  </si>
  <si>
    <t>002454</t>
  </si>
  <si>
    <t>002455</t>
  </si>
  <si>
    <t>002456</t>
  </si>
  <si>
    <t>002457</t>
  </si>
  <si>
    <t>002458</t>
  </si>
  <si>
    <t>002459</t>
  </si>
  <si>
    <t>002460</t>
  </si>
  <si>
    <t>002461</t>
  </si>
  <si>
    <t>002462</t>
  </si>
  <si>
    <t>002463</t>
  </si>
  <si>
    <t>002464</t>
  </si>
  <si>
    <t>002465</t>
  </si>
  <si>
    <t>002466</t>
  </si>
  <si>
    <t>002467</t>
  </si>
  <si>
    <t>002468</t>
  </si>
  <si>
    <t>002469</t>
  </si>
  <si>
    <t>002470</t>
  </si>
  <si>
    <t>002471</t>
  </si>
  <si>
    <t>002472</t>
  </si>
  <si>
    <t>002473</t>
  </si>
  <si>
    <t>002474</t>
  </si>
  <si>
    <t>002475</t>
  </si>
  <si>
    <t>002476</t>
  </si>
  <si>
    <t>002477</t>
  </si>
  <si>
    <t>002478</t>
  </si>
  <si>
    <t>002479</t>
  </si>
  <si>
    <t>002480</t>
  </si>
  <si>
    <t>002481</t>
  </si>
  <si>
    <t>002482</t>
  </si>
  <si>
    <t>002483</t>
  </si>
  <si>
    <t>002484</t>
  </si>
  <si>
    <t>002485</t>
  </si>
  <si>
    <t>002486</t>
  </si>
  <si>
    <t>002487</t>
  </si>
  <si>
    <t>002488</t>
  </si>
  <si>
    <t>002489</t>
  </si>
  <si>
    <t>002490</t>
  </si>
  <si>
    <t>002491</t>
  </si>
  <si>
    <t>002492</t>
  </si>
  <si>
    <t>002493</t>
  </si>
  <si>
    <t>002494</t>
  </si>
  <si>
    <t>002495</t>
  </si>
  <si>
    <t>002496</t>
  </si>
  <si>
    <t>002497</t>
  </si>
  <si>
    <t>002498</t>
  </si>
  <si>
    <t>002499</t>
  </si>
  <si>
    <t>002500</t>
  </si>
  <si>
    <t>002501</t>
  </si>
  <si>
    <t>002502</t>
  </si>
  <si>
    <t>002503</t>
  </si>
  <si>
    <t>002504</t>
  </si>
  <si>
    <t>002505</t>
  </si>
  <si>
    <t>002506</t>
  </si>
  <si>
    <t>002507</t>
  </si>
  <si>
    <t>002508</t>
  </si>
  <si>
    <t>002509</t>
  </si>
  <si>
    <t>002510</t>
  </si>
  <si>
    <t>002511</t>
  </si>
  <si>
    <t>002512</t>
  </si>
  <si>
    <t>002513</t>
  </si>
  <si>
    <t>002514</t>
  </si>
  <si>
    <t>002515</t>
  </si>
  <si>
    <t>002516</t>
  </si>
  <si>
    <t>002517</t>
  </si>
  <si>
    <t>002518</t>
  </si>
  <si>
    <t>002519</t>
  </si>
  <si>
    <t>002520</t>
  </si>
  <si>
    <t>002521</t>
  </si>
  <si>
    <t>002522</t>
  </si>
  <si>
    <t>002523</t>
  </si>
  <si>
    <t>002524</t>
  </si>
  <si>
    <t>002525</t>
  </si>
  <si>
    <t>002526</t>
  </si>
  <si>
    <t>002527</t>
  </si>
  <si>
    <t>002528</t>
  </si>
  <si>
    <t>002529</t>
  </si>
  <si>
    <t>002530</t>
  </si>
  <si>
    <t>002531</t>
  </si>
  <si>
    <t>002532</t>
  </si>
  <si>
    <t>002533</t>
  </si>
  <si>
    <t>002534</t>
  </si>
  <si>
    <t>002535</t>
  </si>
  <si>
    <t>002536</t>
  </si>
  <si>
    <t>002537</t>
  </si>
  <si>
    <t>002538</t>
  </si>
  <si>
    <t>002539</t>
  </si>
  <si>
    <t>002540</t>
  </si>
  <si>
    <t>002541</t>
  </si>
  <si>
    <t>002542</t>
  </si>
  <si>
    <t>002543</t>
  </si>
  <si>
    <t>002544</t>
  </si>
  <si>
    <t>002545</t>
  </si>
  <si>
    <t>002546</t>
  </si>
  <si>
    <t>002547</t>
  </si>
  <si>
    <t>002548</t>
  </si>
  <si>
    <t>002549</t>
  </si>
  <si>
    <t>002550</t>
  </si>
  <si>
    <t>002551</t>
  </si>
  <si>
    <t>002552</t>
  </si>
  <si>
    <t>002553</t>
  </si>
  <si>
    <t>002554</t>
  </si>
  <si>
    <t>002555</t>
  </si>
  <si>
    <t>002556</t>
  </si>
  <si>
    <t>002557</t>
  </si>
  <si>
    <t>002558</t>
  </si>
  <si>
    <t>002559</t>
  </si>
  <si>
    <t>002560</t>
  </si>
  <si>
    <t>002561</t>
  </si>
  <si>
    <t>002562</t>
  </si>
  <si>
    <t>002563</t>
  </si>
  <si>
    <t>002564</t>
  </si>
  <si>
    <t>002565</t>
  </si>
  <si>
    <t>002566</t>
  </si>
  <si>
    <t>002567</t>
  </si>
  <si>
    <t>002568</t>
  </si>
  <si>
    <t>002569</t>
  </si>
  <si>
    <t>002570</t>
  </si>
  <si>
    <t>002571</t>
  </si>
  <si>
    <t>002572</t>
  </si>
  <si>
    <t>002573</t>
  </si>
  <si>
    <t>002574</t>
  </si>
  <si>
    <t>002575</t>
  </si>
  <si>
    <t>002576</t>
  </si>
  <si>
    <t>002577</t>
  </si>
  <si>
    <t>002578</t>
  </si>
  <si>
    <t>002579</t>
  </si>
  <si>
    <t>002580</t>
  </si>
  <si>
    <t>002581</t>
  </si>
  <si>
    <t>002582</t>
  </si>
  <si>
    <t>002583</t>
  </si>
  <si>
    <t>002584</t>
  </si>
  <si>
    <t>002585</t>
  </si>
  <si>
    <t>002586</t>
  </si>
  <si>
    <t>002587</t>
  </si>
  <si>
    <t>002588</t>
  </si>
  <si>
    <t>002589</t>
  </si>
  <si>
    <t>002590</t>
  </si>
  <si>
    <t>002591</t>
  </si>
  <si>
    <t>002592</t>
  </si>
  <si>
    <t>002593</t>
  </si>
  <si>
    <t>002594</t>
  </si>
  <si>
    <t>002595</t>
  </si>
  <si>
    <t>002596</t>
  </si>
  <si>
    <t>002597</t>
  </si>
  <si>
    <t>002598</t>
  </si>
  <si>
    <t>002599</t>
  </si>
  <si>
    <t>002600</t>
  </si>
  <si>
    <t>002601</t>
  </si>
  <si>
    <t>002602</t>
  </si>
  <si>
    <t>002603</t>
  </si>
  <si>
    <t>002604</t>
  </si>
  <si>
    <t>002605</t>
  </si>
  <si>
    <t>002606</t>
  </si>
  <si>
    <t>002607</t>
  </si>
  <si>
    <t>002608</t>
  </si>
  <si>
    <t>002609</t>
  </si>
  <si>
    <t>002610</t>
  </si>
  <si>
    <t>002611</t>
  </si>
  <si>
    <t>002612</t>
  </si>
  <si>
    <t>002613</t>
  </si>
  <si>
    <t>002614</t>
  </si>
  <si>
    <t>002615</t>
  </si>
  <si>
    <t>002616</t>
  </si>
  <si>
    <t>002617</t>
  </si>
  <si>
    <t>002618</t>
  </si>
  <si>
    <t>002619</t>
  </si>
  <si>
    <t>002620</t>
  </si>
  <si>
    <t>002621</t>
  </si>
  <si>
    <t>002622</t>
  </si>
  <si>
    <t>002623</t>
  </si>
  <si>
    <t>002624</t>
  </si>
  <si>
    <t>002625</t>
  </si>
  <si>
    <t>002626</t>
  </si>
  <si>
    <t>002627</t>
  </si>
  <si>
    <t>002628</t>
  </si>
  <si>
    <t>002629</t>
  </si>
  <si>
    <t>002630</t>
  </si>
  <si>
    <t>002631</t>
  </si>
  <si>
    <t>002632</t>
  </si>
  <si>
    <t>002633</t>
  </si>
  <si>
    <t>002634</t>
  </si>
  <si>
    <t>002635</t>
  </si>
  <si>
    <t>002636</t>
  </si>
  <si>
    <t>002637</t>
  </si>
  <si>
    <t>002638</t>
  </si>
  <si>
    <t>002639</t>
  </si>
  <si>
    <t>002640</t>
  </si>
  <si>
    <t>002641</t>
  </si>
  <si>
    <t>002642</t>
  </si>
  <si>
    <t>002643</t>
  </si>
  <si>
    <t>002644</t>
  </si>
  <si>
    <t>002645</t>
  </si>
  <si>
    <t>002646</t>
  </si>
  <si>
    <t>002647</t>
  </si>
  <si>
    <t>002648</t>
  </si>
  <si>
    <t>002649</t>
  </si>
  <si>
    <t>002650</t>
  </si>
  <si>
    <t>002651</t>
  </si>
  <si>
    <t>002652</t>
  </si>
  <si>
    <t>002653</t>
  </si>
  <si>
    <t>002654</t>
  </si>
  <si>
    <t>002655</t>
  </si>
  <si>
    <t>002656</t>
  </si>
  <si>
    <t>002657</t>
  </si>
  <si>
    <t>002658</t>
  </si>
  <si>
    <t>002659</t>
  </si>
  <si>
    <t>002660</t>
  </si>
  <si>
    <t>002661</t>
  </si>
  <si>
    <t>002662</t>
  </si>
  <si>
    <t>002663</t>
  </si>
  <si>
    <t>002664</t>
  </si>
  <si>
    <t>002665</t>
  </si>
  <si>
    <t>002666</t>
  </si>
  <si>
    <t>002667</t>
  </si>
  <si>
    <t>002668</t>
  </si>
  <si>
    <t>002669</t>
  </si>
  <si>
    <t>002670</t>
  </si>
  <si>
    <t>002671</t>
  </si>
  <si>
    <t>002672</t>
  </si>
  <si>
    <t>002673</t>
  </si>
  <si>
    <t>002674</t>
  </si>
  <si>
    <t>002675</t>
  </si>
  <si>
    <t>002676</t>
  </si>
  <si>
    <t>002677</t>
  </si>
  <si>
    <t>002678</t>
  </si>
  <si>
    <t>002679</t>
  </si>
  <si>
    <t>002680</t>
  </si>
  <si>
    <t>002681</t>
  </si>
  <si>
    <t>002682</t>
  </si>
  <si>
    <t>002683</t>
  </si>
  <si>
    <t>002684</t>
  </si>
  <si>
    <t>002685</t>
  </si>
  <si>
    <t>002686</t>
  </si>
  <si>
    <t>002687</t>
  </si>
  <si>
    <t>002688</t>
  </si>
  <si>
    <t>002689</t>
  </si>
  <si>
    <t>002690</t>
  </si>
  <si>
    <t>002691</t>
  </si>
  <si>
    <t>002692</t>
  </si>
  <si>
    <t>002693</t>
  </si>
  <si>
    <t>002694</t>
  </si>
  <si>
    <t>002695</t>
  </si>
  <si>
    <t>Classe A Fatturato</t>
  </si>
  <si>
    <t>Classe Rimanenze</t>
  </si>
  <si>
    <t>Fatturato complessivo</t>
  </si>
  <si>
    <t>Fatturato complessivo totale</t>
  </si>
  <si>
    <t>Numero Codice Art</t>
  </si>
  <si>
    <t>Numero Codice Art totale</t>
  </si>
  <si>
    <t>Valore Rimanenze</t>
  </si>
  <si>
    <t>Valore Rimanenze totale</t>
  </si>
  <si>
    <t>Classe B</t>
  </si>
  <si>
    <t>Classe C</t>
  </si>
  <si>
    <t>Range</t>
  </si>
  <si>
    <t>70-85</t>
  </si>
  <si>
    <t>85-95</t>
  </si>
  <si>
    <t>% Pct Rimanenze su Fatturato</t>
  </si>
  <si>
    <t>Mesi</t>
  </si>
  <si>
    <t>Annuale</t>
  </si>
  <si>
    <t>Mensile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</si>
</sst>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2" formatCode="_-* #,##0\ &quot;€&quot;_-;\-* #,##0\ &quot;€&quot;_-;_-* &quot;-&quot;\ &quot;€&quot;_-;_-@_-"/>
    <numFmt numFmtId="43" formatCode="_-* #,##0.00_-;\-* #,##0.00_-;_-* &quot;-&quot;??_-;_-@_-"/>
    <numFmt numFmtId="164" formatCode="&quot;L.&quot;\ #,##0;[Red]\-&quot;L.&quot;\ #,##0"/>
    <numFmt numFmtId="165" formatCode="0.0%"/>
    <numFmt numFmtId="166" formatCode="0.000%"/>
    <numFmt numFmtId="167" formatCode="_-[$€-2]\ * #,##0.00_-;\-[$€-2]\ * #,##0.00_-;_-[$€-2]\ * &quot;-&quot;??_-"/>
    <numFmt numFmtId="168" formatCode="_-* #,##0_-;\-* #,##0_-;_-* &quot;-&quot;??_-;_-@_-"/>
    <numFmt numFmtId="169" formatCode="_-* #,##0.000_-;\-* #,##0.000_-;_-* &quot;-&quot;??_-;_-@_-"/>
    <numFmt numFmtId="170" formatCode="_-* #,##0\ &quot;€&quot;_-;\-* #,##0\ &quot;€&quot;_-;_-* &quot;-&quot;??\ &quot;€&quot;_-;_-@_-"/>
    <numFmt numFmtId="171" formatCode="_-* #,##0.00\ _€_-;\-* #,##0.00\ _€_-;_-* &quot;-&quot;??\ _€_-;_-@_-"/>
  </numFmts>
  <fonts count="16" x14ac:knownFonts="1">
    <font>
      <sz val="10"/>
      <name val="Arial"/>
    </font>
    <font>
      <sz val="10"/>
      <name val="Arial"/>
      <family val="2"/>
    </font>
    <font>
      <sz val="10"/>
      <name val="MS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indexed="12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0"/>
      <color theme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 tint="0.79998168889431442"/>
        <bgColor indexed="64"/>
      </patternFill>
    </fill>
  </fills>
  <borders count="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8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60">
    <xf numFmtId="0" fontId="0" fillId="0" borderId="0" xfId="0"/>
    <xf numFmtId="0" fontId="5" fillId="2" borderId="0" xfId="0" applyFont="1" applyFill="1" applyAlignment="1">
      <alignment horizontal="center" vertic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5" fillId="4" borderId="2" xfId="0" applyFont="1" applyFill="1" applyBorder="1" applyAlignment="1">
      <alignment horizontal="center" vertical="center" wrapText="1"/>
    </xf>
    <xf numFmtId="0" fontId="8" fillId="5" borderId="0" xfId="0" applyFont="1" applyFill="1"/>
    <xf numFmtId="0" fontId="8" fillId="0" borderId="0" xfId="0" applyFont="1"/>
    <xf numFmtId="14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10" fillId="0" borderId="0" xfId="0" applyFont="1"/>
    <xf numFmtId="0" fontId="7" fillId="0" borderId="0" xfId="0" applyFont="1"/>
    <xf numFmtId="165" fontId="10" fillId="0" borderId="0" xfId="0" applyNumberFormat="1" applyFont="1"/>
    <xf numFmtId="168" fontId="10" fillId="0" borderId="0" xfId="2" applyNumberFormat="1" applyFont="1" applyFill="1" applyBorder="1" applyAlignment="1">
      <alignment horizontal="center"/>
    </xf>
    <xf numFmtId="10" fontId="10" fillId="0" borderId="0" xfId="4" applyNumberFormat="1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168" fontId="10" fillId="0" borderId="0" xfId="4" applyNumberFormat="1" applyFont="1" applyFill="1" applyBorder="1"/>
    <xf numFmtId="168" fontId="6" fillId="0" borderId="0" xfId="2" applyNumberFormat="1" applyFont="1" applyFill="1" applyBorder="1" applyAlignment="1">
      <alignment horizontal="center"/>
    </xf>
    <xf numFmtId="0" fontId="11" fillId="0" borderId="0" xfId="0" applyFont="1"/>
    <xf numFmtId="0" fontId="6" fillId="4" borderId="0" xfId="0" quotePrefix="1" applyFont="1" applyFill="1"/>
    <xf numFmtId="168" fontId="6" fillId="4" borderId="0" xfId="2" applyNumberFormat="1" applyFont="1" applyFill="1"/>
    <xf numFmtId="0" fontId="6" fillId="4" borderId="0" xfId="0" applyFont="1" applyFill="1"/>
    <xf numFmtId="170" fontId="6" fillId="4" borderId="0" xfId="2" applyNumberFormat="1" applyFont="1" applyFill="1"/>
    <xf numFmtId="168" fontId="6" fillId="0" borderId="0" xfId="2" applyNumberFormat="1" applyFont="1" applyFill="1" applyBorder="1"/>
    <xf numFmtId="166" fontId="6" fillId="0" borderId="0" xfId="0" applyNumberFormat="1" applyFont="1"/>
    <xf numFmtId="10" fontId="6" fillId="0" borderId="0" xfId="4" applyNumberFormat="1" applyFont="1" applyFill="1" applyBorder="1" applyAlignment="1">
      <alignment horizontal="center"/>
    </xf>
    <xf numFmtId="168" fontId="6" fillId="0" borderId="0" xfId="4" applyNumberFormat="1" applyFont="1" applyFill="1" applyBorder="1"/>
    <xf numFmtId="165" fontId="6" fillId="0" borderId="0" xfId="0" applyNumberFormat="1" applyFont="1"/>
    <xf numFmtId="169" fontId="6" fillId="0" borderId="0" xfId="2" applyNumberFormat="1" applyFont="1" applyFill="1" applyBorder="1"/>
    <xf numFmtId="0" fontId="6" fillId="0" borderId="0" xfId="0" pivotButton="1" applyFont="1"/>
    <xf numFmtId="10" fontId="6" fillId="0" borderId="0" xfId="0" applyNumberFormat="1" applyFont="1"/>
    <xf numFmtId="42" fontId="13" fillId="8" borderId="0" xfId="0" applyNumberFormat="1" applyFont="1" applyFill="1"/>
    <xf numFmtId="42" fontId="6" fillId="9" borderId="0" xfId="0" applyNumberFormat="1" applyFont="1" applyFill="1"/>
    <xf numFmtId="42" fontId="6" fillId="0" borderId="0" xfId="0" applyNumberFormat="1" applyFont="1"/>
    <xf numFmtId="3" fontId="13" fillId="8" borderId="0" xfId="0" applyNumberFormat="1" applyFont="1" applyFill="1"/>
    <xf numFmtId="3" fontId="6" fillId="9" borderId="0" xfId="0" applyNumberFormat="1" applyFont="1" applyFill="1"/>
    <xf numFmtId="3" fontId="6" fillId="0" borderId="0" xfId="0" applyNumberFormat="1" applyFont="1"/>
    <xf numFmtId="42" fontId="13" fillId="7" borderId="0" xfId="0" applyNumberFormat="1" applyFont="1" applyFill="1"/>
    <xf numFmtId="3" fontId="13" fillId="7" borderId="0" xfId="0" applyNumberFormat="1" applyFont="1" applyFill="1"/>
    <xf numFmtId="9" fontId="6" fillId="0" borderId="0" xfId="0" applyNumberFormat="1" applyFont="1"/>
    <xf numFmtId="9" fontId="13" fillId="10" borderId="0" xfId="0" applyNumberFormat="1" applyFont="1" applyFill="1"/>
    <xf numFmtId="9" fontId="13" fillId="8" borderId="0" xfId="0" applyNumberFormat="1" applyFont="1" applyFill="1"/>
    <xf numFmtId="9" fontId="6" fillId="4" borderId="0" xfId="0" quotePrefix="1" applyNumberFormat="1" applyFont="1" applyFill="1" applyAlignment="1">
      <alignment horizontal="center"/>
    </xf>
    <xf numFmtId="9" fontId="6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8" fontId="6" fillId="3" borderId="0" xfId="2" applyNumberFormat="1" applyFont="1" applyFill="1" applyAlignment="1">
      <alignment horizontal="center" vertical="center"/>
    </xf>
    <xf numFmtId="43" fontId="6" fillId="3" borderId="0" xfId="2" applyFont="1" applyFill="1" applyAlignment="1">
      <alignment horizontal="center" vertical="center"/>
    </xf>
    <xf numFmtId="168" fontId="6" fillId="3" borderId="0" xfId="0" applyNumberFormat="1" applyFont="1" applyFill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1" fillId="0" borderId="0" xfId="0" applyFont="1"/>
    <xf numFmtId="0" fontId="0" fillId="0" borderId="0" xfId="0" applyAlignment="1">
      <alignment horizontal="center"/>
    </xf>
    <xf numFmtId="0" fontId="8" fillId="4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center"/>
    </xf>
    <xf numFmtId="0" fontId="8" fillId="4" borderId="0" xfId="0" applyFont="1" applyFill="1"/>
    <xf numFmtId="0" fontId="9" fillId="5" borderId="0" xfId="0" applyFont="1" applyFill="1" applyAlignment="1">
      <alignment horizontal="center" vertical="center"/>
    </xf>
    <xf numFmtId="0" fontId="6" fillId="11" borderId="0" xfId="0" applyFont="1" applyFill="1" applyAlignment="1">
      <alignment horizontal="center"/>
    </xf>
    <xf numFmtId="171" fontId="8" fillId="0" borderId="0" xfId="0" applyNumberFormat="1" applyFont="1"/>
    <xf numFmtId="0" fontId="14" fillId="10" borderId="4" xfId="0" applyFont="1" applyFill="1" applyBorder="1" applyAlignment="1">
      <alignment horizontal="center" vertical="center"/>
    </xf>
    <xf numFmtId="0" fontId="15" fillId="0" borderId="0" xfId="6"/>
  </cellXfs>
  <cellStyles count="7">
    <cellStyle name="Collegamento ipertestuale" xfId="6" builtinId="8"/>
    <cellStyle name="Euro" xfId="1" xr:uid="{00000000-0005-0000-0000-000000000000}"/>
    <cellStyle name="Migliaia" xfId="2" builtinId="3"/>
    <cellStyle name="Migliaia (0)_Dati per Lucidi previsioni.xls Grafico 1" xfId="3" xr:uid="{00000000-0005-0000-0000-000002000000}"/>
    <cellStyle name="Normale" xfId="0" builtinId="0"/>
    <cellStyle name="Percentuale" xfId="4" builtinId="5"/>
    <cellStyle name="Valuta (0)_Dati per Lucidi previsioni.xls Grafico 1" xfId="5" xr:uid="{00000000-0005-0000-0000-000005000000}"/>
  </cellStyles>
  <dxfs count="111"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color theme="0"/>
      </font>
      <fill>
        <patternFill patternType="solid">
          <fgColor indexed="64"/>
          <bgColor rgb="FF00B05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ill>
        <patternFill patternType="none">
          <fgColor indexed="64"/>
          <bgColor indexed="65"/>
        </patternFill>
      </fill>
    </dxf>
    <dxf>
      <fill>
        <patternFill>
          <bgColor rgb="FF00B050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5"/>
        </patternFill>
      </fill>
    </dxf>
    <dxf>
      <fill>
        <patternFill patternType="solid">
          <bgColor rgb="FF92D050"/>
        </patternFill>
      </fill>
    </dxf>
    <dxf>
      <alignment horizontal="center"/>
    </dxf>
    <dxf>
      <numFmt numFmtId="14" formatCode="0.00%"/>
    </dxf>
    <dxf>
      <fill>
        <patternFill patternType="none">
          <fgColor indexed="64"/>
          <bgColor indexed="65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alignment horizontal="center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ill>
        <patternFill patternType="solid">
          <bgColor rgb="FF00B050"/>
        </patternFill>
      </fill>
    </dxf>
    <dxf>
      <font>
        <color theme="0"/>
      </font>
    </dxf>
    <dxf>
      <fill>
        <patternFill patternType="solid">
          <bgColor rgb="FFC00000"/>
        </patternFill>
      </fill>
    </dxf>
    <dxf>
      <font>
        <color theme="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alignment horizontal="center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'Idr e Gg copertura'!$I$10</c:f>
              <c:strCache>
                <c:ptCount val="1"/>
                <c:pt idx="0">
                  <c:v>Mesi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'Idr e Gg copertura'!$I$11:$I$22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2F-4D24-AC80-D6748E46A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20705759"/>
        <c:axId val="907916687"/>
      </c:barChart>
      <c:barChart>
        <c:barDir val="col"/>
        <c:grouping val="clustered"/>
        <c:varyColors val="0"/>
        <c:ser>
          <c:idx val="1"/>
          <c:order val="1"/>
          <c:tx>
            <c:strRef>
              <c:f>'Idr e Gg copertura'!$J$10</c:f>
              <c:strCache>
                <c:ptCount val="1"/>
                <c:pt idx="0">
                  <c:v>Indice di rotazione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00B050"/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'Idr e Gg copertura'!$J$11:$J$22</c:f>
              <c:numCache>
                <c:formatCode>_(* #,##0.00_);_(* \(#,##0.00\);_(* "-"??_);_(@_)</c:formatCode>
                <c:ptCount val="12"/>
                <c:pt idx="0">
                  <c:v>6.3184713375796173</c:v>
                </c:pt>
                <c:pt idx="1">
                  <c:v>3.6148796498905909</c:v>
                </c:pt>
                <c:pt idx="2">
                  <c:v>1.9620253164556962</c:v>
                </c:pt>
                <c:pt idx="3">
                  <c:v>1.0196266156055529</c:v>
                </c:pt>
                <c:pt idx="4">
                  <c:v>1.1139630390143738</c:v>
                </c:pt>
                <c:pt idx="5">
                  <c:v>0.99881093935790732</c:v>
                </c:pt>
                <c:pt idx="6">
                  <c:v>1.0733799237611181</c:v>
                </c:pt>
                <c:pt idx="7">
                  <c:v>3.5008183306055649</c:v>
                </c:pt>
                <c:pt idx="8">
                  <c:v>2.0303867403314917</c:v>
                </c:pt>
                <c:pt idx="9">
                  <c:v>2.4586206896551723</c:v>
                </c:pt>
                <c:pt idx="10">
                  <c:v>1.8303571428571428</c:v>
                </c:pt>
                <c:pt idx="11">
                  <c:v>1.9987357774968395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2F-4D24-AC80-D6748E46A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20698559"/>
        <c:axId val="1690543183"/>
      </c:barChart>
      <c:lineChart>
        <c:grouping val="standard"/>
        <c:varyColors val="0"/>
        <c:ser>
          <c:idx val="2"/>
          <c:order val="2"/>
          <c:tx>
            <c:strRef>
              <c:f>'Idr e Gg copertura'!$K$10</c:f>
              <c:strCache>
                <c:ptCount val="1"/>
                <c:pt idx="0">
                  <c:v>Consumo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'Idr e Gg copertura'!$K$11:$K$22</c:f>
              <c:numCache>
                <c:formatCode>_-* #,##0_-;\-* #,##0_-;_-* "-"??_-;_-@_-</c:formatCode>
                <c:ptCount val="12"/>
                <c:pt idx="0">
                  <c:v>320</c:v>
                </c:pt>
                <c:pt idx="1">
                  <c:v>295</c:v>
                </c:pt>
                <c:pt idx="2">
                  <c:v>275</c:v>
                </c:pt>
                <c:pt idx="3">
                  <c:v>355</c:v>
                </c:pt>
                <c:pt idx="4">
                  <c:v>350</c:v>
                </c:pt>
                <c:pt idx="5">
                  <c:v>280</c:v>
                </c:pt>
                <c:pt idx="6">
                  <c:v>545</c:v>
                </c:pt>
                <c:pt idx="7">
                  <c:v>690</c:v>
                </c:pt>
                <c:pt idx="8">
                  <c:v>735</c:v>
                </c:pt>
                <c:pt idx="9">
                  <c:v>460</c:v>
                </c:pt>
                <c:pt idx="10">
                  <c:v>410</c:v>
                </c:pt>
                <c:pt idx="11">
                  <c:v>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2F-4D24-AC80-D6748E46A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0705759"/>
        <c:axId val="907916687"/>
      </c:lineChart>
      <c:catAx>
        <c:axId val="1320705759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907916687"/>
        <c:crosses val="autoZero"/>
        <c:auto val="1"/>
        <c:lblAlgn val="ctr"/>
        <c:lblOffset val="100"/>
        <c:noMultiLvlLbl val="0"/>
      </c:catAx>
      <c:valAx>
        <c:axId val="907916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320705759"/>
        <c:crosses val="autoZero"/>
        <c:crossBetween val="between"/>
      </c:valAx>
      <c:valAx>
        <c:axId val="1690543183"/>
        <c:scaling>
          <c:orientation val="minMax"/>
        </c:scaling>
        <c:delete val="0"/>
        <c:axPos val="r"/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320698559"/>
        <c:crosses val="max"/>
        <c:crossBetween val="between"/>
      </c:valAx>
      <c:catAx>
        <c:axId val="1320698559"/>
        <c:scaling>
          <c:orientation val="minMax"/>
        </c:scaling>
        <c:delete val="1"/>
        <c:axPos val="b"/>
        <c:majorTickMark val="none"/>
        <c:minorTickMark val="none"/>
        <c:tickLblPos val="nextTo"/>
        <c:crossAx val="169054318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'Idr e Gg copertura'!$C$1</c:f>
              <c:strCache>
                <c:ptCount val="1"/>
                <c:pt idx="0">
                  <c:v>Scorte iniziali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cat>
            <c:numRef>
              <c:f>'Idr e Gg copertura'!$B$2:$B$366</c:f>
              <c:numCache>
                <c:formatCode>m/d/yyyy</c:formatCode>
                <c:ptCount val="365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</c:numCache>
            </c:numRef>
          </c:cat>
          <c:val>
            <c:numRef>
              <c:f>'Idr e Gg copertura'!$C$2:$C$366</c:f>
              <c:numCache>
                <c:formatCode>General</c:formatCode>
                <c:ptCount val="365"/>
                <c:pt idx="0">
                  <c:v>100</c:v>
                </c:pt>
                <c:pt idx="1">
                  <c:v>70</c:v>
                </c:pt>
                <c:pt idx="2">
                  <c:v>30</c:v>
                </c:pt>
                <c:pt idx="3">
                  <c:v>30</c:v>
                </c:pt>
                <c:pt idx="4">
                  <c:v>10</c:v>
                </c:pt>
                <c:pt idx="5">
                  <c:v>80</c:v>
                </c:pt>
                <c:pt idx="6">
                  <c:v>80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80</c:v>
                </c:pt>
                <c:pt idx="19">
                  <c:v>80</c:v>
                </c:pt>
                <c:pt idx="20">
                  <c:v>50</c:v>
                </c:pt>
                <c:pt idx="21">
                  <c:v>50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90</c:v>
                </c:pt>
                <c:pt idx="28">
                  <c:v>90</c:v>
                </c:pt>
                <c:pt idx="29">
                  <c:v>90</c:v>
                </c:pt>
                <c:pt idx="30">
                  <c:v>40</c:v>
                </c:pt>
                <c:pt idx="31">
                  <c:v>40</c:v>
                </c:pt>
                <c:pt idx="32">
                  <c:v>110</c:v>
                </c:pt>
                <c:pt idx="33">
                  <c:v>110</c:v>
                </c:pt>
                <c:pt idx="34">
                  <c:v>130</c:v>
                </c:pt>
                <c:pt idx="35">
                  <c:v>130</c:v>
                </c:pt>
                <c:pt idx="36">
                  <c:v>130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40</c:v>
                </c:pt>
                <c:pt idx="41">
                  <c:v>40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95</c:v>
                </c:pt>
                <c:pt idx="46">
                  <c:v>95</c:v>
                </c:pt>
                <c:pt idx="47">
                  <c:v>65</c:v>
                </c:pt>
                <c:pt idx="48">
                  <c:v>65</c:v>
                </c:pt>
                <c:pt idx="49">
                  <c:v>35</c:v>
                </c:pt>
                <c:pt idx="50">
                  <c:v>35</c:v>
                </c:pt>
                <c:pt idx="51">
                  <c:v>95</c:v>
                </c:pt>
                <c:pt idx="52">
                  <c:v>95</c:v>
                </c:pt>
                <c:pt idx="53">
                  <c:v>95</c:v>
                </c:pt>
                <c:pt idx="54">
                  <c:v>165</c:v>
                </c:pt>
                <c:pt idx="55">
                  <c:v>130</c:v>
                </c:pt>
                <c:pt idx="56">
                  <c:v>130</c:v>
                </c:pt>
                <c:pt idx="57">
                  <c:v>80</c:v>
                </c:pt>
                <c:pt idx="58">
                  <c:v>60</c:v>
                </c:pt>
                <c:pt idx="59">
                  <c:v>130</c:v>
                </c:pt>
                <c:pt idx="60">
                  <c:v>130</c:v>
                </c:pt>
                <c:pt idx="61">
                  <c:v>150</c:v>
                </c:pt>
                <c:pt idx="62">
                  <c:v>150</c:v>
                </c:pt>
                <c:pt idx="63">
                  <c:v>150</c:v>
                </c:pt>
                <c:pt idx="64">
                  <c:v>100</c:v>
                </c:pt>
                <c:pt idx="65">
                  <c:v>100</c:v>
                </c:pt>
                <c:pt idx="66">
                  <c:v>150</c:v>
                </c:pt>
                <c:pt idx="67">
                  <c:v>110</c:v>
                </c:pt>
                <c:pt idx="68">
                  <c:v>110</c:v>
                </c:pt>
                <c:pt idx="69">
                  <c:v>110</c:v>
                </c:pt>
                <c:pt idx="70">
                  <c:v>65</c:v>
                </c:pt>
                <c:pt idx="71">
                  <c:v>65</c:v>
                </c:pt>
                <c:pt idx="72">
                  <c:v>135</c:v>
                </c:pt>
                <c:pt idx="73">
                  <c:v>135</c:v>
                </c:pt>
                <c:pt idx="74">
                  <c:v>105</c:v>
                </c:pt>
                <c:pt idx="75">
                  <c:v>105</c:v>
                </c:pt>
                <c:pt idx="76">
                  <c:v>75</c:v>
                </c:pt>
                <c:pt idx="77">
                  <c:v>100</c:v>
                </c:pt>
                <c:pt idx="78">
                  <c:v>135</c:v>
                </c:pt>
                <c:pt idx="79">
                  <c:v>135</c:v>
                </c:pt>
                <c:pt idx="80">
                  <c:v>135</c:v>
                </c:pt>
                <c:pt idx="81">
                  <c:v>205</c:v>
                </c:pt>
                <c:pt idx="82">
                  <c:v>205</c:v>
                </c:pt>
                <c:pt idx="83">
                  <c:v>205</c:v>
                </c:pt>
                <c:pt idx="84">
                  <c:v>155</c:v>
                </c:pt>
                <c:pt idx="85">
                  <c:v>135</c:v>
                </c:pt>
                <c:pt idx="86">
                  <c:v>205</c:v>
                </c:pt>
                <c:pt idx="87">
                  <c:v>205</c:v>
                </c:pt>
                <c:pt idx="88">
                  <c:v>225</c:v>
                </c:pt>
                <c:pt idx="89">
                  <c:v>225</c:v>
                </c:pt>
                <c:pt idx="90">
                  <c:v>425</c:v>
                </c:pt>
                <c:pt idx="91">
                  <c:v>375</c:v>
                </c:pt>
                <c:pt idx="92">
                  <c:v>375</c:v>
                </c:pt>
                <c:pt idx="93">
                  <c:v>375</c:v>
                </c:pt>
                <c:pt idx="94">
                  <c:v>335</c:v>
                </c:pt>
                <c:pt idx="95">
                  <c:v>335</c:v>
                </c:pt>
                <c:pt idx="96">
                  <c:v>335</c:v>
                </c:pt>
                <c:pt idx="97">
                  <c:v>335</c:v>
                </c:pt>
                <c:pt idx="98">
                  <c:v>335</c:v>
                </c:pt>
                <c:pt idx="99">
                  <c:v>405</c:v>
                </c:pt>
                <c:pt idx="100">
                  <c:v>405</c:v>
                </c:pt>
                <c:pt idx="101">
                  <c:v>375</c:v>
                </c:pt>
                <c:pt idx="102">
                  <c:v>375</c:v>
                </c:pt>
                <c:pt idx="103">
                  <c:v>345</c:v>
                </c:pt>
                <c:pt idx="104">
                  <c:v>345</c:v>
                </c:pt>
                <c:pt idx="105">
                  <c:v>310</c:v>
                </c:pt>
                <c:pt idx="106">
                  <c:v>310</c:v>
                </c:pt>
                <c:pt idx="107">
                  <c:v>310</c:v>
                </c:pt>
                <c:pt idx="108">
                  <c:v>380</c:v>
                </c:pt>
                <c:pt idx="109">
                  <c:v>380</c:v>
                </c:pt>
                <c:pt idx="110">
                  <c:v>340</c:v>
                </c:pt>
                <c:pt idx="111">
                  <c:v>290</c:v>
                </c:pt>
                <c:pt idx="112">
                  <c:v>270</c:v>
                </c:pt>
                <c:pt idx="113">
                  <c:v>340</c:v>
                </c:pt>
                <c:pt idx="114">
                  <c:v>340</c:v>
                </c:pt>
                <c:pt idx="115">
                  <c:v>360</c:v>
                </c:pt>
                <c:pt idx="116">
                  <c:v>360</c:v>
                </c:pt>
                <c:pt idx="117">
                  <c:v>360</c:v>
                </c:pt>
                <c:pt idx="118">
                  <c:v>310</c:v>
                </c:pt>
                <c:pt idx="119">
                  <c:v>310</c:v>
                </c:pt>
                <c:pt idx="120">
                  <c:v>310</c:v>
                </c:pt>
                <c:pt idx="121">
                  <c:v>270</c:v>
                </c:pt>
                <c:pt idx="122">
                  <c:v>270</c:v>
                </c:pt>
                <c:pt idx="123">
                  <c:v>300</c:v>
                </c:pt>
                <c:pt idx="124">
                  <c:v>300</c:v>
                </c:pt>
                <c:pt idx="125">
                  <c:v>300</c:v>
                </c:pt>
                <c:pt idx="126">
                  <c:v>370</c:v>
                </c:pt>
                <c:pt idx="127">
                  <c:v>370</c:v>
                </c:pt>
                <c:pt idx="128">
                  <c:v>340</c:v>
                </c:pt>
                <c:pt idx="129">
                  <c:v>340</c:v>
                </c:pt>
                <c:pt idx="130">
                  <c:v>310</c:v>
                </c:pt>
                <c:pt idx="131">
                  <c:v>310</c:v>
                </c:pt>
                <c:pt idx="132">
                  <c:v>270</c:v>
                </c:pt>
                <c:pt idx="133">
                  <c:v>270</c:v>
                </c:pt>
                <c:pt idx="134">
                  <c:v>270</c:v>
                </c:pt>
                <c:pt idx="135">
                  <c:v>340</c:v>
                </c:pt>
                <c:pt idx="136">
                  <c:v>340</c:v>
                </c:pt>
                <c:pt idx="137">
                  <c:v>340</c:v>
                </c:pt>
                <c:pt idx="138">
                  <c:v>290</c:v>
                </c:pt>
                <c:pt idx="139">
                  <c:v>270</c:v>
                </c:pt>
                <c:pt idx="140">
                  <c:v>340</c:v>
                </c:pt>
                <c:pt idx="141">
                  <c:v>340</c:v>
                </c:pt>
                <c:pt idx="142">
                  <c:v>360</c:v>
                </c:pt>
                <c:pt idx="143">
                  <c:v>360</c:v>
                </c:pt>
                <c:pt idx="144">
                  <c:v>370</c:v>
                </c:pt>
                <c:pt idx="145">
                  <c:v>320</c:v>
                </c:pt>
                <c:pt idx="146">
                  <c:v>320</c:v>
                </c:pt>
                <c:pt idx="147">
                  <c:v>320</c:v>
                </c:pt>
                <c:pt idx="148">
                  <c:v>280</c:v>
                </c:pt>
                <c:pt idx="149">
                  <c:v>280</c:v>
                </c:pt>
                <c:pt idx="150">
                  <c:v>270</c:v>
                </c:pt>
                <c:pt idx="151">
                  <c:v>240</c:v>
                </c:pt>
                <c:pt idx="152">
                  <c:v>220</c:v>
                </c:pt>
                <c:pt idx="153">
                  <c:v>290</c:v>
                </c:pt>
                <c:pt idx="154">
                  <c:v>290</c:v>
                </c:pt>
                <c:pt idx="155">
                  <c:v>260</c:v>
                </c:pt>
                <c:pt idx="156">
                  <c:v>260</c:v>
                </c:pt>
                <c:pt idx="157">
                  <c:v>230</c:v>
                </c:pt>
                <c:pt idx="158">
                  <c:v>230</c:v>
                </c:pt>
                <c:pt idx="159">
                  <c:v>230</c:v>
                </c:pt>
                <c:pt idx="160">
                  <c:v>270</c:v>
                </c:pt>
                <c:pt idx="161">
                  <c:v>270</c:v>
                </c:pt>
                <c:pt idx="162">
                  <c:v>340</c:v>
                </c:pt>
                <c:pt idx="163">
                  <c:v>340</c:v>
                </c:pt>
                <c:pt idx="164">
                  <c:v>320</c:v>
                </c:pt>
                <c:pt idx="165">
                  <c:v>270</c:v>
                </c:pt>
                <c:pt idx="166">
                  <c:v>250</c:v>
                </c:pt>
                <c:pt idx="167">
                  <c:v>320</c:v>
                </c:pt>
                <c:pt idx="168">
                  <c:v>320</c:v>
                </c:pt>
                <c:pt idx="169">
                  <c:v>340</c:v>
                </c:pt>
                <c:pt idx="170">
                  <c:v>340</c:v>
                </c:pt>
                <c:pt idx="171">
                  <c:v>340</c:v>
                </c:pt>
                <c:pt idx="172">
                  <c:v>290</c:v>
                </c:pt>
                <c:pt idx="173">
                  <c:v>290</c:v>
                </c:pt>
                <c:pt idx="174">
                  <c:v>290</c:v>
                </c:pt>
                <c:pt idx="175">
                  <c:v>250</c:v>
                </c:pt>
                <c:pt idx="176">
                  <c:v>250</c:v>
                </c:pt>
                <c:pt idx="177">
                  <c:v>250</c:v>
                </c:pt>
                <c:pt idx="178">
                  <c:v>250</c:v>
                </c:pt>
                <c:pt idx="179">
                  <c:v>250</c:v>
                </c:pt>
                <c:pt idx="180">
                  <c:v>320</c:v>
                </c:pt>
                <c:pt idx="181">
                  <c:v>670</c:v>
                </c:pt>
                <c:pt idx="182">
                  <c:v>640</c:v>
                </c:pt>
                <c:pt idx="183">
                  <c:v>640</c:v>
                </c:pt>
                <c:pt idx="184">
                  <c:v>610</c:v>
                </c:pt>
                <c:pt idx="185">
                  <c:v>610</c:v>
                </c:pt>
                <c:pt idx="186">
                  <c:v>585</c:v>
                </c:pt>
                <c:pt idx="187">
                  <c:v>555</c:v>
                </c:pt>
                <c:pt idx="188">
                  <c:v>515</c:v>
                </c:pt>
                <c:pt idx="189">
                  <c:v>585</c:v>
                </c:pt>
                <c:pt idx="190">
                  <c:v>535</c:v>
                </c:pt>
                <c:pt idx="191">
                  <c:v>535</c:v>
                </c:pt>
                <c:pt idx="192">
                  <c:v>485</c:v>
                </c:pt>
                <c:pt idx="193">
                  <c:v>465</c:v>
                </c:pt>
                <c:pt idx="194">
                  <c:v>535</c:v>
                </c:pt>
                <c:pt idx="195">
                  <c:v>535</c:v>
                </c:pt>
                <c:pt idx="196">
                  <c:v>555</c:v>
                </c:pt>
                <c:pt idx="197">
                  <c:v>555</c:v>
                </c:pt>
                <c:pt idx="198">
                  <c:v>555</c:v>
                </c:pt>
                <c:pt idx="199">
                  <c:v>505</c:v>
                </c:pt>
                <c:pt idx="200">
                  <c:v>505</c:v>
                </c:pt>
                <c:pt idx="201">
                  <c:v>505</c:v>
                </c:pt>
                <c:pt idx="202">
                  <c:v>465</c:v>
                </c:pt>
                <c:pt idx="203">
                  <c:v>465</c:v>
                </c:pt>
                <c:pt idx="204">
                  <c:v>415</c:v>
                </c:pt>
                <c:pt idx="205">
                  <c:v>355</c:v>
                </c:pt>
                <c:pt idx="206">
                  <c:v>355</c:v>
                </c:pt>
                <c:pt idx="207">
                  <c:v>425</c:v>
                </c:pt>
                <c:pt idx="208">
                  <c:v>425</c:v>
                </c:pt>
                <c:pt idx="209">
                  <c:v>395</c:v>
                </c:pt>
                <c:pt idx="210">
                  <c:v>395</c:v>
                </c:pt>
                <c:pt idx="211">
                  <c:v>365</c:v>
                </c:pt>
                <c:pt idx="212">
                  <c:v>365</c:v>
                </c:pt>
                <c:pt idx="213">
                  <c:v>315</c:v>
                </c:pt>
                <c:pt idx="214">
                  <c:v>265</c:v>
                </c:pt>
                <c:pt idx="215">
                  <c:v>205</c:v>
                </c:pt>
                <c:pt idx="216">
                  <c:v>275</c:v>
                </c:pt>
                <c:pt idx="217">
                  <c:v>245</c:v>
                </c:pt>
                <c:pt idx="218">
                  <c:v>245</c:v>
                </c:pt>
                <c:pt idx="219">
                  <c:v>195</c:v>
                </c:pt>
                <c:pt idx="220">
                  <c:v>175</c:v>
                </c:pt>
                <c:pt idx="221">
                  <c:v>245</c:v>
                </c:pt>
                <c:pt idx="222">
                  <c:v>220</c:v>
                </c:pt>
                <c:pt idx="223">
                  <c:v>240</c:v>
                </c:pt>
                <c:pt idx="224">
                  <c:v>160</c:v>
                </c:pt>
                <c:pt idx="225">
                  <c:v>120</c:v>
                </c:pt>
                <c:pt idx="226">
                  <c:v>70</c:v>
                </c:pt>
                <c:pt idx="227">
                  <c:v>70</c:v>
                </c:pt>
                <c:pt idx="228">
                  <c:v>120</c:v>
                </c:pt>
                <c:pt idx="229">
                  <c:v>80</c:v>
                </c:pt>
                <c:pt idx="230">
                  <c:v>80</c:v>
                </c:pt>
                <c:pt idx="231">
                  <c:v>55</c:v>
                </c:pt>
                <c:pt idx="232">
                  <c:v>25</c:v>
                </c:pt>
                <c:pt idx="233">
                  <c:v>275</c:v>
                </c:pt>
                <c:pt idx="234">
                  <c:v>265</c:v>
                </c:pt>
                <c:pt idx="235">
                  <c:v>265</c:v>
                </c:pt>
                <c:pt idx="236">
                  <c:v>235</c:v>
                </c:pt>
                <c:pt idx="237">
                  <c:v>235</c:v>
                </c:pt>
                <c:pt idx="238">
                  <c:v>205</c:v>
                </c:pt>
                <c:pt idx="239">
                  <c:v>205</c:v>
                </c:pt>
                <c:pt idx="240">
                  <c:v>255</c:v>
                </c:pt>
                <c:pt idx="241">
                  <c:v>215</c:v>
                </c:pt>
                <c:pt idx="242">
                  <c:v>185</c:v>
                </c:pt>
                <c:pt idx="243">
                  <c:v>255</c:v>
                </c:pt>
                <c:pt idx="244">
                  <c:v>535</c:v>
                </c:pt>
                <c:pt idx="245">
                  <c:v>505</c:v>
                </c:pt>
                <c:pt idx="246">
                  <c:v>455</c:v>
                </c:pt>
                <c:pt idx="247">
                  <c:v>435</c:v>
                </c:pt>
                <c:pt idx="248">
                  <c:v>505</c:v>
                </c:pt>
                <c:pt idx="249">
                  <c:v>455</c:v>
                </c:pt>
                <c:pt idx="250">
                  <c:v>475</c:v>
                </c:pt>
                <c:pt idx="251">
                  <c:v>445</c:v>
                </c:pt>
                <c:pt idx="252">
                  <c:v>445</c:v>
                </c:pt>
                <c:pt idx="253">
                  <c:v>395</c:v>
                </c:pt>
                <c:pt idx="254">
                  <c:v>375</c:v>
                </c:pt>
                <c:pt idx="255">
                  <c:v>375</c:v>
                </c:pt>
                <c:pt idx="256">
                  <c:v>335</c:v>
                </c:pt>
                <c:pt idx="257">
                  <c:v>385</c:v>
                </c:pt>
                <c:pt idx="258">
                  <c:v>435</c:v>
                </c:pt>
                <c:pt idx="259">
                  <c:v>420</c:v>
                </c:pt>
                <c:pt idx="260">
                  <c:v>370</c:v>
                </c:pt>
                <c:pt idx="261">
                  <c:v>440</c:v>
                </c:pt>
                <c:pt idx="262">
                  <c:v>440</c:v>
                </c:pt>
                <c:pt idx="263">
                  <c:v>410</c:v>
                </c:pt>
                <c:pt idx="264">
                  <c:v>340</c:v>
                </c:pt>
                <c:pt idx="265">
                  <c:v>310</c:v>
                </c:pt>
                <c:pt idx="266">
                  <c:v>280</c:v>
                </c:pt>
                <c:pt idx="267">
                  <c:v>220</c:v>
                </c:pt>
                <c:pt idx="268">
                  <c:v>220</c:v>
                </c:pt>
                <c:pt idx="269">
                  <c:v>170</c:v>
                </c:pt>
                <c:pt idx="270">
                  <c:v>170</c:v>
                </c:pt>
                <c:pt idx="271">
                  <c:v>140</c:v>
                </c:pt>
                <c:pt idx="272">
                  <c:v>120</c:v>
                </c:pt>
                <c:pt idx="273">
                  <c:v>70</c:v>
                </c:pt>
                <c:pt idx="274">
                  <c:v>50</c:v>
                </c:pt>
                <c:pt idx="275">
                  <c:v>120</c:v>
                </c:pt>
                <c:pt idx="276">
                  <c:v>120</c:v>
                </c:pt>
                <c:pt idx="277">
                  <c:v>140</c:v>
                </c:pt>
                <c:pt idx="278">
                  <c:v>70</c:v>
                </c:pt>
                <c:pt idx="279">
                  <c:v>320</c:v>
                </c:pt>
                <c:pt idx="280">
                  <c:v>270</c:v>
                </c:pt>
                <c:pt idx="281">
                  <c:v>240</c:v>
                </c:pt>
                <c:pt idx="282">
                  <c:v>220</c:v>
                </c:pt>
                <c:pt idx="283">
                  <c:v>180</c:v>
                </c:pt>
                <c:pt idx="284">
                  <c:v>180</c:v>
                </c:pt>
                <c:pt idx="285">
                  <c:v>180</c:v>
                </c:pt>
                <c:pt idx="286">
                  <c:v>180</c:v>
                </c:pt>
                <c:pt idx="287">
                  <c:v>180</c:v>
                </c:pt>
                <c:pt idx="288">
                  <c:v>250</c:v>
                </c:pt>
                <c:pt idx="289">
                  <c:v>250</c:v>
                </c:pt>
                <c:pt idx="290">
                  <c:v>220</c:v>
                </c:pt>
                <c:pt idx="291">
                  <c:v>220</c:v>
                </c:pt>
                <c:pt idx="292">
                  <c:v>190</c:v>
                </c:pt>
                <c:pt idx="293">
                  <c:v>140</c:v>
                </c:pt>
                <c:pt idx="294">
                  <c:v>190</c:v>
                </c:pt>
                <c:pt idx="295">
                  <c:v>190</c:v>
                </c:pt>
                <c:pt idx="296">
                  <c:v>180</c:v>
                </c:pt>
                <c:pt idx="297">
                  <c:v>250</c:v>
                </c:pt>
                <c:pt idx="298">
                  <c:v>220</c:v>
                </c:pt>
                <c:pt idx="299">
                  <c:v>220</c:v>
                </c:pt>
                <c:pt idx="300">
                  <c:v>170</c:v>
                </c:pt>
                <c:pt idx="301">
                  <c:v>150</c:v>
                </c:pt>
                <c:pt idx="302">
                  <c:v>220</c:v>
                </c:pt>
                <c:pt idx="303">
                  <c:v>220</c:v>
                </c:pt>
                <c:pt idx="304">
                  <c:v>240</c:v>
                </c:pt>
                <c:pt idx="305">
                  <c:v>260</c:v>
                </c:pt>
                <c:pt idx="306">
                  <c:v>260</c:v>
                </c:pt>
                <c:pt idx="307">
                  <c:v>210</c:v>
                </c:pt>
                <c:pt idx="308">
                  <c:v>240</c:v>
                </c:pt>
                <c:pt idx="309">
                  <c:v>240</c:v>
                </c:pt>
                <c:pt idx="310">
                  <c:v>200</c:v>
                </c:pt>
                <c:pt idx="311">
                  <c:v>220</c:v>
                </c:pt>
                <c:pt idx="312">
                  <c:v>220</c:v>
                </c:pt>
                <c:pt idx="313">
                  <c:v>170</c:v>
                </c:pt>
                <c:pt idx="314">
                  <c:v>170</c:v>
                </c:pt>
                <c:pt idx="315">
                  <c:v>240</c:v>
                </c:pt>
                <c:pt idx="316">
                  <c:v>240</c:v>
                </c:pt>
                <c:pt idx="317">
                  <c:v>210</c:v>
                </c:pt>
                <c:pt idx="318">
                  <c:v>210</c:v>
                </c:pt>
                <c:pt idx="319">
                  <c:v>180</c:v>
                </c:pt>
                <c:pt idx="320">
                  <c:v>180</c:v>
                </c:pt>
                <c:pt idx="321">
                  <c:v>190</c:v>
                </c:pt>
                <c:pt idx="322">
                  <c:v>210</c:v>
                </c:pt>
                <c:pt idx="323">
                  <c:v>220</c:v>
                </c:pt>
                <c:pt idx="324">
                  <c:v>290</c:v>
                </c:pt>
                <c:pt idx="325">
                  <c:v>270</c:v>
                </c:pt>
                <c:pt idx="326">
                  <c:v>240</c:v>
                </c:pt>
                <c:pt idx="327">
                  <c:v>190</c:v>
                </c:pt>
                <c:pt idx="328">
                  <c:v>170</c:v>
                </c:pt>
                <c:pt idx="329">
                  <c:v>240</c:v>
                </c:pt>
                <c:pt idx="330">
                  <c:v>240</c:v>
                </c:pt>
                <c:pt idx="331">
                  <c:v>260</c:v>
                </c:pt>
                <c:pt idx="332">
                  <c:v>270</c:v>
                </c:pt>
                <c:pt idx="333">
                  <c:v>240</c:v>
                </c:pt>
                <c:pt idx="334">
                  <c:v>190</c:v>
                </c:pt>
                <c:pt idx="335">
                  <c:v>190</c:v>
                </c:pt>
                <c:pt idx="336">
                  <c:v>240</c:v>
                </c:pt>
                <c:pt idx="337">
                  <c:v>200</c:v>
                </c:pt>
                <c:pt idx="338">
                  <c:v>260</c:v>
                </c:pt>
                <c:pt idx="339">
                  <c:v>260</c:v>
                </c:pt>
                <c:pt idx="340">
                  <c:v>260</c:v>
                </c:pt>
                <c:pt idx="341">
                  <c:v>260</c:v>
                </c:pt>
                <c:pt idx="342">
                  <c:v>330</c:v>
                </c:pt>
                <c:pt idx="343">
                  <c:v>330</c:v>
                </c:pt>
                <c:pt idx="344">
                  <c:v>300</c:v>
                </c:pt>
                <c:pt idx="345">
                  <c:v>300</c:v>
                </c:pt>
                <c:pt idx="346">
                  <c:v>270</c:v>
                </c:pt>
                <c:pt idx="347">
                  <c:v>270</c:v>
                </c:pt>
                <c:pt idx="348">
                  <c:v>350</c:v>
                </c:pt>
                <c:pt idx="349">
                  <c:v>320</c:v>
                </c:pt>
                <c:pt idx="350">
                  <c:v>290</c:v>
                </c:pt>
                <c:pt idx="351">
                  <c:v>360</c:v>
                </c:pt>
                <c:pt idx="352">
                  <c:v>310</c:v>
                </c:pt>
                <c:pt idx="353">
                  <c:v>310</c:v>
                </c:pt>
                <c:pt idx="354">
                  <c:v>260</c:v>
                </c:pt>
                <c:pt idx="355">
                  <c:v>240</c:v>
                </c:pt>
                <c:pt idx="356">
                  <c:v>310</c:v>
                </c:pt>
                <c:pt idx="357">
                  <c:v>260</c:v>
                </c:pt>
                <c:pt idx="358">
                  <c:v>280</c:v>
                </c:pt>
                <c:pt idx="359">
                  <c:v>200</c:v>
                </c:pt>
                <c:pt idx="360">
                  <c:v>200</c:v>
                </c:pt>
                <c:pt idx="361">
                  <c:v>150</c:v>
                </c:pt>
                <c:pt idx="362">
                  <c:v>150</c:v>
                </c:pt>
                <c:pt idx="363">
                  <c:v>150</c:v>
                </c:pt>
                <c:pt idx="364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B6-4A39-A598-9481F75B92CB}"/>
            </c:ext>
          </c:extLst>
        </c:ser>
        <c:ser>
          <c:idx val="1"/>
          <c:order val="1"/>
          <c:tx>
            <c:strRef>
              <c:f>'Idr e Gg copertura'!$F$1</c:f>
              <c:strCache>
                <c:ptCount val="1"/>
                <c:pt idx="0">
                  <c:v>Scorte finali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cat>
            <c:numRef>
              <c:f>'Idr e Gg copertura'!$B$2:$B$366</c:f>
              <c:numCache>
                <c:formatCode>m/d/yyyy</c:formatCode>
                <c:ptCount val="365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</c:numCache>
            </c:numRef>
          </c:cat>
          <c:val>
            <c:numRef>
              <c:f>'Idr e Gg copertura'!$F$2:$F$366</c:f>
              <c:numCache>
                <c:formatCode>General</c:formatCode>
                <c:ptCount val="365"/>
                <c:pt idx="0">
                  <c:v>70</c:v>
                </c:pt>
                <c:pt idx="1">
                  <c:v>30</c:v>
                </c:pt>
                <c:pt idx="2">
                  <c:v>30</c:v>
                </c:pt>
                <c:pt idx="3">
                  <c:v>10</c:v>
                </c:pt>
                <c:pt idx="4">
                  <c:v>80</c:v>
                </c:pt>
                <c:pt idx="5">
                  <c:v>80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80</c:v>
                </c:pt>
                <c:pt idx="18">
                  <c:v>80</c:v>
                </c:pt>
                <c:pt idx="19">
                  <c:v>50</c:v>
                </c:pt>
                <c:pt idx="20">
                  <c:v>50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90</c:v>
                </c:pt>
                <c:pt idx="27">
                  <c:v>90</c:v>
                </c:pt>
                <c:pt idx="28">
                  <c:v>90</c:v>
                </c:pt>
                <c:pt idx="29">
                  <c:v>40</c:v>
                </c:pt>
                <c:pt idx="30">
                  <c:v>40</c:v>
                </c:pt>
                <c:pt idx="31">
                  <c:v>110</c:v>
                </c:pt>
                <c:pt idx="32">
                  <c:v>110</c:v>
                </c:pt>
                <c:pt idx="33">
                  <c:v>130</c:v>
                </c:pt>
                <c:pt idx="34">
                  <c:v>130</c:v>
                </c:pt>
                <c:pt idx="35">
                  <c:v>130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40</c:v>
                </c:pt>
                <c:pt idx="40">
                  <c:v>40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95</c:v>
                </c:pt>
                <c:pt idx="45">
                  <c:v>95</c:v>
                </c:pt>
                <c:pt idx="46">
                  <c:v>65</c:v>
                </c:pt>
                <c:pt idx="47">
                  <c:v>65</c:v>
                </c:pt>
                <c:pt idx="48">
                  <c:v>35</c:v>
                </c:pt>
                <c:pt idx="49">
                  <c:v>35</c:v>
                </c:pt>
                <c:pt idx="50">
                  <c:v>95</c:v>
                </c:pt>
                <c:pt idx="51">
                  <c:v>95</c:v>
                </c:pt>
                <c:pt idx="52">
                  <c:v>95</c:v>
                </c:pt>
                <c:pt idx="53">
                  <c:v>165</c:v>
                </c:pt>
                <c:pt idx="54">
                  <c:v>130</c:v>
                </c:pt>
                <c:pt idx="55">
                  <c:v>130</c:v>
                </c:pt>
                <c:pt idx="56">
                  <c:v>80</c:v>
                </c:pt>
                <c:pt idx="57">
                  <c:v>60</c:v>
                </c:pt>
                <c:pt idx="58">
                  <c:v>130</c:v>
                </c:pt>
                <c:pt idx="59">
                  <c:v>130</c:v>
                </c:pt>
                <c:pt idx="60">
                  <c:v>150</c:v>
                </c:pt>
                <c:pt idx="61">
                  <c:v>150</c:v>
                </c:pt>
                <c:pt idx="62">
                  <c:v>150</c:v>
                </c:pt>
                <c:pt idx="63">
                  <c:v>100</c:v>
                </c:pt>
                <c:pt idx="64">
                  <c:v>100</c:v>
                </c:pt>
                <c:pt idx="65">
                  <c:v>150</c:v>
                </c:pt>
                <c:pt idx="66">
                  <c:v>110</c:v>
                </c:pt>
                <c:pt idx="67">
                  <c:v>110</c:v>
                </c:pt>
                <c:pt idx="68">
                  <c:v>110</c:v>
                </c:pt>
                <c:pt idx="69">
                  <c:v>65</c:v>
                </c:pt>
                <c:pt idx="70">
                  <c:v>65</c:v>
                </c:pt>
                <c:pt idx="71">
                  <c:v>135</c:v>
                </c:pt>
                <c:pt idx="72">
                  <c:v>135</c:v>
                </c:pt>
                <c:pt idx="73">
                  <c:v>105</c:v>
                </c:pt>
                <c:pt idx="74">
                  <c:v>105</c:v>
                </c:pt>
                <c:pt idx="75">
                  <c:v>75</c:v>
                </c:pt>
                <c:pt idx="76">
                  <c:v>100</c:v>
                </c:pt>
                <c:pt idx="77">
                  <c:v>135</c:v>
                </c:pt>
                <c:pt idx="78">
                  <c:v>135</c:v>
                </c:pt>
                <c:pt idx="79">
                  <c:v>135</c:v>
                </c:pt>
                <c:pt idx="80">
                  <c:v>205</c:v>
                </c:pt>
                <c:pt idx="81">
                  <c:v>205</c:v>
                </c:pt>
                <c:pt idx="82">
                  <c:v>205</c:v>
                </c:pt>
                <c:pt idx="83">
                  <c:v>155</c:v>
                </c:pt>
                <c:pt idx="84">
                  <c:v>135</c:v>
                </c:pt>
                <c:pt idx="85">
                  <c:v>205</c:v>
                </c:pt>
                <c:pt idx="86">
                  <c:v>205</c:v>
                </c:pt>
                <c:pt idx="87">
                  <c:v>225</c:v>
                </c:pt>
                <c:pt idx="88">
                  <c:v>225</c:v>
                </c:pt>
                <c:pt idx="89">
                  <c:v>425</c:v>
                </c:pt>
                <c:pt idx="90">
                  <c:v>375</c:v>
                </c:pt>
                <c:pt idx="91">
                  <c:v>375</c:v>
                </c:pt>
                <c:pt idx="92">
                  <c:v>375</c:v>
                </c:pt>
                <c:pt idx="93">
                  <c:v>335</c:v>
                </c:pt>
                <c:pt idx="94">
                  <c:v>335</c:v>
                </c:pt>
                <c:pt idx="95">
                  <c:v>335</c:v>
                </c:pt>
                <c:pt idx="96">
                  <c:v>335</c:v>
                </c:pt>
                <c:pt idx="97">
                  <c:v>335</c:v>
                </c:pt>
                <c:pt idx="98">
                  <c:v>405</c:v>
                </c:pt>
                <c:pt idx="99">
                  <c:v>405</c:v>
                </c:pt>
                <c:pt idx="100">
                  <c:v>375</c:v>
                </c:pt>
                <c:pt idx="101">
                  <c:v>375</c:v>
                </c:pt>
                <c:pt idx="102">
                  <c:v>345</c:v>
                </c:pt>
                <c:pt idx="103">
                  <c:v>345</c:v>
                </c:pt>
                <c:pt idx="104">
                  <c:v>310</c:v>
                </c:pt>
                <c:pt idx="105">
                  <c:v>310</c:v>
                </c:pt>
                <c:pt idx="106">
                  <c:v>310</c:v>
                </c:pt>
                <c:pt idx="107">
                  <c:v>380</c:v>
                </c:pt>
                <c:pt idx="108">
                  <c:v>380</c:v>
                </c:pt>
                <c:pt idx="109">
                  <c:v>340</c:v>
                </c:pt>
                <c:pt idx="110">
                  <c:v>290</c:v>
                </c:pt>
                <c:pt idx="111">
                  <c:v>270</c:v>
                </c:pt>
                <c:pt idx="112">
                  <c:v>340</c:v>
                </c:pt>
                <c:pt idx="113">
                  <c:v>340</c:v>
                </c:pt>
                <c:pt idx="114">
                  <c:v>360</c:v>
                </c:pt>
                <c:pt idx="115">
                  <c:v>360</c:v>
                </c:pt>
                <c:pt idx="116">
                  <c:v>360</c:v>
                </c:pt>
                <c:pt idx="117">
                  <c:v>310</c:v>
                </c:pt>
                <c:pt idx="118">
                  <c:v>310</c:v>
                </c:pt>
                <c:pt idx="119">
                  <c:v>310</c:v>
                </c:pt>
                <c:pt idx="120">
                  <c:v>270</c:v>
                </c:pt>
                <c:pt idx="121">
                  <c:v>270</c:v>
                </c:pt>
                <c:pt idx="122">
                  <c:v>300</c:v>
                </c:pt>
                <c:pt idx="123">
                  <c:v>300</c:v>
                </c:pt>
                <c:pt idx="124">
                  <c:v>300</c:v>
                </c:pt>
                <c:pt idx="125">
                  <c:v>370</c:v>
                </c:pt>
                <c:pt idx="126">
                  <c:v>370</c:v>
                </c:pt>
                <c:pt idx="127">
                  <c:v>340</c:v>
                </c:pt>
                <c:pt idx="128">
                  <c:v>340</c:v>
                </c:pt>
                <c:pt idx="129">
                  <c:v>310</c:v>
                </c:pt>
                <c:pt idx="130">
                  <c:v>310</c:v>
                </c:pt>
                <c:pt idx="131">
                  <c:v>270</c:v>
                </c:pt>
                <c:pt idx="132">
                  <c:v>270</c:v>
                </c:pt>
                <c:pt idx="133">
                  <c:v>270</c:v>
                </c:pt>
                <c:pt idx="134">
                  <c:v>340</c:v>
                </c:pt>
                <c:pt idx="135">
                  <c:v>340</c:v>
                </c:pt>
                <c:pt idx="136">
                  <c:v>340</c:v>
                </c:pt>
                <c:pt idx="137">
                  <c:v>290</c:v>
                </c:pt>
                <c:pt idx="138">
                  <c:v>270</c:v>
                </c:pt>
                <c:pt idx="139">
                  <c:v>340</c:v>
                </c:pt>
                <c:pt idx="140">
                  <c:v>340</c:v>
                </c:pt>
                <c:pt idx="141">
                  <c:v>360</c:v>
                </c:pt>
                <c:pt idx="142">
                  <c:v>360</c:v>
                </c:pt>
                <c:pt idx="143">
                  <c:v>370</c:v>
                </c:pt>
                <c:pt idx="144">
                  <c:v>320</c:v>
                </c:pt>
                <c:pt idx="145">
                  <c:v>320</c:v>
                </c:pt>
                <c:pt idx="146">
                  <c:v>320</c:v>
                </c:pt>
                <c:pt idx="147">
                  <c:v>280</c:v>
                </c:pt>
                <c:pt idx="148">
                  <c:v>280</c:v>
                </c:pt>
                <c:pt idx="149">
                  <c:v>270</c:v>
                </c:pt>
                <c:pt idx="150">
                  <c:v>240</c:v>
                </c:pt>
                <c:pt idx="151">
                  <c:v>220</c:v>
                </c:pt>
                <c:pt idx="152">
                  <c:v>290</c:v>
                </c:pt>
                <c:pt idx="153">
                  <c:v>290</c:v>
                </c:pt>
                <c:pt idx="154">
                  <c:v>260</c:v>
                </c:pt>
                <c:pt idx="155">
                  <c:v>260</c:v>
                </c:pt>
                <c:pt idx="156">
                  <c:v>230</c:v>
                </c:pt>
                <c:pt idx="157">
                  <c:v>230</c:v>
                </c:pt>
                <c:pt idx="158">
                  <c:v>230</c:v>
                </c:pt>
                <c:pt idx="159">
                  <c:v>270</c:v>
                </c:pt>
                <c:pt idx="160">
                  <c:v>270</c:v>
                </c:pt>
                <c:pt idx="161">
                  <c:v>340</c:v>
                </c:pt>
                <c:pt idx="162">
                  <c:v>340</c:v>
                </c:pt>
                <c:pt idx="163">
                  <c:v>320</c:v>
                </c:pt>
                <c:pt idx="164">
                  <c:v>270</c:v>
                </c:pt>
                <c:pt idx="165">
                  <c:v>250</c:v>
                </c:pt>
                <c:pt idx="166">
                  <c:v>320</c:v>
                </c:pt>
                <c:pt idx="167">
                  <c:v>320</c:v>
                </c:pt>
                <c:pt idx="168">
                  <c:v>340</c:v>
                </c:pt>
                <c:pt idx="169">
                  <c:v>340</c:v>
                </c:pt>
                <c:pt idx="170">
                  <c:v>340</c:v>
                </c:pt>
                <c:pt idx="171">
                  <c:v>290</c:v>
                </c:pt>
                <c:pt idx="172">
                  <c:v>290</c:v>
                </c:pt>
                <c:pt idx="173">
                  <c:v>290</c:v>
                </c:pt>
                <c:pt idx="174">
                  <c:v>250</c:v>
                </c:pt>
                <c:pt idx="175">
                  <c:v>250</c:v>
                </c:pt>
                <c:pt idx="176">
                  <c:v>250</c:v>
                </c:pt>
                <c:pt idx="177">
                  <c:v>250</c:v>
                </c:pt>
                <c:pt idx="178">
                  <c:v>250</c:v>
                </c:pt>
                <c:pt idx="179">
                  <c:v>320</c:v>
                </c:pt>
                <c:pt idx="180">
                  <c:v>670</c:v>
                </c:pt>
                <c:pt idx="181">
                  <c:v>640</c:v>
                </c:pt>
                <c:pt idx="182">
                  <c:v>640</c:v>
                </c:pt>
                <c:pt idx="183">
                  <c:v>610</c:v>
                </c:pt>
                <c:pt idx="184">
                  <c:v>610</c:v>
                </c:pt>
                <c:pt idx="185">
                  <c:v>585</c:v>
                </c:pt>
                <c:pt idx="186">
                  <c:v>555</c:v>
                </c:pt>
                <c:pt idx="187">
                  <c:v>515</c:v>
                </c:pt>
                <c:pt idx="188">
                  <c:v>585</c:v>
                </c:pt>
                <c:pt idx="189">
                  <c:v>535</c:v>
                </c:pt>
                <c:pt idx="190">
                  <c:v>535</c:v>
                </c:pt>
                <c:pt idx="191">
                  <c:v>485</c:v>
                </c:pt>
                <c:pt idx="192">
                  <c:v>465</c:v>
                </c:pt>
                <c:pt idx="193">
                  <c:v>535</c:v>
                </c:pt>
                <c:pt idx="194">
                  <c:v>535</c:v>
                </c:pt>
                <c:pt idx="195">
                  <c:v>555</c:v>
                </c:pt>
                <c:pt idx="196">
                  <c:v>555</c:v>
                </c:pt>
                <c:pt idx="197">
                  <c:v>555</c:v>
                </c:pt>
                <c:pt idx="198">
                  <c:v>505</c:v>
                </c:pt>
                <c:pt idx="199">
                  <c:v>505</c:v>
                </c:pt>
                <c:pt idx="200">
                  <c:v>505</c:v>
                </c:pt>
                <c:pt idx="201">
                  <c:v>465</c:v>
                </c:pt>
                <c:pt idx="202">
                  <c:v>465</c:v>
                </c:pt>
                <c:pt idx="203">
                  <c:v>415</c:v>
                </c:pt>
                <c:pt idx="204">
                  <c:v>355</c:v>
                </c:pt>
                <c:pt idx="205">
                  <c:v>355</c:v>
                </c:pt>
                <c:pt idx="206">
                  <c:v>425</c:v>
                </c:pt>
                <c:pt idx="207">
                  <c:v>425</c:v>
                </c:pt>
                <c:pt idx="208">
                  <c:v>395</c:v>
                </c:pt>
                <c:pt idx="209">
                  <c:v>395</c:v>
                </c:pt>
                <c:pt idx="210">
                  <c:v>365</c:v>
                </c:pt>
                <c:pt idx="211">
                  <c:v>365</c:v>
                </c:pt>
                <c:pt idx="212">
                  <c:v>315</c:v>
                </c:pt>
                <c:pt idx="213">
                  <c:v>265</c:v>
                </c:pt>
                <c:pt idx="214">
                  <c:v>205</c:v>
                </c:pt>
                <c:pt idx="215">
                  <c:v>275</c:v>
                </c:pt>
                <c:pt idx="216">
                  <c:v>245</c:v>
                </c:pt>
                <c:pt idx="217">
                  <c:v>245</c:v>
                </c:pt>
                <c:pt idx="218">
                  <c:v>195</c:v>
                </c:pt>
                <c:pt idx="219">
                  <c:v>175</c:v>
                </c:pt>
                <c:pt idx="220">
                  <c:v>245</c:v>
                </c:pt>
                <c:pt idx="221">
                  <c:v>220</c:v>
                </c:pt>
                <c:pt idx="222">
                  <c:v>240</c:v>
                </c:pt>
                <c:pt idx="223">
                  <c:v>160</c:v>
                </c:pt>
                <c:pt idx="224">
                  <c:v>120</c:v>
                </c:pt>
                <c:pt idx="225">
                  <c:v>70</c:v>
                </c:pt>
                <c:pt idx="226">
                  <c:v>70</c:v>
                </c:pt>
                <c:pt idx="227">
                  <c:v>120</c:v>
                </c:pt>
                <c:pt idx="228">
                  <c:v>80</c:v>
                </c:pt>
                <c:pt idx="229">
                  <c:v>80</c:v>
                </c:pt>
                <c:pt idx="230">
                  <c:v>55</c:v>
                </c:pt>
                <c:pt idx="231">
                  <c:v>25</c:v>
                </c:pt>
                <c:pt idx="232">
                  <c:v>275</c:v>
                </c:pt>
                <c:pt idx="233">
                  <c:v>265</c:v>
                </c:pt>
                <c:pt idx="234">
                  <c:v>265</c:v>
                </c:pt>
                <c:pt idx="235">
                  <c:v>235</c:v>
                </c:pt>
                <c:pt idx="236">
                  <c:v>235</c:v>
                </c:pt>
                <c:pt idx="237">
                  <c:v>205</c:v>
                </c:pt>
                <c:pt idx="238">
                  <c:v>205</c:v>
                </c:pt>
                <c:pt idx="239">
                  <c:v>255</c:v>
                </c:pt>
                <c:pt idx="240">
                  <c:v>215</c:v>
                </c:pt>
                <c:pt idx="241">
                  <c:v>185</c:v>
                </c:pt>
                <c:pt idx="242">
                  <c:v>255</c:v>
                </c:pt>
                <c:pt idx="243">
                  <c:v>535</c:v>
                </c:pt>
                <c:pt idx="244">
                  <c:v>505</c:v>
                </c:pt>
                <c:pt idx="245">
                  <c:v>455</c:v>
                </c:pt>
                <c:pt idx="246">
                  <c:v>435</c:v>
                </c:pt>
                <c:pt idx="247">
                  <c:v>505</c:v>
                </c:pt>
                <c:pt idx="248">
                  <c:v>455</c:v>
                </c:pt>
                <c:pt idx="249">
                  <c:v>475</c:v>
                </c:pt>
                <c:pt idx="250">
                  <c:v>445</c:v>
                </c:pt>
                <c:pt idx="251">
                  <c:v>445</c:v>
                </c:pt>
                <c:pt idx="252">
                  <c:v>395</c:v>
                </c:pt>
                <c:pt idx="253">
                  <c:v>375</c:v>
                </c:pt>
                <c:pt idx="254">
                  <c:v>375</c:v>
                </c:pt>
                <c:pt idx="255">
                  <c:v>335</c:v>
                </c:pt>
                <c:pt idx="256">
                  <c:v>385</c:v>
                </c:pt>
                <c:pt idx="257">
                  <c:v>435</c:v>
                </c:pt>
                <c:pt idx="258">
                  <c:v>420</c:v>
                </c:pt>
                <c:pt idx="259">
                  <c:v>370</c:v>
                </c:pt>
                <c:pt idx="260">
                  <c:v>440</c:v>
                </c:pt>
                <c:pt idx="261">
                  <c:v>440</c:v>
                </c:pt>
                <c:pt idx="262">
                  <c:v>410</c:v>
                </c:pt>
                <c:pt idx="263">
                  <c:v>340</c:v>
                </c:pt>
                <c:pt idx="264">
                  <c:v>310</c:v>
                </c:pt>
                <c:pt idx="265">
                  <c:v>280</c:v>
                </c:pt>
                <c:pt idx="266">
                  <c:v>220</c:v>
                </c:pt>
                <c:pt idx="267">
                  <c:v>220</c:v>
                </c:pt>
                <c:pt idx="268">
                  <c:v>170</c:v>
                </c:pt>
                <c:pt idx="269">
                  <c:v>170</c:v>
                </c:pt>
                <c:pt idx="270">
                  <c:v>140</c:v>
                </c:pt>
                <c:pt idx="271">
                  <c:v>120</c:v>
                </c:pt>
                <c:pt idx="272">
                  <c:v>70</c:v>
                </c:pt>
                <c:pt idx="273">
                  <c:v>50</c:v>
                </c:pt>
                <c:pt idx="274">
                  <c:v>120</c:v>
                </c:pt>
                <c:pt idx="275">
                  <c:v>120</c:v>
                </c:pt>
                <c:pt idx="276">
                  <c:v>140</c:v>
                </c:pt>
                <c:pt idx="277">
                  <c:v>70</c:v>
                </c:pt>
                <c:pt idx="278">
                  <c:v>320</c:v>
                </c:pt>
                <c:pt idx="279">
                  <c:v>270</c:v>
                </c:pt>
                <c:pt idx="280">
                  <c:v>240</c:v>
                </c:pt>
                <c:pt idx="281">
                  <c:v>220</c:v>
                </c:pt>
                <c:pt idx="282">
                  <c:v>180</c:v>
                </c:pt>
                <c:pt idx="283">
                  <c:v>180</c:v>
                </c:pt>
                <c:pt idx="284">
                  <c:v>180</c:v>
                </c:pt>
                <c:pt idx="285">
                  <c:v>180</c:v>
                </c:pt>
                <c:pt idx="286">
                  <c:v>180</c:v>
                </c:pt>
                <c:pt idx="287">
                  <c:v>250</c:v>
                </c:pt>
                <c:pt idx="288">
                  <c:v>250</c:v>
                </c:pt>
                <c:pt idx="289">
                  <c:v>220</c:v>
                </c:pt>
                <c:pt idx="290">
                  <c:v>220</c:v>
                </c:pt>
                <c:pt idx="291">
                  <c:v>190</c:v>
                </c:pt>
                <c:pt idx="292">
                  <c:v>140</c:v>
                </c:pt>
                <c:pt idx="293">
                  <c:v>190</c:v>
                </c:pt>
                <c:pt idx="294">
                  <c:v>190</c:v>
                </c:pt>
                <c:pt idx="295">
                  <c:v>180</c:v>
                </c:pt>
                <c:pt idx="296">
                  <c:v>250</c:v>
                </c:pt>
                <c:pt idx="297">
                  <c:v>220</c:v>
                </c:pt>
                <c:pt idx="298">
                  <c:v>220</c:v>
                </c:pt>
                <c:pt idx="299">
                  <c:v>170</c:v>
                </c:pt>
                <c:pt idx="300">
                  <c:v>150</c:v>
                </c:pt>
                <c:pt idx="301">
                  <c:v>220</c:v>
                </c:pt>
                <c:pt idx="302">
                  <c:v>220</c:v>
                </c:pt>
                <c:pt idx="303">
                  <c:v>240</c:v>
                </c:pt>
                <c:pt idx="304">
                  <c:v>260</c:v>
                </c:pt>
                <c:pt idx="305">
                  <c:v>260</c:v>
                </c:pt>
                <c:pt idx="306">
                  <c:v>210</c:v>
                </c:pt>
                <c:pt idx="307">
                  <c:v>240</c:v>
                </c:pt>
                <c:pt idx="308">
                  <c:v>240</c:v>
                </c:pt>
                <c:pt idx="309">
                  <c:v>200</c:v>
                </c:pt>
                <c:pt idx="310">
                  <c:v>220</c:v>
                </c:pt>
                <c:pt idx="311">
                  <c:v>220</c:v>
                </c:pt>
                <c:pt idx="312">
                  <c:v>170</c:v>
                </c:pt>
                <c:pt idx="313">
                  <c:v>170</c:v>
                </c:pt>
                <c:pt idx="314">
                  <c:v>240</c:v>
                </c:pt>
                <c:pt idx="315">
                  <c:v>240</c:v>
                </c:pt>
                <c:pt idx="316">
                  <c:v>210</c:v>
                </c:pt>
                <c:pt idx="317">
                  <c:v>210</c:v>
                </c:pt>
                <c:pt idx="318">
                  <c:v>180</c:v>
                </c:pt>
                <c:pt idx="319">
                  <c:v>180</c:v>
                </c:pt>
                <c:pt idx="320">
                  <c:v>190</c:v>
                </c:pt>
                <c:pt idx="321">
                  <c:v>210</c:v>
                </c:pt>
                <c:pt idx="322">
                  <c:v>220</c:v>
                </c:pt>
                <c:pt idx="323">
                  <c:v>290</c:v>
                </c:pt>
                <c:pt idx="324">
                  <c:v>270</c:v>
                </c:pt>
                <c:pt idx="325">
                  <c:v>240</c:v>
                </c:pt>
                <c:pt idx="326">
                  <c:v>190</c:v>
                </c:pt>
                <c:pt idx="327">
                  <c:v>170</c:v>
                </c:pt>
                <c:pt idx="328">
                  <c:v>240</c:v>
                </c:pt>
                <c:pt idx="329">
                  <c:v>240</c:v>
                </c:pt>
                <c:pt idx="330">
                  <c:v>260</c:v>
                </c:pt>
                <c:pt idx="331">
                  <c:v>270</c:v>
                </c:pt>
                <c:pt idx="332">
                  <c:v>240</c:v>
                </c:pt>
                <c:pt idx="333">
                  <c:v>190</c:v>
                </c:pt>
                <c:pt idx="334">
                  <c:v>190</c:v>
                </c:pt>
                <c:pt idx="335">
                  <c:v>240</c:v>
                </c:pt>
                <c:pt idx="336">
                  <c:v>200</c:v>
                </c:pt>
                <c:pt idx="337">
                  <c:v>260</c:v>
                </c:pt>
                <c:pt idx="338">
                  <c:v>260</c:v>
                </c:pt>
                <c:pt idx="339">
                  <c:v>260</c:v>
                </c:pt>
                <c:pt idx="340">
                  <c:v>260</c:v>
                </c:pt>
                <c:pt idx="341">
                  <c:v>330</c:v>
                </c:pt>
                <c:pt idx="342">
                  <c:v>330</c:v>
                </c:pt>
                <c:pt idx="343">
                  <c:v>300</c:v>
                </c:pt>
                <c:pt idx="344">
                  <c:v>300</c:v>
                </c:pt>
                <c:pt idx="345">
                  <c:v>270</c:v>
                </c:pt>
                <c:pt idx="346">
                  <c:v>270</c:v>
                </c:pt>
                <c:pt idx="347">
                  <c:v>350</c:v>
                </c:pt>
                <c:pt idx="348">
                  <c:v>320</c:v>
                </c:pt>
                <c:pt idx="349">
                  <c:v>290</c:v>
                </c:pt>
                <c:pt idx="350">
                  <c:v>360</c:v>
                </c:pt>
                <c:pt idx="351">
                  <c:v>310</c:v>
                </c:pt>
                <c:pt idx="352">
                  <c:v>310</c:v>
                </c:pt>
                <c:pt idx="353">
                  <c:v>260</c:v>
                </c:pt>
                <c:pt idx="354">
                  <c:v>240</c:v>
                </c:pt>
                <c:pt idx="355">
                  <c:v>310</c:v>
                </c:pt>
                <c:pt idx="356">
                  <c:v>260</c:v>
                </c:pt>
                <c:pt idx="357">
                  <c:v>280</c:v>
                </c:pt>
                <c:pt idx="358">
                  <c:v>200</c:v>
                </c:pt>
                <c:pt idx="359">
                  <c:v>200</c:v>
                </c:pt>
                <c:pt idx="360">
                  <c:v>150</c:v>
                </c:pt>
                <c:pt idx="361">
                  <c:v>150</c:v>
                </c:pt>
                <c:pt idx="362">
                  <c:v>150</c:v>
                </c:pt>
                <c:pt idx="363">
                  <c:v>110</c:v>
                </c:pt>
                <c:pt idx="364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D-44D4-8284-0550A344B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axId val="1293819983"/>
        <c:axId val="1692681215"/>
      </c:areaChart>
      <c:dateAx>
        <c:axId val="129381998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692681215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6926812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93819983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75595</xdr:colOff>
      <xdr:row>8</xdr:row>
      <xdr:rowOff>120649</xdr:rowOff>
    </xdr:from>
    <xdr:to>
      <xdr:col>16</xdr:col>
      <xdr:colOff>542773</xdr:colOff>
      <xdr:row>22</xdr:row>
      <xdr:rowOff>65314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152B6630-25B6-9BAC-965F-0E66137AD7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40821</xdr:colOff>
      <xdr:row>23</xdr:row>
      <xdr:rowOff>36286</xdr:rowOff>
    </xdr:from>
    <xdr:to>
      <xdr:col>19</xdr:col>
      <xdr:colOff>328083</xdr:colOff>
      <xdr:row>45</xdr:row>
      <xdr:rowOff>15875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FD164343-3F0A-4A18-B143-21E4E2B7F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558800</xdr:colOff>
      <xdr:row>6</xdr:row>
      <xdr:rowOff>31750</xdr:rowOff>
    </xdr:from>
    <xdr:to>
      <xdr:col>18</xdr:col>
      <xdr:colOff>108397</xdr:colOff>
      <xdr:row>52</xdr:row>
      <xdr:rowOff>101600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43622FDB-9027-94C4-A0AD-33A45F411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7600" y="984250"/>
          <a:ext cx="8693597" cy="737235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anluca Pettinella" refreshedDate="45196.733101620368" createdVersion="8" refreshedVersion="8" recordCount="2695" xr:uid="{00000000-000A-0000-FFFF-FFFFAF000000}">
  <cacheSource type="worksheet">
    <worksheetSource ref="A1:G2696" sheet="ABC Fatturato"/>
  </cacheSource>
  <cacheFields count="8">
    <cacheField name="Codice Art" numFmtId="0">
      <sharedItems/>
    </cacheField>
    <cacheField name="Fatturato" numFmtId="168">
      <sharedItems containsSemiMixedTypes="0" containsString="0" containsNumber="1" minValue="4.2688652902752701E-3" maxValue="466366.24771706882"/>
    </cacheField>
    <cacheField name="Cumulata" numFmtId="168">
      <sharedItems containsSemiMixedTypes="0" containsString="0" containsNumber="1" minValue="466366.24771706882" maxValue="10898522.25419176"/>
    </cacheField>
    <cacheField name="Cumulata %" numFmtId="166">
      <sharedItems containsSemiMixedTypes="0" containsString="0" containsNumber="1" minValue="4.2791695684953647E-2" maxValue="1"/>
    </cacheField>
    <cacheField name="Classe A Fatturato" numFmtId="0">
      <sharedItems count="3">
        <s v="A"/>
        <s v="B"/>
        <s v="C"/>
      </sharedItems>
    </cacheField>
    <cacheField name="Rimanenze" numFmtId="168">
      <sharedItems containsSemiMixedTypes="0" containsString="0" containsNumber="1" minValue="2.5613191741651622E-3" maxValue="186546.49908682753"/>
    </cacheField>
    <cacheField name="ABC Rimanenze" numFmtId="0">
      <sharedItems count="3">
        <s v="A"/>
        <s v="B"/>
        <s v="C"/>
      </sharedItems>
    </cacheField>
    <cacheField name="Pct Rimanenze su Fatturato" numFmtId="0" formula="Rimanenze/Fatturat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695">
  <r>
    <s v="000001"/>
    <n v="466366.24771706882"/>
    <n v="466366.24771706882"/>
    <n v="4.2791695684953647E-2"/>
    <x v="0"/>
    <n v="186546.49908682753"/>
    <x v="0"/>
  </r>
  <r>
    <s v="000002"/>
    <n v="337384.08721097768"/>
    <n v="803750.33492804645"/>
    <n v="7.3748561151848843E-2"/>
    <x v="0"/>
    <n v="134953.63488439107"/>
    <x v="0"/>
  </r>
  <r>
    <s v="000003"/>
    <n v="299202.21541395009"/>
    <n v="1102952.5503419966"/>
    <n v="0.1012020276343228"/>
    <x v="0"/>
    <n v="119680.88616558004"/>
    <x v="0"/>
  </r>
  <r>
    <s v="000004"/>
    <n v="244728.31315162333"/>
    <n v="1347680.86349362"/>
    <n v="0.12365721077233921"/>
    <x v="0"/>
    <n v="97891.325260649333"/>
    <x v="0"/>
  </r>
  <r>
    <s v="000005"/>
    <n v="198901.10148161894"/>
    <n v="1546581.9649752388"/>
    <n v="0.14190749249334209"/>
    <x v="0"/>
    <n v="79560.440592647588"/>
    <x v="0"/>
  </r>
  <r>
    <s v="000006"/>
    <n v="182574.71945732887"/>
    <n v="1729156.6844325676"/>
    <n v="0.15865973790781626"/>
    <x v="0"/>
    <n v="73029.887782931546"/>
    <x v="0"/>
  </r>
  <r>
    <s v="000007"/>
    <n v="172021.5077360677"/>
    <n v="1901178.1921686353"/>
    <n v="0.17444366748321399"/>
    <x v="0"/>
    <n v="68808.603094427075"/>
    <x v="0"/>
  </r>
  <r>
    <s v="000008"/>
    <n v="166672.63083984581"/>
    <n v="2067850.8230084812"/>
    <n v="0.18973680786981464"/>
    <x v="0"/>
    <n v="66669.052335938322"/>
    <x v="0"/>
  </r>
  <r>
    <s v="000009"/>
    <n v="150007.83259867984"/>
    <n v="2217858.6556071611"/>
    <n v="0.20350086038078552"/>
    <x v="0"/>
    <n v="60003.133039471941"/>
    <x v="0"/>
  </r>
  <r>
    <s v="000010"/>
    <n v="144678.30497471592"/>
    <n v="2362536.9605818773"/>
    <n v="0.21677589910624853"/>
    <x v="0"/>
    <n v="57871.321989886375"/>
    <x v="0"/>
  </r>
  <r>
    <s v="000011"/>
    <n v="142393.35000501055"/>
    <n v="2504930.3105868879"/>
    <n v="0.22984128051153435"/>
    <x v="0"/>
    <n v="56957.340002004225"/>
    <x v="0"/>
  </r>
  <r>
    <s v="000012"/>
    <n v="124769.12087476297"/>
    <n v="2629699.4314616509"/>
    <n v="0.24128954092379112"/>
    <x v="0"/>
    <n v="49907.64834990519"/>
    <x v="0"/>
  </r>
  <r>
    <s v="000013"/>
    <n v="124049.29627178617"/>
    <n v="2753748.727733437"/>
    <n v="0.25267175342733256"/>
    <x v="0"/>
    <n v="49619.718508714468"/>
    <x v="0"/>
  </r>
  <r>
    <s v="000014"/>
    <n v="122685.78804125277"/>
    <n v="2876434.5157746896"/>
    <n v="0.26392885647119391"/>
    <x v="0"/>
    <n v="49074.315216501112"/>
    <x v="0"/>
  </r>
  <r>
    <s v="000015"/>
    <n v="112743.55104792105"/>
    <n v="2989178.0668226108"/>
    <n v="0.27427370400357914"/>
    <x v="0"/>
    <n v="45097.420419168426"/>
    <x v="0"/>
  </r>
  <r>
    <s v="000016"/>
    <n v="107874.85981175165"/>
    <n v="3097052.9266343624"/>
    <n v="0.28417182205075392"/>
    <x v="0"/>
    <n v="43149.943924700667"/>
    <x v="0"/>
  </r>
  <r>
    <s v="000017"/>
    <n v="107144.52590276003"/>
    <n v="3204197.4525371226"/>
    <n v="0.29400292790196697"/>
    <x v="0"/>
    <n v="42857.810361104013"/>
    <x v="0"/>
  </r>
  <r>
    <s v="000018"/>
    <n v="107111.41060715722"/>
    <n v="3311308.8631442799"/>
    <n v="0.30383099524072571"/>
    <x v="0"/>
    <n v="42844.564242862893"/>
    <x v="0"/>
  </r>
  <r>
    <s v="000019"/>
    <n v="94778.461775418837"/>
    <n v="3406087.3249196988"/>
    <n v="0.31252744596724191"/>
    <x v="0"/>
    <n v="37911.384710167535"/>
    <x v="0"/>
  </r>
  <r>
    <s v="000020"/>
    <n v="90686.376386668519"/>
    <n v="3496773.7013063673"/>
    <n v="0.32084842511207862"/>
    <x v="0"/>
    <n v="36274.55055466741"/>
    <x v="0"/>
  </r>
  <r>
    <s v="000021"/>
    <n v="83161.931419042114"/>
    <n v="3579935.6327254092"/>
    <n v="0.32847899460392477"/>
    <x v="0"/>
    <n v="33264.772567616848"/>
    <x v="0"/>
  </r>
  <r>
    <s v="000022"/>
    <n v="83142.8218435702"/>
    <n v="3663078.4545689793"/>
    <n v="0.33610781068599427"/>
    <x v="0"/>
    <n v="33257.12873742808"/>
    <x v="0"/>
  </r>
  <r>
    <s v="000023"/>
    <n v="82067.783038800204"/>
    <n v="3745146.2376077794"/>
    <n v="0.34363798598175377"/>
    <x v="0"/>
    <n v="32827.113215520083"/>
    <x v="0"/>
  </r>
  <r>
    <s v="000024"/>
    <n v="79985.530014765216"/>
    <n v="3825131.7676225444"/>
    <n v="0.35097710298763968"/>
    <x v="0"/>
    <n v="31994.212005906087"/>
    <x v="0"/>
  </r>
  <r>
    <s v="000025"/>
    <n v="78300.470360014879"/>
    <n v="3903432.2379825595"/>
    <n v="0.35816160640321965"/>
    <x v="0"/>
    <n v="31320.188144005951"/>
    <x v="0"/>
  </r>
  <r>
    <s v="000026"/>
    <n v="77529.871873275551"/>
    <n v="3980962.1098558349"/>
    <n v="0.36527540312400503"/>
    <x v="0"/>
    <n v="31011.948749310221"/>
    <x v="0"/>
  </r>
  <r>
    <s v="000027"/>
    <n v="76660.801336452787"/>
    <n v="4057622.9111922877"/>
    <n v="0.37230945779200991"/>
    <x v="0"/>
    <n v="30664.320534581115"/>
    <x v="0"/>
  </r>
  <r>
    <s v="000028"/>
    <n v="70751.440997181766"/>
    <n v="4128374.3521894696"/>
    <n v="0.37880129579967831"/>
    <x v="0"/>
    <n v="28300.576398872709"/>
    <x v="0"/>
  </r>
  <r>
    <s v="000029"/>
    <n v="63217.44935266344"/>
    <n v="4191591.8015421331"/>
    <n v="0.38460184819368282"/>
    <x v="0"/>
    <n v="25286.979741065377"/>
    <x v="0"/>
  </r>
  <r>
    <s v="000030"/>
    <n v="60346.819938944493"/>
    <n v="4251938.6214810777"/>
    <n v="0.39013900438159943"/>
    <x v="0"/>
    <n v="24138.7279755778"/>
    <x v="0"/>
  </r>
  <r>
    <s v="000031"/>
    <n v="59948.859881453653"/>
    <n v="4311887.481362531"/>
    <n v="0.39563964552204356"/>
    <x v="0"/>
    <n v="23979.543952581462"/>
    <x v="0"/>
  </r>
  <r>
    <s v="000032"/>
    <n v="59717.187068047577"/>
    <n v="4371604.6684305789"/>
    <n v="0.40111902939402488"/>
    <x v="0"/>
    <n v="23886.874827219031"/>
    <x v="0"/>
  </r>
  <r>
    <s v="000033"/>
    <n v="58769.283609352562"/>
    <n v="4430373.9520399319"/>
    <n v="0.40651143785442412"/>
    <x v="0"/>
    <n v="23507.713443741028"/>
    <x v="0"/>
  </r>
  <r>
    <s v="000034"/>
    <n v="57380.959824557009"/>
    <n v="4487754.9118644893"/>
    <n v="0.41177645989009393"/>
    <x v="0"/>
    <n v="22952.383929822805"/>
    <x v="0"/>
  </r>
  <r>
    <s v="000035"/>
    <n v="56377.28300051477"/>
    <n v="4544132.1948650042"/>
    <n v="0.41694938899787559"/>
    <x v="0"/>
    <n v="22550.913200205909"/>
    <x v="0"/>
  </r>
  <r>
    <s v="000036"/>
    <n v="55448.255183473768"/>
    <n v="4599580.4500484783"/>
    <n v="0.42203707463912371"/>
    <x v="0"/>
    <n v="22179.30207338951"/>
    <x v="0"/>
  </r>
  <r>
    <s v="000037"/>
    <n v="49286.291357391914"/>
    <n v="4648866.7414058698"/>
    <n v="0.42655936584593707"/>
    <x v="0"/>
    <n v="19714.516542956768"/>
    <x v="0"/>
  </r>
  <r>
    <s v="000038"/>
    <n v="48000.322155661284"/>
    <n v="4696867.0635615308"/>
    <n v="0.43096366222999039"/>
    <x v="0"/>
    <n v="19200.128862264515"/>
    <x v="0"/>
  </r>
  <r>
    <s v="000039"/>
    <n v="47106.716315582671"/>
    <n v="4743973.7798771132"/>
    <n v="0.43528596531080155"/>
    <x v="0"/>
    <n v="18842.686526233068"/>
    <x v="0"/>
  </r>
  <r>
    <s v="000040"/>
    <n v="46537.145738990126"/>
    <n v="4790510.9256161032"/>
    <n v="0.43955600712505677"/>
    <x v="0"/>
    <n v="18614.858295596052"/>
    <x v="0"/>
  </r>
  <r>
    <s v="000041"/>
    <n v="45627.431762625194"/>
    <n v="4836138.3573787287"/>
    <n v="0.44374257762502312"/>
    <x v="0"/>
    <n v="18250.972705050077"/>
    <x v="0"/>
  </r>
  <r>
    <s v="000042"/>
    <n v="44641.446397005442"/>
    <n v="4880779.8037757343"/>
    <n v="0.44783867848675557"/>
    <x v="0"/>
    <n v="17856.578558802179"/>
    <x v="0"/>
  </r>
  <r>
    <s v="000043"/>
    <n v="43707.993901091068"/>
    <n v="4924487.797676825"/>
    <n v="0.45184912989307169"/>
    <x v="0"/>
    <n v="17483.197560436427"/>
    <x v="0"/>
  </r>
  <r>
    <s v="000044"/>
    <n v="43445.724209160202"/>
    <n v="4967933.5218859855"/>
    <n v="0.45583551659723709"/>
    <x v="0"/>
    <n v="17378.289683664083"/>
    <x v="0"/>
  </r>
  <r>
    <s v="000045"/>
    <n v="41741.664475332662"/>
    <n v="5009675.1863613185"/>
    <n v="0.45966554634822265"/>
    <x v="0"/>
    <n v="16696.665790133065"/>
    <x v="0"/>
  </r>
  <r>
    <s v="000046"/>
    <n v="41210.328417598997"/>
    <n v="5050885.5147789177"/>
    <n v="0.46344682306229729"/>
    <x v="0"/>
    <n v="16484.131367039601"/>
    <x v="0"/>
  </r>
  <r>
    <s v="000047"/>
    <n v="39724.566288450063"/>
    <n v="5090610.0810673675"/>
    <n v="0.46709177284190351"/>
    <x v="0"/>
    <n v="15889.826515380026"/>
    <x v="0"/>
  </r>
  <r>
    <s v="000048"/>
    <n v="39625.698941440758"/>
    <n v="5130235.7800088078"/>
    <n v="0.47072765099283348"/>
    <x v="0"/>
    <n v="15850.279576576304"/>
    <x v="0"/>
  </r>
  <r>
    <s v="000049"/>
    <n v="38749.377096592674"/>
    <n v="5168985.1571054002"/>
    <n v="0.47428312174316284"/>
    <x v="0"/>
    <n v="15499.75083863707"/>
    <x v="0"/>
  </r>
  <r>
    <s v="000050"/>
    <n v="36761.769938681413"/>
    <n v="5205746.9270440815"/>
    <n v="0.47765621848795703"/>
    <x v="0"/>
    <n v="14704.707975472566"/>
    <x v="0"/>
  </r>
  <r>
    <s v="000051"/>
    <n v="36357.708178587935"/>
    <n v="5242104.6352226697"/>
    <n v="0.4809922403201467"/>
    <x v="0"/>
    <n v="14543.083271435175"/>
    <x v="0"/>
  </r>
  <r>
    <s v="000052"/>
    <n v="36126.942499056022"/>
    <n v="5278231.5777217261"/>
    <n v="0.48430708811844903"/>
    <x v="0"/>
    <n v="14450.776999622409"/>
    <x v="0"/>
  </r>
  <r>
    <s v="000053"/>
    <n v="35661.842795496064"/>
    <n v="5313893.420517222"/>
    <n v="0.48757926043353328"/>
    <x v="0"/>
    <n v="14264.737118198427"/>
    <x v="0"/>
  </r>
  <r>
    <s v="000054"/>
    <n v="35296.382890119698"/>
    <n v="5349189.8034073422"/>
    <n v="0.4908178997707649"/>
    <x v="0"/>
    <n v="14118.553156047879"/>
    <x v="0"/>
  </r>
  <r>
    <s v="000055"/>
    <n v="34734.494990390063"/>
    <n v="5383924.298397732"/>
    <n v="0.49400498276974952"/>
    <x v="0"/>
    <n v="13893.797996156027"/>
    <x v="0"/>
  </r>
  <r>
    <s v="000056"/>
    <n v="34591.668789610885"/>
    <n v="5418515.9671873432"/>
    <n v="0.4971789606708642"/>
    <x v="0"/>
    <n v="13836.667515844354"/>
    <x v="0"/>
  </r>
  <r>
    <s v="000057"/>
    <n v="34391.579602941427"/>
    <n v="5452907.546790285"/>
    <n v="0.50033457927683755"/>
    <x v="0"/>
    <n v="13756.631841176571"/>
    <x v="0"/>
  </r>
  <r>
    <s v="000058"/>
    <n v="34084.34637979461"/>
    <n v="5486991.8931700792"/>
    <n v="0.50346200752672565"/>
    <x v="0"/>
    <n v="13633.738551917844"/>
    <x v="0"/>
  </r>
  <r>
    <s v="000059"/>
    <n v="33625.201743314588"/>
    <n v="5520617.0949133942"/>
    <n v="0.5065473067039038"/>
    <x v="0"/>
    <n v="13450.080697325837"/>
    <x v="0"/>
  </r>
  <r>
    <s v="000060"/>
    <n v="33528.17875955395"/>
    <n v="5554145.2736729486"/>
    <n v="0.50962370348298625"/>
    <x v="0"/>
    <n v="13411.271503821581"/>
    <x v="0"/>
  </r>
  <r>
    <s v="000061"/>
    <n v="33456.883800011266"/>
    <n v="5587602.1574729597"/>
    <n v="0.51269355855321319"/>
    <x v="0"/>
    <n v="13382.753520004508"/>
    <x v="0"/>
  </r>
  <r>
    <s v="000062"/>
    <n v="32957.919614990089"/>
    <n v="5620560.07708795"/>
    <n v="0.51571763088580058"/>
    <x v="0"/>
    <n v="13183.167845996037"/>
    <x v="0"/>
  </r>
  <r>
    <s v="000063"/>
    <n v="32735.473953908928"/>
    <n v="5653295.5510418592"/>
    <n v="0.51872129259244337"/>
    <x v="0"/>
    <n v="13094.189581563573"/>
    <x v="0"/>
  </r>
  <r>
    <s v="000064"/>
    <n v="32703.695453471795"/>
    <n v="5685999.2464953307"/>
    <n v="0.52172203844501919"/>
    <x v="0"/>
    <n v="13081.478181388718"/>
    <x v="0"/>
  </r>
  <r>
    <s v="000065"/>
    <n v="31746.070294407982"/>
    <n v="5717745.3167897388"/>
    <n v="0.52463491686596275"/>
    <x v="0"/>
    <n v="12698.428117763193"/>
    <x v="0"/>
  </r>
  <r>
    <s v="000066"/>
    <n v="31497.474204888389"/>
    <n v="5749242.7909946274"/>
    <n v="0.5275249852137861"/>
    <x v="0"/>
    <n v="12598.989681955356"/>
    <x v="0"/>
  </r>
  <r>
    <s v="000067"/>
    <n v="30971.453311327656"/>
    <n v="5780214.2443059552"/>
    <n v="0.53036678822055761"/>
    <x v="0"/>
    <n v="12388.581324531064"/>
    <x v="0"/>
  </r>
  <r>
    <s v="000068"/>
    <n v="30031.476708590162"/>
    <n v="5810245.7210145453"/>
    <n v="0.53312234314884521"/>
    <x v="0"/>
    <n v="12012.590683436065"/>
    <x v="0"/>
  </r>
  <r>
    <s v="000069"/>
    <n v="29743.593824917632"/>
    <n v="5839989.3148394627"/>
    <n v="0.53585148322225995"/>
    <x v="0"/>
    <n v="11897.437529967054"/>
    <x v="0"/>
  </r>
  <r>
    <s v="000070"/>
    <n v="29318.88825916691"/>
    <n v="5869308.2030986296"/>
    <n v="0.53854165419914546"/>
    <x v="0"/>
    <n v="11727.555303666764"/>
    <x v="0"/>
  </r>
  <r>
    <s v="000071"/>
    <n v="29290.144495064633"/>
    <n v="5898598.347593694"/>
    <n v="0.54122918777589235"/>
    <x v="0"/>
    <n v="11716.057798025853"/>
    <x v="0"/>
  </r>
  <r>
    <s v="000072"/>
    <n v="29226.632103832653"/>
    <n v="5927824.9796975264"/>
    <n v="0.54391089373768842"/>
    <x v="0"/>
    <n v="11690.652841533061"/>
    <x v="0"/>
  </r>
  <r>
    <s v="000073"/>
    <n v="28295.046382709726"/>
    <n v="5956120.0260802358"/>
    <n v="0.54650712153103231"/>
    <x v="0"/>
    <n v="11318.018553083892"/>
    <x v="0"/>
  </r>
  <r>
    <s v="000074"/>
    <n v="28063.625432355762"/>
    <n v="5984183.6515125912"/>
    <n v="0.54908211516574834"/>
    <x v="0"/>
    <n v="11225.450172942306"/>
    <x v="0"/>
  </r>
  <r>
    <s v="000075"/>
    <n v="27626.576656061468"/>
    <n v="6011810.2281686524"/>
    <n v="0.55161700714575379"/>
    <x v="0"/>
    <n v="11050.630662424588"/>
    <x v="0"/>
  </r>
  <r>
    <s v="000076"/>
    <n v="27605.270962840968"/>
    <n v="6039415.4991314933"/>
    <n v="0.55414994420997121"/>
    <x v="0"/>
    <n v="11042.108385136387"/>
    <x v="0"/>
  </r>
  <r>
    <s v="000077"/>
    <n v="27411.493933832975"/>
    <n v="6066826.9930653265"/>
    <n v="0.55666510115460099"/>
    <x v="0"/>
    <n v="10964.59757353319"/>
    <x v="0"/>
  </r>
  <r>
    <s v="000078"/>
    <n v="25730.829716228793"/>
    <n v="6092557.8227815554"/>
    <n v="0.55902604781471654"/>
    <x v="0"/>
    <n v="10292.331886491518"/>
    <x v="0"/>
  </r>
  <r>
    <s v="000079"/>
    <n v="25623.899336459213"/>
    <n v="6118181.7221180145"/>
    <n v="0.56137718301807904"/>
    <x v="0"/>
    <n v="10249.559734583687"/>
    <x v="0"/>
  </r>
  <r>
    <s v="000080"/>
    <n v="25382.859778833201"/>
    <n v="6143564.581896848"/>
    <n v="0.56370620150212813"/>
    <x v="0"/>
    <n v="10153.143911533281"/>
    <x v="0"/>
  </r>
  <r>
    <s v="000081"/>
    <n v="25294.134615423798"/>
    <n v="6168858.7165122721"/>
    <n v="0.56602707895922522"/>
    <x v="0"/>
    <n v="10117.65384616952"/>
    <x v="0"/>
  </r>
  <r>
    <s v="000082"/>
    <n v="25259.809950284282"/>
    <n v="6194118.5264625568"/>
    <n v="0.56834480693749023"/>
    <x v="0"/>
    <n v="10103.923980113714"/>
    <x v="0"/>
  </r>
  <r>
    <s v="000083"/>
    <n v="25236.490419863094"/>
    <n v="6219355.0168824196"/>
    <n v="0.57066039521920953"/>
    <x v="0"/>
    <n v="10094.596167945238"/>
    <x v="0"/>
  </r>
  <r>
    <s v="000084"/>
    <n v="25161.203430944213"/>
    <n v="6244516.2203133637"/>
    <n v="0.57296907550118681"/>
    <x v="0"/>
    <n v="10064.481372377686"/>
    <x v="0"/>
  </r>
  <r>
    <s v="000085"/>
    <n v="25119.822331479871"/>
    <n v="6269636.0426448435"/>
    <n v="0.57527395883725729"/>
    <x v="0"/>
    <n v="10047.928932591949"/>
    <x v="0"/>
  </r>
  <r>
    <s v="000086"/>
    <n v="24550.509807794129"/>
    <n v="6294186.5524526378"/>
    <n v="0.57752660458456051"/>
    <x v="0"/>
    <n v="9820.2039231176514"/>
    <x v="0"/>
  </r>
  <r>
    <s v="000087"/>
    <n v="24480.768288330579"/>
    <n v="6318667.320740968"/>
    <n v="0.57977285115977073"/>
    <x v="0"/>
    <n v="9792.3073153322312"/>
    <x v="0"/>
  </r>
  <r>
    <s v="000088"/>
    <n v="23805.722161259389"/>
    <n v="6342473.0429022275"/>
    <n v="0.58195715850034646"/>
    <x v="0"/>
    <n v="9522.2888645037565"/>
    <x v="0"/>
  </r>
  <r>
    <s v="000089"/>
    <n v="23466.409696115745"/>
    <n v="6365939.4525983436"/>
    <n v="0.58411033203606055"/>
    <x v="0"/>
    <n v="9386.563878446299"/>
    <x v="0"/>
  </r>
  <r>
    <s v="000090"/>
    <n v="23077.174132061915"/>
    <n v="6389016.6267304057"/>
    <n v="0.58622779104507305"/>
    <x v="0"/>
    <n v="9230.8696528247656"/>
    <x v="0"/>
  </r>
  <r>
    <s v="000091"/>
    <n v="22923.620913138071"/>
    <n v="6411940.2476435434"/>
    <n v="0.588331160692671"/>
    <x v="0"/>
    <n v="9169.4483652552281"/>
    <x v="0"/>
  </r>
  <r>
    <s v="000092"/>
    <n v="22844.505178940341"/>
    <n v="6434784.7528224839"/>
    <n v="0.59042727103186443"/>
    <x v="0"/>
    <n v="9137.8020715761359"/>
    <x v="0"/>
  </r>
  <r>
    <s v="000093"/>
    <n v="22764.440902875107"/>
    <n v="6457549.1937253587"/>
    <n v="0.59251603502866401"/>
    <x v="0"/>
    <n v="9105.7763611500432"/>
    <x v="0"/>
  </r>
  <r>
    <s v="000094"/>
    <n v="22303.519351218016"/>
    <n v="6479852.7130765766"/>
    <n v="0.59456250691090828"/>
    <x v="0"/>
    <n v="8921.407740487206"/>
    <x v="0"/>
  </r>
  <r>
    <s v="000095"/>
    <n v="22049.102236988605"/>
    <n v="6501901.8153135655"/>
    <n v="0.59658563460865732"/>
    <x v="0"/>
    <n v="8819.6408947954424"/>
    <x v="0"/>
  </r>
  <r>
    <s v="000096"/>
    <n v="21977.451254080715"/>
    <n v="6523879.2665676465"/>
    <n v="0.59860218793042785"/>
    <x v="0"/>
    <n v="8790.9805016322862"/>
    <x v="0"/>
  </r>
  <r>
    <s v="000097"/>
    <n v="21922.730804357314"/>
    <n v="6545801.9973720042"/>
    <n v="0.60061372034675398"/>
    <x v="0"/>
    <n v="8769.0923217429263"/>
    <x v="0"/>
  </r>
  <r>
    <s v="000098"/>
    <n v="21893.037004284695"/>
    <n v="6567695.0343762888"/>
    <n v="0.60262252819186013"/>
    <x v="0"/>
    <n v="8757.2148017138788"/>
    <x v="0"/>
  </r>
  <r>
    <s v="000099"/>
    <n v="21555.890347946068"/>
    <n v="6589250.9247242352"/>
    <n v="0.60460040095710177"/>
    <x v="0"/>
    <n v="8622.3561391784278"/>
    <x v="0"/>
  </r>
  <r>
    <s v="000100"/>
    <n v="21420.504352481308"/>
    <n v="6610671.4290767163"/>
    <n v="0.60656585130467"/>
    <x v="0"/>
    <n v="8568.2017409925229"/>
    <x v="0"/>
  </r>
  <r>
    <s v="000101"/>
    <n v="21291.854626444609"/>
    <n v="6631963.2837031605"/>
    <n v="0.60851949732473065"/>
    <x v="0"/>
    <n v="8516.7418505778442"/>
    <x v="0"/>
  </r>
  <r>
    <s v="000102"/>
    <n v="21223.620016428526"/>
    <n v="6653186.9037195891"/>
    <n v="0.6104668824400169"/>
    <x v="0"/>
    <n v="8489.4480065714106"/>
    <x v="0"/>
  </r>
  <r>
    <s v="000103"/>
    <n v="20481.802219476234"/>
    <n v="6673668.7059390657"/>
    <n v="0.61234620164878384"/>
    <x v="0"/>
    <n v="8192.7208877904941"/>
    <x v="0"/>
  </r>
  <r>
    <s v="000104"/>
    <n v="20034.477003768658"/>
    <n v="6693703.1829428347"/>
    <n v="0.61418447628239881"/>
    <x v="0"/>
    <n v="8013.7908015074636"/>
    <x v="0"/>
  </r>
  <r>
    <s v="000105"/>
    <n v="19364.400476225142"/>
    <n v="6713067.5834190594"/>
    <n v="0.61596126766976111"/>
    <x v="0"/>
    <n v="7745.7601904900575"/>
    <x v="0"/>
  </r>
  <r>
    <s v="000106"/>
    <n v="19051.775889659973"/>
    <n v="6732119.3593087196"/>
    <n v="0.61770937401347514"/>
    <x v="0"/>
    <n v="7620.7103558639901"/>
    <x v="0"/>
  </r>
  <r>
    <s v="000107"/>
    <n v="19018.376927958656"/>
    <n v="6751137.7362366784"/>
    <n v="0.61945441581679339"/>
    <x v="0"/>
    <n v="7607.3507711834627"/>
    <x v="0"/>
  </r>
  <r>
    <s v="000108"/>
    <n v="18688.43782377613"/>
    <n v="6769826.1740604546"/>
    <n v="0.62116918387322306"/>
    <x v="0"/>
    <n v="7475.3751295104521"/>
    <x v="0"/>
  </r>
  <r>
    <s v="000109"/>
    <n v="18681.028781178327"/>
    <n v="6788507.202841633"/>
    <n v="0.62288327210880867"/>
    <x v="0"/>
    <n v="7472.4115124713317"/>
    <x v="0"/>
  </r>
  <r>
    <s v="000110"/>
    <n v="18344.02747970284"/>
    <n v="6806851.2303213356"/>
    <n v="0.62456643860164651"/>
    <x v="0"/>
    <n v="7337.6109918811362"/>
    <x v="0"/>
  </r>
  <r>
    <s v="000111"/>
    <n v="18232.200071115523"/>
    <n v="6825083.4303924516"/>
    <n v="0.62623934430811545"/>
    <x v="0"/>
    <n v="7292.8800284462095"/>
    <x v="0"/>
  </r>
  <r>
    <s v="000112"/>
    <n v="18184.317703257359"/>
    <n v="6843267.7480957089"/>
    <n v="0.62790785654116277"/>
    <x v="0"/>
    <n v="7273.7270813029436"/>
    <x v="0"/>
  </r>
  <r>
    <s v="000113"/>
    <n v="18036.127673240946"/>
    <n v="6861303.8757689502"/>
    <n v="0.62956277151519091"/>
    <x v="0"/>
    <n v="7214.4510692963786"/>
    <x v="0"/>
  </r>
  <r>
    <s v="000114"/>
    <n v="17974.346947213966"/>
    <n v="6879278.2227161638"/>
    <n v="0.63121201776417668"/>
    <x v="0"/>
    <n v="7189.7387788855867"/>
    <x v="0"/>
  </r>
  <r>
    <s v="000115"/>
    <n v="17962.60180469757"/>
    <n v="6897240.8245208617"/>
    <n v="0.63286018633104724"/>
    <x v="0"/>
    <n v="7185.0407218790278"/>
    <x v="0"/>
  </r>
  <r>
    <s v="000116"/>
    <n v="17940.788329950792"/>
    <n v="6915181.6128508123"/>
    <n v="0.634506353390352"/>
    <x v="0"/>
    <n v="7176.3153319803168"/>
    <x v="0"/>
  </r>
  <r>
    <s v="000117"/>
    <n v="17937.450931066855"/>
    <n v="6933119.0637818789"/>
    <n v="0.6361522142247571"/>
    <x v="0"/>
    <n v="7174.9803724267422"/>
    <x v="0"/>
  </r>
  <r>
    <s v="000118"/>
    <n v="17822.341832287639"/>
    <n v="6950941.4056141665"/>
    <n v="0.63778751315947579"/>
    <x v="0"/>
    <n v="7128.9367329150555"/>
    <x v="0"/>
  </r>
  <r>
    <s v="000119"/>
    <n v="17516.495136587109"/>
    <n v="6968457.9007507535"/>
    <n v="0.63939474895971005"/>
    <x v="0"/>
    <n v="7006.5980546348437"/>
    <x v="0"/>
  </r>
  <r>
    <s v="000120"/>
    <n v="17505.787114892977"/>
    <n v="6985963.6878656466"/>
    <n v="0.64100100223942968"/>
    <x v="0"/>
    <n v="7002.3148459571912"/>
    <x v="0"/>
  </r>
  <r>
    <s v="000121"/>
    <n v="17406.765234960167"/>
    <n v="7003370.4531006068"/>
    <n v="0.64259816971121841"/>
    <x v="0"/>
    <n v="6962.7060939840667"/>
    <x v="0"/>
  </r>
  <r>
    <s v="000122"/>
    <n v="17316.211289660412"/>
    <n v="7020686.6643902669"/>
    <n v="0.64418702835515063"/>
    <x v="0"/>
    <n v="6926.4845158641656"/>
    <x v="0"/>
  </r>
  <r>
    <s v="000123"/>
    <n v="17273.088920044167"/>
    <n v="7037959.7533103107"/>
    <n v="0.64577193028196"/>
    <x v="0"/>
    <n v="6909.235568017667"/>
    <x v="0"/>
  </r>
  <r>
    <s v="000124"/>
    <n v="17260.424263944242"/>
    <n v="7055220.1775742546"/>
    <n v="0.64735567015617135"/>
    <x v="0"/>
    <n v="6904.1697055776967"/>
    <x v="0"/>
  </r>
  <r>
    <s v="000125"/>
    <n v="17203.710467573554"/>
    <n v="7072423.8880418278"/>
    <n v="0.64893420622430265"/>
    <x v="0"/>
    <n v="6881.4841870294222"/>
    <x v="0"/>
  </r>
  <r>
    <s v="000126"/>
    <n v="17200.941468103018"/>
    <n v="7089624.8295099307"/>
    <n v="0.65051248822134011"/>
    <x v="0"/>
    <n v="6880.3765872412077"/>
    <x v="0"/>
  </r>
  <r>
    <s v="000127"/>
    <n v="16983.323680221893"/>
    <n v="7106608.1531901527"/>
    <n v="0.6520708025766363"/>
    <x v="0"/>
    <n v="6793.329472088757"/>
    <x v="0"/>
  </r>
  <r>
    <s v="000128"/>
    <n v="16975.769923090753"/>
    <n v="7123583.9231132437"/>
    <n v="0.65362842383272557"/>
    <x v="0"/>
    <n v="6790.3079692363017"/>
    <x v="0"/>
  </r>
  <r>
    <s v="000129"/>
    <n v="16970.425090304063"/>
    <n v="7140554.3482035473"/>
    <n v="0.6551855546706955"/>
    <x v="0"/>
    <n v="6788.1700361216253"/>
    <x v="0"/>
  </r>
  <r>
    <s v="000130"/>
    <n v="16648.130029753571"/>
    <n v="7157202.4782333011"/>
    <n v="0.65671311314527225"/>
    <x v="0"/>
    <n v="6659.2520119014289"/>
    <x v="0"/>
  </r>
  <r>
    <s v="000131"/>
    <n v="16633.992401685235"/>
    <n v="7173836.4706349866"/>
    <n v="0.65823937441388491"/>
    <x v="0"/>
    <n v="6653.5969606740946"/>
    <x v="0"/>
  </r>
  <r>
    <s v="000132"/>
    <n v="16562.871825289662"/>
    <n v="7190399.3424602766"/>
    <n v="0.65975910997426501"/>
    <x v="0"/>
    <n v="6625.148730115865"/>
    <x v="0"/>
  </r>
  <r>
    <s v="000133"/>
    <n v="16514.646240662158"/>
    <n v="7206913.9887009384"/>
    <n v="0.66127442056917718"/>
    <x v="0"/>
    <n v="6605.8584962648638"/>
    <x v="0"/>
  </r>
  <r>
    <s v="000134"/>
    <n v="16410.488915785143"/>
    <n v="7223324.4776167236"/>
    <n v="0.66278017415053758"/>
    <x v="0"/>
    <n v="6564.1955663140579"/>
    <x v="0"/>
  </r>
  <r>
    <s v="000135"/>
    <n v="16322.770137367923"/>
    <n v="7239647.2477540914"/>
    <n v="0.66427787904636315"/>
    <x v="0"/>
    <n v="6529.1080549471699"/>
    <x v="0"/>
  </r>
  <r>
    <s v="000136"/>
    <n v="16295.729863959734"/>
    <n v="7255942.9776180508"/>
    <n v="0.66577310284679092"/>
    <x v="0"/>
    <n v="6518.2919455838937"/>
    <x v="0"/>
  </r>
  <r>
    <s v="000137"/>
    <n v="16169.787025403593"/>
    <n v="7272112.764643454"/>
    <n v="0.66725677069168476"/>
    <x v="0"/>
    <n v="6467.9148101614373"/>
    <x v="0"/>
  </r>
  <r>
    <s v="000138"/>
    <n v="16051.765920166617"/>
    <n v="7288164.5305636209"/>
    <n v="0.66872960944411219"/>
    <x v="0"/>
    <n v="6420.706368066647"/>
    <x v="0"/>
  </r>
  <r>
    <s v="000139"/>
    <n v="15865.743711844938"/>
    <n v="7304030.2742754659"/>
    <n v="0.6701853796248578"/>
    <x v="0"/>
    <n v="6346.2974847379755"/>
    <x v="0"/>
  </r>
  <r>
    <s v="000140"/>
    <n v="15517.929161145914"/>
    <n v="7319548.2034366122"/>
    <n v="0.67160923588713028"/>
    <x v="0"/>
    <n v="6207.1716644583657"/>
    <x v="0"/>
  </r>
  <r>
    <s v="000141"/>
    <n v="15440.99844564701"/>
    <n v="7334989.201882259"/>
    <n v="0.67302603332860977"/>
    <x v="0"/>
    <n v="6176.3993782588041"/>
    <x v="0"/>
  </r>
  <r>
    <s v="000142"/>
    <n v="15360.203766730618"/>
    <n v="7350349.4056489896"/>
    <n v="0.67443541740917379"/>
    <x v="0"/>
    <n v="6144.0815066922478"/>
    <x v="0"/>
  </r>
  <r>
    <s v="000143"/>
    <n v="15315.323051501307"/>
    <n v="7365664.7287004907"/>
    <n v="0.67584068343463066"/>
    <x v="0"/>
    <n v="6126.1292206005237"/>
    <x v="0"/>
  </r>
  <r>
    <s v="000144"/>
    <n v="15165.957162540693"/>
    <n v="7380830.6858630311"/>
    <n v="0.67723224430947382"/>
    <x v="0"/>
    <n v="6066.3828650162777"/>
    <x v="0"/>
  </r>
  <r>
    <s v="000145"/>
    <n v="15096.331115883244"/>
    <n v="7395927.0169789139"/>
    <n v="0.67861741660749586"/>
    <x v="0"/>
    <n v="6038.5324463532979"/>
    <x v="0"/>
  </r>
  <r>
    <s v="000146"/>
    <n v="14909.21586460399"/>
    <n v="7410836.2328435183"/>
    <n v="0.67998542004106866"/>
    <x v="0"/>
    <n v="5963.6863458415964"/>
    <x v="0"/>
  </r>
  <r>
    <s v="000147"/>
    <n v="14682.264416208944"/>
    <n v="7425518.4972597267"/>
    <n v="0.68133259941766366"/>
    <x v="0"/>
    <n v="5872.9057664835782"/>
    <x v="0"/>
  </r>
  <r>
    <s v="000148"/>
    <n v="14639.355489857213"/>
    <n v="7440157.8527495842"/>
    <n v="0.68267584166174189"/>
    <x v="0"/>
    <n v="5855.7421959428857"/>
    <x v="0"/>
  </r>
  <r>
    <s v="000149"/>
    <n v="14597.214105484674"/>
    <n v="7454755.0668550692"/>
    <n v="0.68401521719954661"/>
    <x v="0"/>
    <n v="5838.8856421938699"/>
    <x v="0"/>
  </r>
  <r>
    <s v="000150"/>
    <n v="14514.141986935918"/>
    <n v="7469269.2088420056"/>
    <n v="0.68534697040868964"/>
    <x v="0"/>
    <n v="5805.6567947743679"/>
    <x v="0"/>
  </r>
  <r>
    <s v="000151"/>
    <n v="14289.965300979549"/>
    <n v="7483559.1741429847"/>
    <n v="0.68665815416073295"/>
    <x v="0"/>
    <n v="5715.9861203918199"/>
    <x v="0"/>
  </r>
  <r>
    <s v="000152"/>
    <n v="14166.766275588734"/>
    <n v="7497725.9404185731"/>
    <n v="0.68795803371735265"/>
    <x v="0"/>
    <n v="5666.7065102354936"/>
    <x v="0"/>
  </r>
  <r>
    <s v="000153"/>
    <n v="14152.350530946738"/>
    <n v="7511878.2909495197"/>
    <n v="0.68925659054926658"/>
    <x v="0"/>
    <n v="5660.9402123786958"/>
    <x v="0"/>
  </r>
  <r>
    <s v="000154"/>
    <n v="14062.823674635822"/>
    <n v="7525941.1146241557"/>
    <n v="0.69054693279444823"/>
    <x v="0"/>
    <n v="5625.1294698543288"/>
    <x v="0"/>
  </r>
  <r>
    <s v="000155"/>
    <n v="13972.525434366949"/>
    <n v="7539913.640058523"/>
    <n v="0.69182898967413142"/>
    <x v="0"/>
    <n v="5589.0101737467803"/>
    <x v="0"/>
  </r>
  <r>
    <s v="000156"/>
    <n v="13910.354320609174"/>
    <n v="7553823.9943791321"/>
    <n v="0.69310534200852791"/>
    <x v="0"/>
    <n v="5564.1417282436705"/>
    <x v="0"/>
  </r>
  <r>
    <s v="000157"/>
    <n v="13866.327591881187"/>
    <n v="7567690.3219710132"/>
    <n v="0.69437765464582579"/>
    <x v="0"/>
    <n v="5546.5310367524753"/>
    <x v="0"/>
  </r>
  <r>
    <s v="000158"/>
    <n v="13733.24934499235"/>
    <n v="7581423.5713160057"/>
    <n v="0.69563775661421068"/>
    <x v="0"/>
    <n v="5493.2997379969402"/>
    <x v="0"/>
  </r>
  <r>
    <s v="000159"/>
    <n v="13514.210024969567"/>
    <n v="7594937.7813409753"/>
    <n v="0.69687776050737804"/>
    <x v="0"/>
    <n v="5405.6840099878273"/>
    <x v="0"/>
  </r>
  <r>
    <s v="000160"/>
    <n v="13424.849440961705"/>
    <n v="7608362.6307819374"/>
    <n v="0.69810956507022126"/>
    <x v="0"/>
    <n v="5369.9397763846828"/>
    <x v="0"/>
  </r>
  <r>
    <s v="000161"/>
    <n v="13179.248814216298"/>
    <n v="7621541.8795961533"/>
    <n v="0.69931883441030518"/>
    <x v="0"/>
    <n v="5271.6995256865193"/>
    <x v="0"/>
  </r>
  <r>
    <s v="000162"/>
    <n v="13149.995561041627"/>
    <n v="7634691.8751571951"/>
    <n v="0.70052541960179604"/>
    <x v="1"/>
    <n v="5259.9982244166513"/>
    <x v="0"/>
  </r>
  <r>
    <s v="000163"/>
    <n v="13114.945402246032"/>
    <n v="7647806.8205594411"/>
    <n v="0.70172878874637912"/>
    <x v="1"/>
    <n v="5245.9781608984131"/>
    <x v="0"/>
  </r>
  <r>
    <s v="000164"/>
    <n v="13049.979675825974"/>
    <n v="7660856.8002352668"/>
    <n v="0.70292619692442881"/>
    <x v="1"/>
    <n v="5219.9918703303902"/>
    <x v="0"/>
  </r>
  <r>
    <s v="000165"/>
    <n v="12997.158017383697"/>
    <n v="7673853.9582526507"/>
    <n v="0.70411875842168914"/>
    <x v="1"/>
    <n v="5198.8632069534797"/>
    <x v="0"/>
  </r>
  <r>
    <s v="000166"/>
    <n v="12908.342354030137"/>
    <n v="7686762.300606681"/>
    <n v="0.70530317058812442"/>
    <x v="1"/>
    <n v="5163.3369416120549"/>
    <x v="0"/>
  </r>
  <r>
    <s v="000167"/>
    <n v="12463.863617698124"/>
    <n v="7699226.1642243788"/>
    <n v="0.70644679935971355"/>
    <x v="1"/>
    <n v="4985.5454470792502"/>
    <x v="0"/>
  </r>
  <r>
    <s v="000168"/>
    <n v="12382.033098619044"/>
    <n v="7711608.1973229982"/>
    <n v="0.70758291972629417"/>
    <x v="1"/>
    <n v="4952.8132394476179"/>
    <x v="0"/>
  </r>
  <r>
    <s v="000169"/>
    <n v="12337.069567403103"/>
    <n v="7723945.266890401"/>
    <n v="0.70871491443894041"/>
    <x v="1"/>
    <n v="4934.827826961242"/>
    <x v="0"/>
  </r>
  <r>
    <s v="000170"/>
    <n v="12329.88784188201"/>
    <n v="7736275.1547322832"/>
    <n v="0.70984625018834802"/>
    <x v="1"/>
    <n v="4931.9551367528038"/>
    <x v="0"/>
  </r>
  <r>
    <s v="000171"/>
    <n v="12324.26361186207"/>
    <n v="7748599.4183441456"/>
    <n v="0.71097706988338716"/>
    <x v="1"/>
    <n v="4929.7054447448281"/>
    <x v="0"/>
  </r>
  <r>
    <s v="000172"/>
    <n v="12269.10304212725"/>
    <n v="7760868.5213862732"/>
    <n v="0.7121028282895242"/>
    <x v="1"/>
    <n v="4907.6412168509005"/>
    <x v="0"/>
  </r>
  <r>
    <s v="000173"/>
    <n v="12252.556493375612"/>
    <n v="7773121.0778796487"/>
    <n v="0.71322706845783357"/>
    <x v="1"/>
    <n v="4901.0225973502447"/>
    <x v="0"/>
  </r>
  <r>
    <s v="000174"/>
    <n v="12205.872822890959"/>
    <n v="7785326.9507025396"/>
    <n v="0.7143470251398687"/>
    <x v="1"/>
    <n v="4882.3491291563832"/>
    <x v="0"/>
  </r>
  <r>
    <s v="000175"/>
    <n v="12138.383343311292"/>
    <n v="7797465.3340458507"/>
    <n v="0.71546078928698897"/>
    <x v="1"/>
    <n v="4855.3533373245173"/>
    <x v="0"/>
  </r>
  <r>
    <s v="000176"/>
    <n v="12089.509958375989"/>
    <n v="7809554.8440042268"/>
    <n v="0.71657006902936193"/>
    <x v="1"/>
    <n v="4835.8039833503963"/>
    <x v="0"/>
  </r>
  <r>
    <s v="000177"/>
    <n v="11974.988468903979"/>
    <n v="7821529.8324731309"/>
    <n v="0.71766884078846882"/>
    <x v="1"/>
    <n v="4789.995387561592"/>
    <x v="0"/>
  </r>
  <r>
    <s v="000178"/>
    <n v="11904.626469870487"/>
    <n v="7833434.458943001"/>
    <n v="0.71876115644303307"/>
    <x v="1"/>
    <n v="4761.8505879481954"/>
    <x v="0"/>
  </r>
  <r>
    <s v="000179"/>
    <n v="11881.06468134408"/>
    <n v="7845315.5236243447"/>
    <n v="0.71985131017252368"/>
    <x v="1"/>
    <n v="4752.4258725376321"/>
    <x v="0"/>
  </r>
  <r>
    <s v="000180"/>
    <n v="11878.829076591561"/>
    <n v="7857194.3527009366"/>
    <n v="0.72094125877285098"/>
    <x v="1"/>
    <n v="4751.5316306366249"/>
    <x v="0"/>
  </r>
  <r>
    <s v="000181"/>
    <n v="11746.235986242966"/>
    <n v="7868940.5886871796"/>
    <n v="0.72201904122007454"/>
    <x v="1"/>
    <n v="4698.4943944971865"/>
    <x v="0"/>
  </r>
  <r>
    <s v="000182"/>
    <n v="11671.192749532162"/>
    <n v="7880611.7814367115"/>
    <n v="0.72308993803317623"/>
    <x v="1"/>
    <n v="4668.4770998128652"/>
    <x v="0"/>
  </r>
  <r>
    <s v="000183"/>
    <n v="11617.408248523659"/>
    <n v="7892229.1896852348"/>
    <n v="0.72415589981933071"/>
    <x v="1"/>
    <n v="4646.9632994094636"/>
    <x v="0"/>
  </r>
  <r>
    <s v="000184"/>
    <n v="11471.311670045599"/>
    <n v="7903700.5013552802"/>
    <n v="0.72520845643228193"/>
    <x v="1"/>
    <n v="4588.5246680182399"/>
    <x v="0"/>
  </r>
  <r>
    <s v="000185"/>
    <n v="11349.938651782702"/>
    <n v="7915050.4400070626"/>
    <n v="0.72624987639611394"/>
    <x v="1"/>
    <n v="4539.9754607130808"/>
    <x v="0"/>
  </r>
  <r>
    <s v="000186"/>
    <n v="11273.386798078311"/>
    <n v="7926323.8268051408"/>
    <n v="0.72728427230182879"/>
    <x v="1"/>
    <n v="4509.3547192313245"/>
    <x v="0"/>
  </r>
  <r>
    <s v="000187"/>
    <n v="11104.450723080958"/>
    <n v="7937428.2775282217"/>
    <n v="0.72830316738357348"/>
    <x v="1"/>
    <n v="4441.7802892323834"/>
    <x v="0"/>
  </r>
  <r>
    <s v="000188"/>
    <n v="11066.392935245096"/>
    <n v="7948494.670463467"/>
    <n v="0.72931857045172699"/>
    <x v="1"/>
    <n v="4426.5571740980386"/>
    <x v="0"/>
  </r>
  <r>
    <s v="000189"/>
    <n v="10999.665234676479"/>
    <n v="7959494.3356981436"/>
    <n v="0.73032785088242436"/>
    <x v="1"/>
    <n v="4399.8660938705916"/>
    <x v="0"/>
  </r>
  <r>
    <s v="000190"/>
    <n v="10900.166735934008"/>
    <n v="7970394.5024340777"/>
    <n v="0.73132800177276569"/>
    <x v="1"/>
    <n v="4360.0666943736032"/>
    <x v="0"/>
  </r>
  <r>
    <s v="000191"/>
    <n v="10646.338298228125"/>
    <n v="7981040.8407323062"/>
    <n v="0.7323048624929549"/>
    <x v="1"/>
    <n v="4258.5353192912507"/>
    <x v="0"/>
  </r>
  <r>
    <s v="000192"/>
    <n v="10638.34185976638"/>
    <n v="7991679.1825920725"/>
    <n v="0.73328098949546439"/>
    <x v="1"/>
    <n v="4255.3367439065523"/>
    <x v="0"/>
  </r>
  <r>
    <s v="000193"/>
    <n v="10619.347970543829"/>
    <n v="8002298.530562616"/>
    <n v="0.73425537370305349"/>
    <x v="1"/>
    <n v="4247.7391882175316"/>
    <x v="0"/>
  </r>
  <r>
    <s v="000194"/>
    <n v="10365.225408019445"/>
    <n v="8012663.7559706355"/>
    <n v="0.73520644075290353"/>
    <x v="1"/>
    <n v="4146.0901632077785"/>
    <x v="0"/>
  </r>
  <r>
    <s v="000195"/>
    <n v="10272.821549946148"/>
    <n v="8022936.5775205819"/>
    <n v="0.73614902923511694"/>
    <x v="1"/>
    <n v="4109.128619978459"/>
    <x v="0"/>
  </r>
  <r>
    <s v="000196"/>
    <n v="10259.7396122641"/>
    <n v="8033196.3171328465"/>
    <n v="0.73709041737682746"/>
    <x v="1"/>
    <n v="4103.8958449056399"/>
    <x v="0"/>
  </r>
  <r>
    <s v="000197"/>
    <n v="10242.315171365519"/>
    <n v="8043438.6323042121"/>
    <n v="0.7380302067292257"/>
    <x v="1"/>
    <n v="4096.9260685462077"/>
    <x v="0"/>
  </r>
  <r>
    <s v="000198"/>
    <n v="10131.51613242663"/>
    <n v="8053570.1484366385"/>
    <n v="0.73895982965388696"/>
    <x v="1"/>
    <n v="4052.6064529706523"/>
    <x v="0"/>
  </r>
  <r>
    <s v="000199"/>
    <n v="10045.562529806935"/>
    <n v="8063615.7109664455"/>
    <n v="0.73988156585770515"/>
    <x v="1"/>
    <n v="4018.2250119227742"/>
    <x v="0"/>
  </r>
  <r>
    <s v="000200"/>
    <n v="10015.404490633993"/>
    <n v="8073631.1154570794"/>
    <n v="0.74080053489378539"/>
    <x v="1"/>
    <n v="4006.1617962535975"/>
    <x v="0"/>
  </r>
  <r>
    <s v="000201"/>
    <n v="9930.0444737329144"/>
    <n v="8083561.1599308122"/>
    <n v="0.74171167167381202"/>
    <x v="1"/>
    <n v="3972.0177894931658"/>
    <x v="0"/>
  </r>
  <r>
    <s v="000202"/>
    <n v="9907.2798957994637"/>
    <n v="8093468.4398266114"/>
    <n v="0.7426207196772685"/>
    <x v="1"/>
    <n v="3962.9119583197858"/>
    <x v="0"/>
  </r>
  <r>
    <s v="000203"/>
    <n v="9878.3389101207777"/>
    <n v="8103346.778736732"/>
    <n v="0.74352711218441059"/>
    <x v="1"/>
    <n v="3951.3355640483114"/>
    <x v="0"/>
  </r>
  <r>
    <s v="000204"/>
    <n v="9861.8741101394517"/>
    <n v="8113208.6528468719"/>
    <n v="0.74443199395462922"/>
    <x v="1"/>
    <n v="3944.7496440557807"/>
    <x v="0"/>
  </r>
  <r>
    <s v="000205"/>
    <n v="9761.6550269359814"/>
    <n v="8122970.3078738078"/>
    <n v="0.74532768006686168"/>
    <x v="1"/>
    <n v="3904.6620107743929"/>
    <x v="0"/>
  </r>
  <r>
    <s v="000206"/>
    <n v="9724.130420374875"/>
    <n v="8132694.4382941825"/>
    <n v="0.74621992308784868"/>
    <x v="1"/>
    <n v="3889.6521681499503"/>
    <x v="0"/>
  </r>
  <r>
    <s v="000207"/>
    <n v="9720.4626113174691"/>
    <n v="8142414.9009055002"/>
    <n v="0.74711182956696598"/>
    <x v="1"/>
    <n v="3888.1850445269879"/>
    <x v="0"/>
  </r>
  <r>
    <s v="000208"/>
    <n v="9629.5443183651878"/>
    <n v="8152044.4452238651"/>
    <n v="0.74799539378730429"/>
    <x v="1"/>
    <n v="3851.8177273460751"/>
    <x v="0"/>
  </r>
  <r>
    <s v="000209"/>
    <n v="9598.8543785770762"/>
    <n v="8161643.2996024424"/>
    <n v="0.74887614203506658"/>
    <x v="1"/>
    <n v="3839.5417514308306"/>
    <x v="0"/>
  </r>
  <r>
    <s v="000210"/>
    <n v="9479.8623199298272"/>
    <n v="8171123.1619223719"/>
    <n v="0.74974597209998972"/>
    <x v="1"/>
    <n v="3791.9449279719311"/>
    <x v="0"/>
  </r>
  <r>
    <s v="000211"/>
    <n v="9471.3314195337407"/>
    <n v="8180594.493341906"/>
    <n v="0.75061501940737951"/>
    <x v="1"/>
    <n v="3788.5325678134964"/>
    <x v="0"/>
  </r>
  <r>
    <s v="000212"/>
    <n v="9184.5227958115138"/>
    <n v="8189779.0161377173"/>
    <n v="0.7514577504292187"/>
    <x v="1"/>
    <n v="3673.8091183246056"/>
    <x v="0"/>
  </r>
  <r>
    <s v="000213"/>
    <n v="9105.7338432517536"/>
    <n v="8198884.7499809694"/>
    <n v="0.75229325212668507"/>
    <x v="1"/>
    <n v="3642.2935373007017"/>
    <x v="0"/>
  </r>
  <r>
    <s v="000214"/>
    <n v="8993.1508455080584"/>
    <n v="8207877.9008264774"/>
    <n v="0.75311842370827708"/>
    <x v="1"/>
    <n v="3597.2603382032235"/>
    <x v="0"/>
  </r>
  <r>
    <s v="000215"/>
    <n v="8976.1857345147127"/>
    <n v="8216854.0865609925"/>
    <n v="0.75394203864662923"/>
    <x v="1"/>
    <n v="3590.4742938058853"/>
    <x v="0"/>
  </r>
  <r>
    <s v="000216"/>
    <n v="8964.6171095780664"/>
    <n v="8225818.7036705706"/>
    <n v="0.75476459209933522"/>
    <x v="1"/>
    <n v="3585.8468438312266"/>
    <x v="0"/>
  </r>
  <r>
    <s v="000217"/>
    <n v="8945.73079576083"/>
    <n v="8234764.4344663313"/>
    <n v="0.75558541262776235"/>
    <x v="1"/>
    <n v="3578.2923183043322"/>
    <x v="1"/>
  </r>
  <r>
    <s v="000218"/>
    <n v="8922.9743286714311"/>
    <n v="8243687.4087950028"/>
    <n v="0.75640414512383436"/>
    <x v="1"/>
    <n v="3569.1897314685725"/>
    <x v="1"/>
  </r>
  <r>
    <s v="000219"/>
    <n v="8877.6622446045385"/>
    <n v="8252565.0710396077"/>
    <n v="0.75721871998431056"/>
    <x v="1"/>
    <n v="3551.0648978418158"/>
    <x v="1"/>
  </r>
  <r>
    <s v="000220"/>
    <n v="8777.8062283940071"/>
    <n v="8261342.8772680014"/>
    <n v="0.7580241325002155"/>
    <x v="1"/>
    <n v="3511.1224913576029"/>
    <x v="1"/>
  </r>
  <r>
    <s v="000221"/>
    <n v="8738.0402541122421"/>
    <n v="8270080.9175221138"/>
    <n v="0.7588258962669272"/>
    <x v="1"/>
    <n v="3495.2161016448972"/>
    <x v="1"/>
  </r>
  <r>
    <s v="000222"/>
    <n v="8728.0143970915015"/>
    <n v="8278808.931919205"/>
    <n v="0.759626740105525"/>
    <x v="1"/>
    <n v="3491.2057588366006"/>
    <x v="1"/>
  </r>
  <r>
    <s v="000223"/>
    <n v="8688.4215252972554"/>
    <n v="8287497.3534445027"/>
    <n v="0.76042395107804528"/>
    <x v="1"/>
    <n v="3475.3686101189023"/>
    <x v="1"/>
  </r>
  <r>
    <s v="000224"/>
    <n v="8687.2885684492176"/>
    <n v="8296184.6420129519"/>
    <n v="0.7612210580954768"/>
    <x v="1"/>
    <n v="3474.9154273796871"/>
    <x v="1"/>
  </r>
  <r>
    <s v="000225"/>
    <n v="8495.3298626116157"/>
    <n v="8304679.9718755633"/>
    <n v="0.76200055183457926"/>
    <x v="1"/>
    <n v="3398.1319450446463"/>
    <x v="1"/>
  </r>
  <r>
    <s v="000226"/>
    <n v="8475.1009906605886"/>
    <n v="8313155.0728662238"/>
    <n v="0.76277818946223108"/>
    <x v="1"/>
    <n v="3390.0403962642358"/>
    <x v="1"/>
  </r>
  <r>
    <s v="000227"/>
    <n v="8461.91553299525"/>
    <n v="8321616.9883992188"/>
    <n v="0.76355461725084617"/>
    <x v="1"/>
    <n v="3384.7662131981001"/>
    <x v="1"/>
  </r>
  <r>
    <s v="000228"/>
    <n v="8360.4317984495374"/>
    <n v="8329977.4201976685"/>
    <n v="0.76432173334268461"/>
    <x v="1"/>
    <n v="3344.1727193798151"/>
    <x v="1"/>
  </r>
  <r>
    <s v="000229"/>
    <n v="8352.3344013236765"/>
    <n v="8338329.7545989919"/>
    <n v="0.76508810645332459"/>
    <x v="1"/>
    <n v="3340.9337605294709"/>
    <x v="1"/>
  </r>
  <r>
    <s v="000230"/>
    <n v="8327.5508635511924"/>
    <n v="8346657.3054625429"/>
    <n v="0.76585220553660605"/>
    <x v="1"/>
    <n v="3331.020345420477"/>
    <x v="1"/>
  </r>
  <r>
    <s v="000231"/>
    <n v="8299.8674855870213"/>
    <n v="8354957.1729481304"/>
    <n v="0.76661376451607188"/>
    <x v="1"/>
    <n v="3319.9469942348087"/>
    <x v="1"/>
  </r>
  <r>
    <s v="000232"/>
    <n v="8246.3491483293692"/>
    <n v="8363203.5220964598"/>
    <n v="0.76737041289059416"/>
    <x v="1"/>
    <n v="3298.5396593317478"/>
    <x v="1"/>
  </r>
  <r>
    <s v="000233"/>
    <n v="8234.1559884007565"/>
    <n v="8371437.6780848606"/>
    <n v="0.76812594247491317"/>
    <x v="1"/>
    <n v="3293.662395360303"/>
    <x v="1"/>
  </r>
  <r>
    <s v="000234"/>
    <n v="8203.3659437215865"/>
    <n v="8379641.0440285821"/>
    <n v="0.76887864690147578"/>
    <x v="1"/>
    <n v="3281.346377488635"/>
    <x v="1"/>
  </r>
  <r>
    <s v="000235"/>
    <n v="8161.1500676497317"/>
    <n v="8387802.1940962318"/>
    <n v="0.76962747778673735"/>
    <x v="1"/>
    <n v="3264.460027059893"/>
    <x v="1"/>
  </r>
  <r>
    <s v="000236"/>
    <n v="8130.314986441751"/>
    <n v="8395932.5090826731"/>
    <n v="0.77037347938189071"/>
    <x v="1"/>
    <n v="3252.1259945767006"/>
    <x v="1"/>
  </r>
  <r>
    <s v="000237"/>
    <n v="8080.4708615394384"/>
    <n v="8404012.9799442124"/>
    <n v="0.77111490750150868"/>
    <x v="1"/>
    <n v="3232.1883446157753"/>
    <x v="1"/>
  </r>
  <r>
    <s v="000238"/>
    <n v="8052.3605970462413"/>
    <n v="8412065.3405412585"/>
    <n v="0.77185375634809872"/>
    <x v="1"/>
    <n v="3220.9442388184966"/>
    <x v="1"/>
  </r>
  <r>
    <s v="000239"/>
    <n v="7961.6963015787296"/>
    <n v="8420027.0368428379"/>
    <n v="0.77258428624159114"/>
    <x v="1"/>
    <n v="3184.6785206314921"/>
    <x v="1"/>
  </r>
  <r>
    <s v="000240"/>
    <n v="7923.5810975047134"/>
    <n v="8427950.6179403421"/>
    <n v="0.77331131885323323"/>
    <x v="1"/>
    <n v="3169.4324390018855"/>
    <x v="1"/>
  </r>
  <r>
    <s v="000241"/>
    <n v="7816.1472050741495"/>
    <n v="8435766.7651454154"/>
    <n v="0.77402849380803662"/>
    <x v="1"/>
    <n v="3126.4588820296599"/>
    <x v="1"/>
  </r>
  <r>
    <s v="000242"/>
    <n v="7811.0081315944508"/>
    <n v="8443577.7732770108"/>
    <n v="0.77474519722428103"/>
    <x v="1"/>
    <n v="3124.4032526377805"/>
    <x v="1"/>
  </r>
  <r>
    <s v="000243"/>
    <n v="7755.4817201042533"/>
    <n v="8451333.2549971156"/>
    <n v="0.77545680578360854"/>
    <x v="1"/>
    <n v="3102.1926880417013"/>
    <x v="1"/>
  </r>
  <r>
    <s v="000244"/>
    <n v="7669.1603547398045"/>
    <n v="8459002.4153518546"/>
    <n v="0.77616049387781694"/>
    <x v="1"/>
    <n v="3067.6641418959221"/>
    <x v="1"/>
  </r>
  <r>
    <s v="000245"/>
    <n v="7638.0672206250265"/>
    <n v="8466640.4825724792"/>
    <n v="0.7768613290041283"/>
    <x v="1"/>
    <n v="3055.2268882500107"/>
    <x v="1"/>
  </r>
  <r>
    <s v="000246"/>
    <n v="7527.8043511665965"/>
    <n v="8474168.2869236451"/>
    <n v="0.77755204689923296"/>
    <x v="1"/>
    <n v="3011.1217404666386"/>
    <x v="1"/>
  </r>
  <r>
    <s v="000247"/>
    <n v="7444.5881584142926"/>
    <n v="8481612.8750820588"/>
    <n v="0.77823512924606675"/>
    <x v="1"/>
    <n v="2977.8352633657173"/>
    <x v="1"/>
  </r>
  <r>
    <s v="000248"/>
    <n v="7434.4252708177355"/>
    <n v="8489047.300352877"/>
    <n v="0.77891727909146979"/>
    <x v="1"/>
    <n v="2973.7701083270945"/>
    <x v="1"/>
  </r>
  <r>
    <s v="000249"/>
    <n v="7429.5737054153378"/>
    <n v="8496476.8740582932"/>
    <n v="0.77959898377877801"/>
    <x v="1"/>
    <n v="2971.8294821661352"/>
    <x v="1"/>
  </r>
  <r>
    <s v="000250"/>
    <n v="7380.7159018383436"/>
    <n v="8503857.5899601318"/>
    <n v="0.78027620549101517"/>
    <x v="1"/>
    <n v="2952.2863607353374"/>
    <x v="1"/>
  </r>
  <r>
    <s v="000251"/>
    <n v="7366.1368730989952"/>
    <n v="8511223.7268332299"/>
    <n v="0.78095208949632289"/>
    <x v="1"/>
    <n v="2946.4547492395982"/>
    <x v="1"/>
  </r>
  <r>
    <s v="000252"/>
    <n v="7339.1909416137196"/>
    <n v="8518562.9177748431"/>
    <n v="0.78162550106262862"/>
    <x v="1"/>
    <n v="2935.6763766454878"/>
    <x v="1"/>
  </r>
  <r>
    <s v="000253"/>
    <n v="7307.6418926859387"/>
    <n v="8525870.5596675295"/>
    <n v="0.78229601782831915"/>
    <x v="1"/>
    <n v="2923.0567570743756"/>
    <x v="1"/>
  </r>
  <r>
    <s v="000254"/>
    <n v="7302.8827482170764"/>
    <n v="8533173.4424157459"/>
    <n v="0.7829660979160491"/>
    <x v="1"/>
    <n v="2921.1530992868306"/>
    <x v="1"/>
  </r>
  <r>
    <s v="000255"/>
    <n v="7277.4940987896935"/>
    <n v="8540450.9365145359"/>
    <n v="0.7836338484540627"/>
    <x v="1"/>
    <n v="2910.9976395158774"/>
    <x v="1"/>
  </r>
  <r>
    <s v="000256"/>
    <n v="7260.5023073882812"/>
    <n v="8547711.4388219249"/>
    <n v="0.78430003990076058"/>
    <x v="1"/>
    <n v="2904.2009229553128"/>
    <x v="1"/>
  </r>
  <r>
    <s v="000257"/>
    <n v="7222.9777008271758"/>
    <n v="8554934.4165227525"/>
    <n v="0.78496278825621313"/>
    <x v="1"/>
    <n v="2889.1910803308706"/>
    <x v="1"/>
  </r>
  <r>
    <s v="000258"/>
    <n v="7195.5647554791431"/>
    <n v="8562129.9812782314"/>
    <n v="0.78562302132154549"/>
    <x v="1"/>
    <n v="2878.2259021916575"/>
    <x v="1"/>
  </r>
  <r>
    <s v="000259"/>
    <n v="7194.0898625213531"/>
    <n v="8569324.0711407531"/>
    <n v="0.78628311905725046"/>
    <x v="1"/>
    <n v="2877.6359450085415"/>
    <x v="1"/>
  </r>
  <r>
    <s v="000260"/>
    <n v="7176.7629651946545"/>
    <n v="8576500.834105948"/>
    <n v="0.78694162695380809"/>
    <x v="1"/>
    <n v="2870.705186077862"/>
    <x v="1"/>
  </r>
  <r>
    <s v="000261"/>
    <n v="7174.3909701961138"/>
    <n v="8583675.2250761446"/>
    <n v="0.78759991720663913"/>
    <x v="1"/>
    <n v="2869.7563880784455"/>
    <x v="1"/>
  </r>
  <r>
    <s v="000262"/>
    <n v="7099.7078122725416"/>
    <n v="8590774.9328884166"/>
    <n v="0.78825135486457865"/>
    <x v="1"/>
    <n v="2839.8831249090167"/>
    <x v="1"/>
  </r>
  <r>
    <s v="000263"/>
    <n v="7035.4344958025695"/>
    <n v="8597810.3673842195"/>
    <n v="0.78889689508844685"/>
    <x v="1"/>
    <n v="2814.1737983210278"/>
    <x v="1"/>
  </r>
  <r>
    <s v="000264"/>
    <n v="7026.8555706719681"/>
    <n v="8604837.2229548916"/>
    <n v="0.78954164814824523"/>
    <x v="1"/>
    <n v="2810.7422282687876"/>
    <x v="1"/>
  </r>
  <r>
    <s v="000265"/>
    <n v="6966.7450381898079"/>
    <n v="8611803.9679930806"/>
    <n v="0.79018088573254341"/>
    <x v="1"/>
    <n v="2786.6980152759234"/>
    <x v="1"/>
  </r>
  <r>
    <s v="000266"/>
    <n v="6920.9661537034253"/>
    <n v="8618724.9341467842"/>
    <n v="0.79081592284971236"/>
    <x v="1"/>
    <n v="2768.3864614813701"/>
    <x v="1"/>
  </r>
  <r>
    <s v="000267"/>
    <n v="6895.3053641137876"/>
    <n v="8625620.2395108975"/>
    <n v="0.79144860544679208"/>
    <x v="1"/>
    <n v="2758.122145645515"/>
    <x v="1"/>
  </r>
  <r>
    <s v="000268"/>
    <n v="6867.4815404815672"/>
    <n v="8632487.72105138"/>
    <n v="0.79207873505338544"/>
    <x v="1"/>
    <n v="2746.9926161926269"/>
    <x v="1"/>
  </r>
  <r>
    <s v="000269"/>
    <n v="6847.6274749030254"/>
    <n v="8639335.3485262822"/>
    <n v="0.79270704293909611"/>
    <x v="1"/>
    <n v="2739.0509899612102"/>
    <x v="1"/>
  </r>
  <r>
    <s v="000270"/>
    <n v="6812.5147772309247"/>
    <n v="8646147.8633035123"/>
    <n v="0.79333212903960948"/>
    <x v="1"/>
    <n v="2725.0059108923701"/>
    <x v="1"/>
  </r>
  <r>
    <s v="000271"/>
    <n v="6789.2938575979424"/>
    <n v="8652937.157161111"/>
    <n v="0.79395508449166508"/>
    <x v="1"/>
    <n v="2715.7175430391771"/>
    <x v="1"/>
  </r>
  <r>
    <s v="000272"/>
    <n v="6774.6892156668528"/>
    <n v="8659711.8463767786"/>
    <n v="0.79457669988663859"/>
    <x v="1"/>
    <n v="2709.8756862667415"/>
    <x v="1"/>
  </r>
  <r>
    <s v="000273"/>
    <n v="6768.916215691549"/>
    <n v="8666480.7625924703"/>
    <n v="0.79519778557677323"/>
    <x v="1"/>
    <n v="2707.5664862766198"/>
    <x v="1"/>
  </r>
  <r>
    <s v="000274"/>
    <n v="6737.8241487930927"/>
    <n v="8673218.586741263"/>
    <n v="0.79581601839693383"/>
    <x v="1"/>
    <n v="2695.1296595172371"/>
    <x v="1"/>
  </r>
  <r>
    <s v="000275"/>
    <n v="6705.20617599663"/>
    <n v="8679923.792917259"/>
    <n v="0.7964312583367722"/>
    <x v="1"/>
    <n v="2682.0824703986523"/>
    <x v="1"/>
  </r>
  <r>
    <s v="000276"/>
    <n v="6699.8666792915528"/>
    <n v="8686623.6595965512"/>
    <n v="0.79704600834810657"/>
    <x v="1"/>
    <n v="2679.9466717166215"/>
    <x v="1"/>
  </r>
  <r>
    <s v="000277"/>
    <n v="6681.3077874420815"/>
    <n v="8693304.9673839938"/>
    <n v="0.7976590554779478"/>
    <x v="1"/>
    <n v="2672.5231149768329"/>
    <x v="1"/>
  </r>
  <r>
    <s v="000278"/>
    <n v="6614.8306692660062"/>
    <n v="8699919.798053259"/>
    <n v="0.79826600296266037"/>
    <x v="1"/>
    <n v="2645.9322677064029"/>
    <x v="1"/>
  </r>
  <r>
    <s v="000279"/>
    <n v="6613.694510768999"/>
    <n v="8706533.4925640281"/>
    <n v="0.79887284619851506"/>
    <x v="1"/>
    <n v="2645.4778043075999"/>
    <x v="1"/>
  </r>
  <r>
    <s v="000280"/>
    <n v="6585.5609809599682"/>
    <n v="8713119.0535449889"/>
    <n v="0.79947710802662009"/>
    <x v="1"/>
    <n v="2634.2243923839874"/>
    <x v="1"/>
  </r>
  <r>
    <s v="000281"/>
    <n v="6576.8727728779368"/>
    <n v="8719695.9263178669"/>
    <n v="0.8000805726633371"/>
    <x v="1"/>
    <n v="2630.7491091511747"/>
    <x v="1"/>
  </r>
  <r>
    <s v="000282"/>
    <n v="6570.3601919910925"/>
    <n v="8726266.2865098584"/>
    <n v="0.80068343973455536"/>
    <x v="1"/>
    <n v="2628.1440767964373"/>
    <x v="1"/>
  </r>
  <r>
    <s v="000283"/>
    <n v="6564.4288171135186"/>
    <n v="8732830.7153269723"/>
    <n v="0.80128576256915696"/>
    <x v="1"/>
    <n v="2625.7715268454076"/>
    <x v="1"/>
  </r>
  <r>
    <s v="000284"/>
    <n v="6561.1693250211292"/>
    <n v="8739391.8846519943"/>
    <n v="0.80188778632724023"/>
    <x v="1"/>
    <n v="2624.4677300084518"/>
    <x v="1"/>
  </r>
  <r>
    <s v="000285"/>
    <n v="6554.1944260233486"/>
    <n v="8745946.0790780168"/>
    <n v="0.80248917009956788"/>
    <x v="1"/>
    <n v="2621.6777704093397"/>
    <x v="1"/>
  </r>
  <r>
    <s v="000286"/>
    <n v="6533.2989707572442"/>
    <n v="8752479.3780487739"/>
    <n v="0.80308863659772034"/>
    <x v="1"/>
    <n v="2613.319588302898"/>
    <x v="1"/>
  </r>
  <r>
    <s v="000287"/>
    <n v="6424.2958434459752"/>
    <n v="8758903.6738922205"/>
    <n v="0.80367810145301077"/>
    <x v="1"/>
    <n v="2569.7183373783901"/>
    <x v="1"/>
  </r>
  <r>
    <s v="000288"/>
    <n v="6376.499066336879"/>
    <n v="8765280.1729585566"/>
    <n v="0.80426318068830649"/>
    <x v="1"/>
    <n v="2550.5996265347517"/>
    <x v="1"/>
  </r>
  <r>
    <s v="000289"/>
    <n v="6370.2332258638125"/>
    <n v="8771650.40618442"/>
    <n v="0.80484768499790804"/>
    <x v="1"/>
    <n v="2548.093290345525"/>
    <x v="1"/>
  </r>
  <r>
    <s v="000290"/>
    <n v="6343.962628867459"/>
    <n v="8777994.3688132875"/>
    <n v="0.80542977883420108"/>
    <x v="1"/>
    <n v="2537.5850515469838"/>
    <x v="1"/>
  </r>
  <r>
    <s v="000291"/>
    <n v="6301.0031164620368"/>
    <n v="8784295.3719297498"/>
    <n v="0.80600793089642575"/>
    <x v="1"/>
    <n v="2520.401246584815"/>
    <x v="1"/>
  </r>
  <r>
    <s v="000292"/>
    <n v="6279.3838750859677"/>
    <n v="8790574.7558048349"/>
    <n v="0.80658409927307606"/>
    <x v="1"/>
    <n v="2511.7535500343874"/>
    <x v="1"/>
  </r>
  <r>
    <s v="000293"/>
    <n v="6273.870849006842"/>
    <n v="8796848.6266538426"/>
    <n v="0.80715976179893767"/>
    <x v="1"/>
    <n v="2509.5483396027371"/>
    <x v="1"/>
  </r>
  <r>
    <s v="000294"/>
    <n v="6273.200423713005"/>
    <n v="8803121.8270775564"/>
    <n v="0.80773536280955183"/>
    <x v="1"/>
    <n v="2509.2801694852024"/>
    <x v="1"/>
  </r>
  <r>
    <s v="000295"/>
    <n v="6177.6506253640373"/>
    <n v="8809299.4777029213"/>
    <n v="0.80830219659502112"/>
    <x v="1"/>
    <n v="2471.0602501456151"/>
    <x v="1"/>
  </r>
  <r>
    <s v="000296"/>
    <n v="6134.2048892020539"/>
    <n v="8815433.6825921237"/>
    <n v="0.80886504399268955"/>
    <x v="1"/>
    <n v="2453.6819556808218"/>
    <x v="1"/>
  </r>
  <r>
    <s v="000297"/>
    <n v="6125.5760183475559"/>
    <n v="8821559.2586104721"/>
    <n v="0.80942709964349047"/>
    <x v="1"/>
    <n v="2450.2304073390223"/>
    <x v="1"/>
  </r>
  <r>
    <s v="000298"/>
    <n v="6067.9651199361178"/>
    <n v="8827627.2237304077"/>
    <n v="0.80998386917411214"/>
    <x v="1"/>
    <n v="2427.1860479744473"/>
    <x v="1"/>
  </r>
  <r>
    <s v="000299"/>
    <n v="6050.878773168527"/>
    <n v="8833678.1025035754"/>
    <n v="0.81053907093743738"/>
    <x v="1"/>
    <n v="2420.3515092674111"/>
    <x v="1"/>
  </r>
  <r>
    <s v="000300"/>
    <n v="6039.9920994620015"/>
    <n v="8839718.0946030375"/>
    <n v="0.81109327378793294"/>
    <x v="1"/>
    <n v="2415.9968397848006"/>
    <x v="1"/>
  </r>
  <r>
    <s v="000301"/>
    <n v="5953.8647540249949"/>
    <n v="8845671.9593570624"/>
    <n v="0.81163957397571618"/>
    <x v="1"/>
    <n v="2381.5459016099981"/>
    <x v="1"/>
  </r>
  <r>
    <s v="000302"/>
    <n v="5873.485649144608"/>
    <n v="8851545.4450062066"/>
    <n v="0.81217849893381178"/>
    <x v="1"/>
    <n v="2349.3942596578431"/>
    <x v="1"/>
  </r>
  <r>
    <s v="000303"/>
    <n v="5842.5062802898155"/>
    <n v="8857387.9512864966"/>
    <n v="0.81271458136260555"/>
    <x v="1"/>
    <n v="2337.0025121159265"/>
    <x v="1"/>
  </r>
  <r>
    <s v="000304"/>
    <n v="5832.7747615308399"/>
    <n v="8863220.7260480281"/>
    <n v="0.81324977087045724"/>
    <x v="1"/>
    <n v="2333.1099046123359"/>
    <x v="1"/>
  </r>
  <r>
    <s v="000305"/>
    <n v="5799.557653490886"/>
    <n v="8869020.2837015186"/>
    <n v="0.81378191252399745"/>
    <x v="1"/>
    <n v="2319.8230613963547"/>
    <x v="1"/>
  </r>
  <r>
    <s v="000306"/>
    <n v="5760.4616776164285"/>
    <n v="8874780.745379135"/>
    <n v="0.81431046690442288"/>
    <x v="1"/>
    <n v="2304.1846710465716"/>
    <x v="1"/>
  </r>
  <r>
    <s v="000307"/>
    <n v="5758.6138992755323"/>
    <n v="8880539.3592784107"/>
    <n v="0.81483885174091397"/>
    <x v="1"/>
    <n v="2303.4455597102128"/>
    <x v="1"/>
  </r>
  <r>
    <s v="000308"/>
    <n v="5754.6790726942218"/>
    <n v="8886294.0383511055"/>
    <n v="0.81536687553519316"/>
    <x v="1"/>
    <n v="2301.8716290776888"/>
    <x v="1"/>
  </r>
  <r>
    <s v="000309"/>
    <n v="5726.28492865922"/>
    <n v="8892020.3232797645"/>
    <n v="0.81589229400891849"/>
    <x v="1"/>
    <n v="2290.513971463688"/>
    <x v="1"/>
  </r>
  <r>
    <s v="000310"/>
    <n v="5689.2612734399263"/>
    <n v="8897709.5845532045"/>
    <n v="0.8164143153564688"/>
    <x v="1"/>
    <n v="2275.7045093759707"/>
    <x v="1"/>
  </r>
  <r>
    <s v="000311"/>
    <n v="5688.1370677657342"/>
    <n v="8903397.7216209695"/>
    <n v="0.81693623355189915"/>
    <x v="1"/>
    <n v="2275.2548271062938"/>
    <x v="1"/>
  </r>
  <r>
    <s v="000312"/>
    <n v="5677.6275483076051"/>
    <n v="8909075.3491692767"/>
    <n v="0.81745718744049845"/>
    <x v="1"/>
    <n v="2271.0510193230421"/>
    <x v="1"/>
  </r>
  <r>
    <s v="000313"/>
    <n v="5623.4718694621151"/>
    <n v="8914698.8210387379"/>
    <n v="0.8179731722445206"/>
    <x v="1"/>
    <n v="2249.3887477848461"/>
    <x v="1"/>
  </r>
  <r>
    <s v="000314"/>
    <n v="5589.6880695548762"/>
    <n v="8920288.5091082919"/>
    <n v="0.81848605719710255"/>
    <x v="1"/>
    <n v="2235.8752278219504"/>
    <x v="1"/>
  </r>
  <r>
    <s v="000315"/>
    <n v="5579.536067564808"/>
    <n v="8925868.045175856"/>
    <n v="0.81899801064706845"/>
    <x v="1"/>
    <n v="2231.8144270259231"/>
    <x v="1"/>
  </r>
  <r>
    <s v="000316"/>
    <n v="5525.3729182050592"/>
    <n v="8931393.4180940613"/>
    <n v="0.81950499432699631"/>
    <x v="1"/>
    <n v="2210.1491672820239"/>
    <x v="1"/>
  </r>
  <r>
    <s v="000317"/>
    <n v="5446.9397755672453"/>
    <n v="8936840.3578696288"/>
    <n v="0.82000478133008958"/>
    <x v="1"/>
    <n v="2178.7759102268983"/>
    <x v="1"/>
  </r>
  <r>
    <s v="000318"/>
    <n v="5433.0275435862386"/>
    <n v="8942273.3854132146"/>
    <n v="0.82050329180856252"/>
    <x v="1"/>
    <n v="2173.2110174344957"/>
    <x v="1"/>
  </r>
  <r>
    <s v="000319"/>
    <n v="5430.291841264966"/>
    <n v="8947703.6772544794"/>
    <n v="0.82100155127114027"/>
    <x v="1"/>
    <n v="2172.1167365059864"/>
    <x v="1"/>
  </r>
  <r>
    <s v="000320"/>
    <n v="5399.4302930921849"/>
    <n v="8953103.1075475719"/>
    <n v="0.82149697901511864"/>
    <x v="1"/>
    <n v="2159.7721172368742"/>
    <x v="1"/>
  </r>
  <r>
    <s v="000321"/>
    <n v="5389.4424289725284"/>
    <n v="8958492.5499765445"/>
    <n v="0.82199149031704311"/>
    <x v="1"/>
    <n v="2155.7769715890113"/>
    <x v="1"/>
  </r>
  <r>
    <s v="000322"/>
    <n v="5376.5865277076"/>
    <n v="8963869.1365042515"/>
    <n v="0.82248482201856243"/>
    <x v="1"/>
    <n v="2150.63461108304"/>
    <x v="1"/>
  </r>
  <r>
    <s v="000323"/>
    <n v="5369.0169757748827"/>
    <n v="8969238.1534800269"/>
    <n v="0.82297745917161413"/>
    <x v="1"/>
    <n v="2147.6067903099533"/>
    <x v="1"/>
  </r>
  <r>
    <s v="000324"/>
    <n v="5356.1375957508581"/>
    <n v="8974594.2910757773"/>
    <n v="0.82346891456995408"/>
    <x v="1"/>
    <n v="2142.4550383003434"/>
    <x v="1"/>
  </r>
  <r>
    <s v="000325"/>
    <n v="5325.4094496183989"/>
    <n v="8979919.7005253956"/>
    <n v="0.82395755049007335"/>
    <x v="1"/>
    <n v="2130.1637798473598"/>
    <x v="1"/>
  </r>
  <r>
    <s v="000326"/>
    <n v="5296.1984582101031"/>
    <n v="8985215.8989836052"/>
    <n v="0.82444350613935169"/>
    <x v="1"/>
    <n v="2118.4793832840414"/>
    <x v="1"/>
  </r>
  <r>
    <s v="000327"/>
    <n v="5295.0469317980514"/>
    <n v="8990510.9459154028"/>
    <n v="0.82492935612968055"/>
    <x v="1"/>
    <n v="2118.0187727192206"/>
    <x v="1"/>
  </r>
  <r>
    <s v="000328"/>
    <n v="5261.4793499177658"/>
    <n v="8995772.4252653215"/>
    <n v="0.82541212610777503"/>
    <x v="1"/>
    <n v="2104.5917399671066"/>
    <x v="1"/>
  </r>
  <r>
    <s v="000329"/>
    <n v="5260.9995294591381"/>
    <n v="9001033.4247947801"/>
    <n v="0.82589485205967506"/>
    <x v="1"/>
    <n v="2104.3998117836554"/>
    <x v="1"/>
  </r>
  <r>
    <s v="000330"/>
    <n v="5234.2841166995377"/>
    <n v="9006267.7089114804"/>
    <n v="0.82637512672394775"/>
    <x v="1"/>
    <n v="2093.7136466798152"/>
    <x v="1"/>
  </r>
  <r>
    <s v="000331"/>
    <n v="5232.4028277661128"/>
    <n v="9011500.1117392462"/>
    <n v="0.8268552287695029"/>
    <x v="1"/>
    <n v="2092.961131106445"/>
    <x v="1"/>
  </r>
  <r>
    <s v="000332"/>
    <n v="5227.5873342754185"/>
    <n v="9016727.6990735214"/>
    <n v="0.82733488896676177"/>
    <x v="1"/>
    <n v="2091.0349337101675"/>
    <x v="1"/>
  </r>
  <r>
    <s v="000333"/>
    <n v="5203.2836169615593"/>
    <n v="9021930.9826904833"/>
    <n v="0.82781231916285647"/>
    <x v="1"/>
    <n v="2081.3134467846239"/>
    <x v="1"/>
  </r>
  <r>
    <s v="000334"/>
    <n v="5173.5595079453724"/>
    <n v="9027104.5421984289"/>
    <n v="0.82828702200671733"/>
    <x v="1"/>
    <n v="2069.4238031781492"/>
    <x v="1"/>
  </r>
  <r>
    <s v="000335"/>
    <n v="5152.8038580175244"/>
    <n v="9032257.3460564464"/>
    <n v="0.82875982040431984"/>
    <x v="1"/>
    <n v="2061.1215432070098"/>
    <x v="1"/>
  </r>
  <r>
    <s v="000336"/>
    <n v="5113.0607221650616"/>
    <n v="9037370.4067786112"/>
    <n v="0.82922897214828206"/>
    <x v="1"/>
    <n v="2045.2242888660248"/>
    <x v="1"/>
  </r>
  <r>
    <s v="000337"/>
    <n v="5100.1207242539158"/>
    <n v="9042470.5275028646"/>
    <n v="0.82969693657550447"/>
    <x v="1"/>
    <n v="2040.0482897015663"/>
    <x v="1"/>
  </r>
  <r>
    <s v="000338"/>
    <n v="5074.9209721156267"/>
    <n v="9047545.4484749809"/>
    <n v="0.83016258878538685"/>
    <x v="1"/>
    <n v="2029.9683888462507"/>
    <x v="1"/>
  </r>
  <r>
    <s v="000339"/>
    <n v="5044.2297516679282"/>
    <n v="9052589.6782266479"/>
    <n v="0.83062542490518521"/>
    <x v="1"/>
    <n v="2017.6919006671715"/>
    <x v="1"/>
  </r>
  <r>
    <s v="000340"/>
    <n v="5034.6867033115168"/>
    <n v="9057624.3649299592"/>
    <n v="0.83108738539724869"/>
    <x v="1"/>
    <n v="2013.8746813246069"/>
    <x v="1"/>
  </r>
  <r>
    <s v="000341"/>
    <n v="5014.5564421486961"/>
    <n v="9062638.9213721082"/>
    <n v="0.83154749882594958"/>
    <x v="1"/>
    <n v="2005.8225768594784"/>
    <x v="1"/>
  </r>
  <r>
    <s v="000342"/>
    <n v="5012.1645969265546"/>
    <n v="9067651.0859690346"/>
    <n v="0.83200739278955538"/>
    <x v="1"/>
    <n v="2004.8658387706218"/>
    <x v="1"/>
  </r>
  <r>
    <s v="000343"/>
    <n v="5009.3129949126505"/>
    <n v="9072660.3989639468"/>
    <n v="0.83246702510282478"/>
    <x v="1"/>
    <n v="2003.7251979650603"/>
    <x v="1"/>
  </r>
  <r>
    <s v="000344"/>
    <n v="4999.4023972547466"/>
    <n v="9077659.8013612013"/>
    <n v="0.8329257480636677"/>
    <x v="1"/>
    <n v="1999.7609589018987"/>
    <x v="1"/>
  </r>
  <r>
    <s v="000345"/>
    <n v="4960.8562512296776"/>
    <n v="9082620.6576124318"/>
    <n v="0.83338093420134085"/>
    <x v="1"/>
    <n v="1984.3425004918711"/>
    <x v="1"/>
  </r>
  <r>
    <s v="000346"/>
    <n v="4930.0738905080325"/>
    <n v="9087550.731502939"/>
    <n v="0.83383329588630328"/>
    <x v="1"/>
    <n v="1972.0295562032131"/>
    <x v="1"/>
  </r>
  <r>
    <s v="000347"/>
    <n v="4896.3383287785728"/>
    <n v="9092447.0698317178"/>
    <n v="0.83428256214594654"/>
    <x v="1"/>
    <n v="1958.5353315114291"/>
    <x v="1"/>
  </r>
  <r>
    <s v="000348"/>
    <n v="4894.9114605552986"/>
    <n v="9097341.9812922738"/>
    <n v="0.83473169748249854"/>
    <x v="1"/>
    <n v="1957.9645842221196"/>
    <x v="1"/>
  </r>
  <r>
    <s v="000349"/>
    <n v="4876.3154295778022"/>
    <n v="9102218.2967218515"/>
    <n v="0.83517912652983584"/>
    <x v="1"/>
    <n v="1462.8946288733407"/>
    <x v="1"/>
  </r>
  <r>
    <s v="000350"/>
    <n v="4837.1891447597845"/>
    <n v="9107055.4858666118"/>
    <n v="0.83562296552304427"/>
    <x v="1"/>
    <n v="1451.1567434279352"/>
    <x v="1"/>
  </r>
  <r>
    <s v="000351"/>
    <n v="4836.7488113050922"/>
    <n v="9111892.2346779164"/>
    <n v="0.83606676411321046"/>
    <x v="1"/>
    <n v="1451.0246433915277"/>
    <x v="1"/>
  </r>
  <r>
    <s v="000352"/>
    <n v="4827.6076766157612"/>
    <n v="9116719.8423545323"/>
    <n v="0.83650972395345469"/>
    <x v="1"/>
    <n v="1448.2823029847284"/>
    <x v="1"/>
  </r>
  <r>
    <s v="000353"/>
    <n v="4809.1390712671782"/>
    <n v="9121528.9814257994"/>
    <n v="0.83695098919649424"/>
    <x v="1"/>
    <n v="1442.7417213801534"/>
    <x v="1"/>
  </r>
  <r>
    <s v="000354"/>
    <n v="4805.2240949094667"/>
    <n v="9126334.2055207081"/>
    <n v="0.83739189521869006"/>
    <x v="1"/>
    <n v="1441.56722847284"/>
    <x v="1"/>
  </r>
  <r>
    <s v="000355"/>
    <n v="4762.4479302682639"/>
    <n v="9131096.6534509771"/>
    <n v="0.83782887628999425"/>
    <x v="1"/>
    <n v="1428.7343790804791"/>
    <x v="1"/>
  </r>
  <r>
    <s v="000356"/>
    <n v="4755.615184484649"/>
    <n v="9135852.2686354611"/>
    <n v="0.83826523041889045"/>
    <x v="1"/>
    <n v="1426.6845553453948"/>
    <x v="1"/>
  </r>
  <r>
    <s v="000357"/>
    <n v="4748.1719909645253"/>
    <n v="9140600.4406264257"/>
    <n v="0.83870090159340571"/>
    <x v="1"/>
    <n v="1424.4515972893576"/>
    <x v="1"/>
  </r>
  <r>
    <s v="000358"/>
    <n v="4742.8004777697724"/>
    <n v="9145343.2411041949"/>
    <n v="0.8391360799017259"/>
    <x v="1"/>
    <n v="1422.8401433309316"/>
    <x v="1"/>
  </r>
  <r>
    <s v="000359"/>
    <n v="4730.9565110219028"/>
    <n v="9150074.1976152174"/>
    <n v="0.83957017146025836"/>
    <x v="1"/>
    <n v="2838.5739066131414"/>
    <x v="1"/>
  </r>
  <r>
    <s v="000360"/>
    <n v="4685.6681191573734"/>
    <n v="9154759.8657343742"/>
    <n v="0.84000010755708598"/>
    <x v="1"/>
    <n v="2811.4008714944239"/>
    <x v="1"/>
  </r>
  <r>
    <s v="000361"/>
    <n v="4665.0307167980654"/>
    <n v="9159424.8964511715"/>
    <n v="0.84042815005752713"/>
    <x v="1"/>
    <n v="2799.0184300788392"/>
    <x v="1"/>
  </r>
  <r>
    <s v="000362"/>
    <n v="4611.7478074611727"/>
    <n v="9164036.6442586333"/>
    <n v="0.84085130355484539"/>
    <x v="1"/>
    <n v="2767.0486844767033"/>
    <x v="1"/>
  </r>
  <r>
    <s v="000363"/>
    <n v="4610.353596057369"/>
    <n v="9168646.997854691"/>
    <n v="0.84127432912551703"/>
    <x v="1"/>
    <n v="2766.2121576344211"/>
    <x v="1"/>
  </r>
  <r>
    <s v="000364"/>
    <n v="4598.9928648603591"/>
    <n v="9173245.9907195512"/>
    <n v="0.84169631228594888"/>
    <x v="1"/>
    <n v="2759.3957189162152"/>
    <x v="1"/>
  </r>
  <r>
    <s v="000365"/>
    <n v="4595.9527924438898"/>
    <n v="9177841.9435119946"/>
    <n v="0.84211801650283713"/>
    <x v="1"/>
    <n v="2757.571675466334"/>
    <x v="1"/>
  </r>
  <r>
    <s v="000366"/>
    <n v="4585.5461526392564"/>
    <n v="9182427.4896646347"/>
    <n v="0.84253876585267462"/>
    <x v="1"/>
    <n v="2751.3276915835536"/>
    <x v="1"/>
  </r>
  <r>
    <s v="000367"/>
    <n v="4561.357694688234"/>
    <n v="9186988.847359322"/>
    <n v="0.84295729577703504"/>
    <x v="1"/>
    <n v="2736.8146168129401"/>
    <x v="1"/>
  </r>
  <r>
    <s v="000368"/>
    <n v="4545.5840239974032"/>
    <n v="9191534.4313833192"/>
    <n v="0.8433743783794263"/>
    <x v="1"/>
    <n v="2727.3504143984419"/>
    <x v="1"/>
  </r>
  <r>
    <s v="000369"/>
    <n v="4543.9706063609428"/>
    <n v="9196078.4019896798"/>
    <n v="0.84379131294178067"/>
    <x v="1"/>
    <n v="2726.3823638165654"/>
    <x v="1"/>
  </r>
  <r>
    <s v="000370"/>
    <n v="4524.3946573560634"/>
    <n v="9200602.7966470364"/>
    <n v="0.84420645130199423"/>
    <x v="1"/>
    <n v="2714.6367944136377"/>
    <x v="1"/>
  </r>
  <r>
    <s v="000371"/>
    <n v="4516.4189228909781"/>
    <n v="9205119.2155699283"/>
    <n v="0.8446208578442348"/>
    <x v="1"/>
    <n v="2709.8513537345866"/>
    <x v="1"/>
  </r>
  <r>
    <s v="000372"/>
    <n v="4495.7710618117098"/>
    <n v="9209614.9866317399"/>
    <n v="0.84503336983044308"/>
    <x v="1"/>
    <n v="2697.462637087026"/>
    <x v="1"/>
  </r>
  <r>
    <s v="000373"/>
    <n v="4492.7817888921945"/>
    <n v="9214107.7684206329"/>
    <n v="0.84544560753424414"/>
    <x v="1"/>
    <n v="2695.6690733353166"/>
    <x v="1"/>
  </r>
  <r>
    <s v="000374"/>
    <n v="4491.5933367953812"/>
    <n v="9218599.3617574275"/>
    <n v="0.84585773619095883"/>
    <x v="1"/>
    <n v="2694.9560020772287"/>
    <x v="1"/>
  </r>
  <r>
    <s v="000375"/>
    <n v="4487.5829512984328"/>
    <n v="9223086.9447087254"/>
    <n v="0.84626949687251107"/>
    <x v="1"/>
    <n v="2692.5497707790596"/>
    <x v="1"/>
  </r>
  <r>
    <s v="000376"/>
    <n v="4471.1476064876078"/>
    <n v="9227558.0923152138"/>
    <n v="0.84667974951981539"/>
    <x v="1"/>
    <n v="2682.6885638925646"/>
    <x v="1"/>
  </r>
  <r>
    <s v="000377"/>
    <n v="4465.0196503634179"/>
    <n v="9232023.111965578"/>
    <n v="0.84708943989308116"/>
    <x v="1"/>
    <n v="2679.0117902180505"/>
    <x v="1"/>
  </r>
  <r>
    <s v="000378"/>
    <n v="4428.4220279000947"/>
    <n v="9236451.5339934789"/>
    <n v="0.84749577223104533"/>
    <x v="1"/>
    <n v="2657.0532167400565"/>
    <x v="1"/>
  </r>
  <r>
    <s v="000379"/>
    <n v="4398.0945147751272"/>
    <n v="9240849.6285082549"/>
    <n v="0.84789932185109451"/>
    <x v="1"/>
    <n v="2638.8567088650761"/>
    <x v="1"/>
  </r>
  <r>
    <s v="000380"/>
    <n v="4393.0540520836348"/>
    <n v="9245242.6825603377"/>
    <n v="0.84830240898067233"/>
    <x v="1"/>
    <n v="2635.8324312501809"/>
    <x v="1"/>
  </r>
  <r>
    <s v="000381"/>
    <n v="4376.159590810842"/>
    <n v="9249618.8421511482"/>
    <n v="0.84870394594951482"/>
    <x v="1"/>
    <n v="2625.6957544865049"/>
    <x v="1"/>
  </r>
  <r>
    <s v="000382"/>
    <n v="4372.5477038887402"/>
    <n v="9253991.3898550365"/>
    <n v="0.84910515150765431"/>
    <x v="1"/>
    <n v="2623.5286223332441"/>
    <x v="1"/>
  </r>
  <r>
    <s v="000383"/>
    <n v="4357.6576883129956"/>
    <n v="9258349.0475433487"/>
    <n v="0.84950499082409336"/>
    <x v="1"/>
    <n v="2614.5946129877971"/>
    <x v="1"/>
  </r>
  <r>
    <s v="000384"/>
    <n v="4344.6557918551389"/>
    <n v="9262693.7033352032"/>
    <n v="0.84990363714425698"/>
    <x v="1"/>
    <n v="2606.7934751130833"/>
    <x v="1"/>
  </r>
  <r>
    <s v="000385"/>
    <n v="4324.3605390488483"/>
    <n v="9267018.0638742521"/>
    <n v="0.85030042126215755"/>
    <x v="1"/>
    <n v="2594.616323429309"/>
    <x v="1"/>
  </r>
  <r>
    <s v="000386"/>
    <n v="4295.1072858741782"/>
    <n v="9271313.1711601261"/>
    <n v="0.85069452123146505"/>
    <x v="1"/>
    <n v="2577.0643715245069"/>
    <x v="1"/>
  </r>
  <r>
    <s v="000387"/>
    <n v="4288.040606272657"/>
    <n v="9275601.2117663994"/>
    <n v="0.85108797279363657"/>
    <x v="1"/>
    <n v="2572.8243637635942"/>
    <x v="1"/>
  </r>
  <r>
    <s v="000388"/>
    <n v="4286.0978456790526"/>
    <n v="9279887.3096120786"/>
    <n v="0.85148124609672415"/>
    <x v="1"/>
    <n v="2571.6587074074314"/>
    <x v="1"/>
  </r>
  <r>
    <s v="000389"/>
    <n v="4280.0100168885911"/>
    <n v="9284167.319628967"/>
    <n v="0.85187396080767885"/>
    <x v="1"/>
    <n v="2568.0060101331546"/>
    <x v="1"/>
  </r>
  <r>
    <s v="000390"/>
    <n v="4270.4347385992396"/>
    <n v="9288437.7543675657"/>
    <n v="0.85226579693362303"/>
    <x v="1"/>
    <n v="2562.2608431595436"/>
    <x v="1"/>
  </r>
  <r>
    <s v="000391"/>
    <n v="4258.8855369996636"/>
    <n v="9292696.6399045661"/>
    <n v="0.85265657335612033"/>
    <x v="1"/>
    <n v="2555.3313221997983"/>
    <x v="1"/>
  </r>
  <r>
    <s v="000392"/>
    <n v="4231.3810244911556"/>
    <n v="9296928.0209290572"/>
    <n v="0.85304482608670162"/>
    <x v="1"/>
    <n v="2538.8286146946934"/>
    <x v="1"/>
  </r>
  <r>
    <s v="000393"/>
    <n v="4227.9593155177363"/>
    <n v="9301155.9802445751"/>
    <n v="0.85343276485646391"/>
    <x v="1"/>
    <n v="2536.7755893106419"/>
    <x v="1"/>
  </r>
  <r>
    <s v="000394"/>
    <n v="4222.0868509811689"/>
    <n v="9305378.0670955554"/>
    <n v="0.8538201647949607"/>
    <x v="1"/>
    <n v="2533.2521105887013"/>
    <x v="1"/>
  </r>
  <r>
    <s v="000395"/>
    <n v="4194.1797844757875"/>
    <n v="9309572.2468800303"/>
    <n v="0.85420500410497469"/>
    <x v="1"/>
    <n v="2516.5078706854724"/>
    <x v="1"/>
  </r>
  <r>
    <s v="000396"/>
    <n v="4186.7967819562564"/>
    <n v="9313759.0436619874"/>
    <n v="0.85458916598346668"/>
    <x v="1"/>
    <n v="2512.0780691737536"/>
    <x v="1"/>
  </r>
  <r>
    <s v="000397"/>
    <n v="4183.8809335197338"/>
    <n v="9317942.9245955069"/>
    <n v="0.85497306031665576"/>
    <x v="1"/>
    <n v="2510.32856011184"/>
    <x v="1"/>
  </r>
  <r>
    <s v="000398"/>
    <n v="4169.7208939086258"/>
    <n v="9322112.6454894152"/>
    <n v="0.85535565538749714"/>
    <x v="1"/>
    <n v="2501.8325363451754"/>
    <x v="1"/>
  </r>
  <r>
    <s v="000399"/>
    <n v="4169.622069677157"/>
    <n v="9326282.2675590925"/>
    <n v="0.8557382413906659"/>
    <x v="1"/>
    <n v="2501.7732418062942"/>
    <x v="1"/>
  </r>
  <r>
    <s v="000400"/>
    <n v="4156.151665253693"/>
    <n v="9330438.4192243461"/>
    <n v="0.8561195914093489"/>
    <x v="1"/>
    <n v="2493.6909991522157"/>
    <x v="1"/>
  </r>
  <r>
    <s v="000401"/>
    <n v="4154.5980117312965"/>
    <n v="9334593.0172360782"/>
    <n v="0.85650079887168484"/>
    <x v="1"/>
    <n v="2492.7588070387778"/>
    <x v="1"/>
  </r>
  <r>
    <s v="000402"/>
    <n v="4125.8463502282348"/>
    <n v="9338718.8635863066"/>
    <n v="0.85687936820925181"/>
    <x v="1"/>
    <n v="2475.5078101369409"/>
    <x v="1"/>
  </r>
  <r>
    <s v="000403"/>
    <n v="4060.9713371955991"/>
    <n v="9342779.8349235021"/>
    <n v="0.85725198490374299"/>
    <x v="1"/>
    <n v="2436.5828023173594"/>
    <x v="1"/>
  </r>
  <r>
    <s v="000404"/>
    <n v="4043.2741158049698"/>
    <n v="9346823.1090393066"/>
    <n v="0.85762297777979546"/>
    <x v="1"/>
    <n v="2425.9644694829817"/>
    <x v="1"/>
  </r>
  <r>
    <s v="000405"/>
    <n v="4034.7743781255031"/>
    <n v="9350857.8834174313"/>
    <n v="0.85799319075766711"/>
    <x v="1"/>
    <n v="2420.8646268753018"/>
    <x v="1"/>
  </r>
  <r>
    <s v="000406"/>
    <n v="4020.536218279583"/>
    <n v="9354878.4196357112"/>
    <n v="0.85836209730522528"/>
    <x v="1"/>
    <n v="2412.3217309677498"/>
    <x v="1"/>
  </r>
  <r>
    <s v="000407"/>
    <n v="4007.8425338956849"/>
    <n v="9358886.262169607"/>
    <n v="0.85872983913667911"/>
    <x v="1"/>
    <n v="2404.7055203374107"/>
    <x v="1"/>
  </r>
  <r>
    <s v="000408"/>
    <n v="3950.8192447914525"/>
    <n v="9362837.0814143978"/>
    <n v="0.8590923487643739"/>
    <x v="1"/>
    <n v="2370.4915468748713"/>
    <x v="1"/>
  </r>
  <r>
    <s v="000409"/>
    <n v="3913.615230013645"/>
    <n v="9366750.6966444124"/>
    <n v="0.85945144471690171"/>
    <x v="1"/>
    <n v="2348.169138008187"/>
    <x v="1"/>
  </r>
  <r>
    <s v="000410"/>
    <n v="3900.7343558867692"/>
    <n v="9370651.4310002998"/>
    <n v="0.85980935877762554"/>
    <x v="1"/>
    <n v="2340.4406135320614"/>
    <x v="1"/>
  </r>
  <r>
    <s v="000411"/>
    <n v="3891.037841823173"/>
    <n v="9374542.4688421227"/>
    <n v="0.86016638312928262"/>
    <x v="1"/>
    <n v="2334.6227050939037"/>
    <x v="1"/>
  </r>
  <r>
    <s v="000412"/>
    <n v="3868.6732565674215"/>
    <n v="9378411.1420986895"/>
    <n v="0.86052135540592123"/>
    <x v="1"/>
    <n v="2321.2039539404527"/>
    <x v="1"/>
  </r>
  <r>
    <s v="000413"/>
    <n v="3856.520650859065"/>
    <n v="9382267.6627495494"/>
    <n v="0.86087521261343181"/>
    <x v="1"/>
    <n v="2313.9123905154388"/>
    <x v="1"/>
  </r>
  <r>
    <s v="000414"/>
    <n v="3833.1763610191956"/>
    <n v="9386100.8391105682"/>
    <n v="0.86122692785258215"/>
    <x v="1"/>
    <n v="2299.9058166115174"/>
    <x v="1"/>
  </r>
  <r>
    <s v="000415"/>
    <n v="3814.5811838147561"/>
    <n v="9389915.4202943835"/>
    <n v="0.86157693688085646"/>
    <x v="1"/>
    <n v="2288.7487102888535"/>
    <x v="1"/>
  </r>
  <r>
    <s v="000416"/>
    <n v="3814.3976226072746"/>
    <n v="9393729.8179169912"/>
    <n v="0.86192692906636958"/>
    <x v="1"/>
    <n v="2288.6385735643648"/>
    <x v="1"/>
  </r>
  <r>
    <s v="000417"/>
    <n v="3812.9430067596127"/>
    <n v="9397542.7609237507"/>
    <n v="0.8622767877827926"/>
    <x v="1"/>
    <n v="2287.7658040557676"/>
    <x v="1"/>
  </r>
  <r>
    <s v="000418"/>
    <n v="3809.7782834766667"/>
    <n v="9401352.5392072275"/>
    <n v="0.86262635611826222"/>
    <x v="1"/>
    <n v="2285.866970086"/>
    <x v="1"/>
  </r>
  <r>
    <s v="000419"/>
    <n v="3798.07433551032"/>
    <n v="9405150.6135427374"/>
    <n v="0.86297485055144552"/>
    <x v="1"/>
    <n v="2278.8446013061921"/>
    <x v="1"/>
  </r>
  <r>
    <s v="000420"/>
    <n v="3796.8839624241259"/>
    <n v="9408947.4975051619"/>
    <n v="0.86332323576128112"/>
    <x v="1"/>
    <n v="2278.1303774544754"/>
    <x v="1"/>
  </r>
  <r>
    <s v="000421"/>
    <n v="3794.7570002932466"/>
    <n v="9412742.2545054555"/>
    <n v="0.86367142581051781"/>
    <x v="1"/>
    <n v="2276.8542001759479"/>
    <x v="1"/>
  </r>
  <r>
    <s v="000422"/>
    <n v="3785.738168594482"/>
    <n v="9416527.9926740509"/>
    <n v="0.86401878833181178"/>
    <x v="1"/>
    <n v="2271.442901156689"/>
    <x v="1"/>
  </r>
  <r>
    <s v="000423"/>
    <n v="3740.3686682894368"/>
    <n v="9420268.3613423407"/>
    <n v="0.8643619879492509"/>
    <x v="1"/>
    <n v="2244.2212009736618"/>
    <x v="1"/>
  </r>
  <r>
    <s v="000424"/>
    <n v="3730.0704576631761"/>
    <n v="9423998.4318000041"/>
    <n v="0.86470424264861889"/>
    <x v="1"/>
    <n v="2238.0422745979054"/>
    <x v="1"/>
  </r>
  <r>
    <s v="000425"/>
    <n v="3708.2723508314439"/>
    <n v="9427706.7041508351"/>
    <n v="0.86504449725051269"/>
    <x v="1"/>
    <n v="2224.9634104988663"/>
    <x v="1"/>
  </r>
  <r>
    <s v="000426"/>
    <n v="3703.5296414939476"/>
    <n v="9431410.2337923292"/>
    <n v="0.86538431668246085"/>
    <x v="1"/>
    <n v="2222.1177848963684"/>
    <x v="1"/>
  </r>
  <r>
    <s v="000427"/>
    <n v="3694.5652378276345"/>
    <n v="9435104.7990301568"/>
    <n v="0.86572331358054089"/>
    <x v="1"/>
    <n v="2216.7391426965805"/>
    <x v="1"/>
  </r>
  <r>
    <s v="000428"/>
    <n v="3691.3580393350503"/>
    <n v="9438796.1570694912"/>
    <n v="0.86606201620033096"/>
    <x v="1"/>
    <n v="2214.8148236010302"/>
    <x v="1"/>
  </r>
  <r>
    <s v="000429"/>
    <n v="3688.5606519103335"/>
    <n v="9442484.7177214008"/>
    <n v="0.86640046214427446"/>
    <x v="1"/>
    <n v="2213.1363911461999"/>
    <x v="1"/>
  </r>
  <r>
    <s v="000430"/>
    <n v="3655.6415106676395"/>
    <n v="9446140.3592320681"/>
    <n v="0.86673588757401665"/>
    <x v="1"/>
    <n v="2193.3849064005835"/>
    <x v="1"/>
  </r>
  <r>
    <s v="000431"/>
    <n v="3645.888434138948"/>
    <n v="9449786.2476662062"/>
    <n v="0.86707041810477148"/>
    <x v="1"/>
    <n v="2187.5330604833689"/>
    <x v="1"/>
  </r>
  <r>
    <s v="000432"/>
    <n v="3638.803611859943"/>
    <n v="9453425.0512780659"/>
    <n v="0.86740429856369883"/>
    <x v="1"/>
    <n v="2183.2821671159659"/>
    <x v="1"/>
  </r>
  <r>
    <s v="000433"/>
    <n v="3638.4791780978817"/>
    <n v="9457063.530456163"/>
    <n v="0.86773814925402504"/>
    <x v="1"/>
    <n v="2183.0875068587288"/>
    <x v="1"/>
  </r>
  <r>
    <s v="000434"/>
    <n v="3636.3594730379959"/>
    <n v="9460699.8899292015"/>
    <n v="0.86807180544962903"/>
    <x v="1"/>
    <n v="2181.8156838227974"/>
    <x v="1"/>
  </r>
  <r>
    <s v="000435"/>
    <n v="3621.9358309952136"/>
    <n v="9464321.8257601969"/>
    <n v="0.86840413819589668"/>
    <x v="1"/>
    <n v="2173.1614985971282"/>
    <x v="1"/>
  </r>
  <r>
    <s v="000436"/>
    <n v="3616.2776634962183"/>
    <n v="9467938.1034236923"/>
    <n v="0.86873595177384344"/>
    <x v="1"/>
    <n v="2169.7665980977308"/>
    <x v="1"/>
  </r>
  <r>
    <s v="000437"/>
    <n v="3609.7512087971809"/>
    <n v="9471547.8546324894"/>
    <n v="0.86906716651329208"/>
    <x v="1"/>
    <n v="2165.8507252783083"/>
    <x v="1"/>
  </r>
  <r>
    <s v="000438"/>
    <n v="3603.4798187992374"/>
    <n v="9475151.334451288"/>
    <n v="0.86939780581784665"/>
    <x v="1"/>
    <n v="2162.0878912795424"/>
    <x v="1"/>
  </r>
  <r>
    <s v="000439"/>
    <n v="3554.0437974186761"/>
    <n v="9478705.3782487065"/>
    <n v="0.86972390909263253"/>
    <x v="1"/>
    <n v="2132.4262784512057"/>
    <x v="1"/>
  </r>
  <r>
    <s v="000440"/>
    <n v="3534.9591948087068"/>
    <n v="9482240.3374435157"/>
    <n v="0.87004826124904067"/>
    <x v="1"/>
    <n v="2120.9755168852239"/>
    <x v="1"/>
  </r>
  <r>
    <s v="000441"/>
    <n v="3521.0145194514935"/>
    <n v="9485761.3519629668"/>
    <n v="0.87037133390396837"/>
    <x v="1"/>
    <n v="2112.6087116708959"/>
    <x v="1"/>
  </r>
  <r>
    <s v="000442"/>
    <n v="3514.6402498000539"/>
    <n v="9489275.9922127668"/>
    <n v="0.87069382168422216"/>
    <x v="1"/>
    <n v="2108.7841498800321"/>
    <x v="1"/>
  </r>
  <r>
    <s v="000443"/>
    <n v="3509.5641420833881"/>
    <n v="9492785.5563548505"/>
    <n v="0.87101584370337559"/>
    <x v="1"/>
    <n v="2105.7384852500327"/>
    <x v="1"/>
  </r>
  <r>
    <s v="000444"/>
    <n v="3497.7447213109385"/>
    <n v="9496283.3010761607"/>
    <n v="0.87133678122497071"/>
    <x v="1"/>
    <n v="2098.6468327865632"/>
    <x v="1"/>
  </r>
  <r>
    <s v="000445"/>
    <n v="3478.216797040574"/>
    <n v="9499761.5178732015"/>
    <n v="0.8716559269509615"/>
    <x v="1"/>
    <n v="2086.9300782243445"/>
    <x v="1"/>
  </r>
  <r>
    <s v="000446"/>
    <n v="3459.6990997411535"/>
    <n v="9503221.2169729434"/>
    <n v="0.87197337357528815"/>
    <x v="1"/>
    <n v="2075.8194598446921"/>
    <x v="1"/>
  </r>
  <r>
    <s v="000447"/>
    <n v="3450.3355571701991"/>
    <n v="9506671.5525301136"/>
    <n v="0.87228996104253342"/>
    <x v="1"/>
    <n v="2070.2013343021194"/>
    <x v="1"/>
  </r>
  <r>
    <s v="000448"/>
    <n v="3425.764395445904"/>
    <n v="9510097.3169255592"/>
    <n v="0.87260429396910311"/>
    <x v="1"/>
    <n v="2055.4586372675421"/>
    <x v="1"/>
  </r>
  <r>
    <s v="000449"/>
    <n v="3407.0994222939689"/>
    <n v="9513504.4163478538"/>
    <n v="0.87291691428063067"/>
    <x v="1"/>
    <n v="2044.2596533763813"/>
    <x v="1"/>
  </r>
  <r>
    <s v="000450"/>
    <n v="3393.5803528061961"/>
    <n v="9516897.9967006594"/>
    <n v="0.87322829414238212"/>
    <x v="1"/>
    <n v="2036.1482116837176"/>
    <x v="1"/>
  </r>
  <r>
    <s v="000451"/>
    <n v="3379.754138460788"/>
    <n v="9520277.7508391198"/>
    <n v="0.87353840537210969"/>
    <x v="1"/>
    <n v="2027.8524830764727"/>
    <x v="1"/>
  </r>
  <r>
    <s v="000452"/>
    <n v="3374.679524846973"/>
    <n v="9523652.4303639662"/>
    <n v="0.87384805097782914"/>
    <x v="1"/>
    <n v="2024.8077149081837"/>
    <x v="1"/>
  </r>
  <r>
    <s v="000453"/>
    <n v="3361.1459412172135"/>
    <n v="9527013.5763051827"/>
    <n v="0.87415645480201942"/>
    <x v="1"/>
    <n v="2016.6875647303279"/>
    <x v="1"/>
  </r>
  <r>
    <s v="000454"/>
    <n v="3338.0042090353668"/>
    <n v="9530351.5805142187"/>
    <n v="0.87446273524364104"/>
    <x v="1"/>
    <n v="2002.80252542122"/>
    <x v="1"/>
  </r>
  <r>
    <s v="000455"/>
    <n v="3337.963441371845"/>
    <n v="9533689.5439555906"/>
    <n v="0.87476901194460277"/>
    <x v="1"/>
    <n v="2002.7780648231069"/>
    <x v="1"/>
  </r>
  <r>
    <s v="000456"/>
    <n v="3328.4428045582085"/>
    <n v="9537017.9867601488"/>
    <n v="0.87507441507421313"/>
    <x v="1"/>
    <n v="1997.0656827349251"/>
    <x v="1"/>
  </r>
  <r>
    <s v="000457"/>
    <n v="3326.3260877040252"/>
    <n v="9540344.3128478527"/>
    <n v="0.87537962398328562"/>
    <x v="1"/>
    <n v="1995.795652622415"/>
    <x v="1"/>
  </r>
  <r>
    <s v="000458"/>
    <n v="3318.8032798462377"/>
    <n v="9543663.1161276996"/>
    <n v="0.87568414263291905"/>
    <x v="1"/>
    <n v="1991.2819679077425"/>
    <x v="1"/>
  </r>
  <r>
    <s v="000459"/>
    <n v="3311.573529590627"/>
    <n v="9546974.6896572895"/>
    <n v="0.87598799791277737"/>
    <x v="1"/>
    <n v="1986.9441177543761"/>
    <x v="1"/>
  </r>
  <r>
    <s v="000460"/>
    <n v="3304.7337401792838"/>
    <n v="9550279.4233974684"/>
    <n v="0.87629122560393602"/>
    <x v="1"/>
    <n v="1982.8402441075702"/>
    <x v="1"/>
  </r>
  <r>
    <s v="000461"/>
    <n v="3292.6178467124246"/>
    <n v="9553572.0412441809"/>
    <n v="0.87659334159451863"/>
    <x v="1"/>
    <n v="1975.5707080274547"/>
    <x v="1"/>
  </r>
  <r>
    <s v="000462"/>
    <n v="3277.335949303033"/>
    <n v="9556849.3771934845"/>
    <n v="0.87689405538606435"/>
    <x v="1"/>
    <n v="1966.4015695818198"/>
    <x v="1"/>
  </r>
  <r>
    <s v="000463"/>
    <n v="3257.3815653901702"/>
    <n v="9560106.7587588746"/>
    <n v="0.87719293825196276"/>
    <x v="1"/>
    <n v="1954.428939234102"/>
    <x v="1"/>
  </r>
  <r>
    <s v="000464"/>
    <n v="3251.1093216191684"/>
    <n v="9563357.8680804931"/>
    <n v="0.87749124560462866"/>
    <x v="1"/>
    <n v="1950.6655929715009"/>
    <x v="1"/>
  </r>
  <r>
    <s v="000465"/>
    <n v="3205.0851908218588"/>
    <n v="9566562.9532713145"/>
    <n v="0.87778532998745307"/>
    <x v="1"/>
    <n v="1923.0511144931152"/>
    <x v="1"/>
  </r>
  <r>
    <s v="000466"/>
    <n v="3192.4478554597927"/>
    <n v="9569755.401126774"/>
    <n v="0.87807825482450896"/>
    <x v="1"/>
    <n v="1915.4687132758754"/>
    <x v="1"/>
  </r>
  <r>
    <s v="000467"/>
    <n v="3184.6471444716085"/>
    <n v="9572940.0482712463"/>
    <n v="0.87837046390296891"/>
    <x v="1"/>
    <n v="1910.788286682965"/>
    <x v="1"/>
  </r>
  <r>
    <s v="000468"/>
    <n v="3154.204798870333"/>
    <n v="9576094.253070116"/>
    <n v="0.87865987972699555"/>
    <x v="1"/>
    <n v="1892.5228793221997"/>
    <x v="1"/>
  </r>
  <r>
    <s v="000469"/>
    <n v="3148.6676537023168"/>
    <n v="9579242.9207238182"/>
    <n v="0.87894878748717298"/>
    <x v="1"/>
    <n v="1889.20059222139"/>
    <x v="1"/>
  </r>
  <r>
    <s v="000470"/>
    <n v="3143.7164102953911"/>
    <n v="9582386.6371341143"/>
    <n v="0.87923724094324462"/>
    <x v="1"/>
    <n v="1886.2298461772345"/>
    <x v="1"/>
  </r>
  <r>
    <s v="000471"/>
    <n v="3131.1813142570263"/>
    <n v="9585517.8184483722"/>
    <n v="0.87952454423457427"/>
    <x v="1"/>
    <n v="1878.7087885542157"/>
    <x v="1"/>
  </r>
  <r>
    <s v="000472"/>
    <n v="3104.3847930569109"/>
    <n v="9588622.2032414284"/>
    <n v="0.87980938879612591"/>
    <x v="1"/>
    <n v="1862.6308758341465"/>
    <x v="1"/>
  </r>
  <r>
    <s v="000473"/>
    <n v="3101.8326519431203"/>
    <n v="9591724.0358933713"/>
    <n v="0.88009399918454345"/>
    <x v="1"/>
    <n v="1861.099591165872"/>
    <x v="1"/>
  </r>
  <r>
    <s v="000474"/>
    <n v="3100.8663942846656"/>
    <n v="9594824.9022876564"/>
    <n v="0.88037852091344959"/>
    <x v="1"/>
    <n v="1860.5198365707993"/>
    <x v="1"/>
  </r>
  <r>
    <s v="000475"/>
    <n v="3085.7593069089112"/>
    <n v="9597910.661594566"/>
    <n v="0.88066165648311112"/>
    <x v="1"/>
    <n v="1851.4555841453466"/>
    <x v="1"/>
  </r>
  <r>
    <s v="000476"/>
    <n v="3061.9194018088397"/>
    <n v="9600972.5809963755"/>
    <n v="0.88094260460895746"/>
    <x v="1"/>
    <n v="1837.1516410853037"/>
    <x v="1"/>
  </r>
  <r>
    <s v="000477"/>
    <n v="3061.4765070349731"/>
    <n v="9604034.0575034097"/>
    <n v="0.88122351209674621"/>
    <x v="1"/>
    <n v="1836.8859042209838"/>
    <x v="1"/>
  </r>
  <r>
    <s v="000478"/>
    <n v="3056.8439344219669"/>
    <n v="9607090.901437832"/>
    <n v="0.88150399452024597"/>
    <x v="1"/>
    <n v="1834.10636065318"/>
    <x v="1"/>
  </r>
  <r>
    <s v="000479"/>
    <n v="3049.6103421875955"/>
    <n v="9610140.5117800198"/>
    <n v="0.88178381322144783"/>
    <x v="1"/>
    <n v="1829.7662053125573"/>
    <x v="1"/>
  </r>
  <r>
    <s v="000480"/>
    <n v="3039.4320866759922"/>
    <n v="9613179.9438666962"/>
    <n v="0.88206269801112724"/>
    <x v="1"/>
    <n v="1823.6592520055954"/>
    <x v="1"/>
  </r>
  <r>
    <s v="000481"/>
    <n v="3028.1490488272652"/>
    <n v="9616208.0929155238"/>
    <n v="0.88234054751936342"/>
    <x v="1"/>
    <n v="1816.8894292963591"/>
    <x v="1"/>
  </r>
  <r>
    <s v="000482"/>
    <n v="3019.8128086884158"/>
    <n v="9619227.9057242125"/>
    <n v="0.8826176321312269"/>
    <x v="1"/>
    <n v="1811.8876852130495"/>
    <x v="1"/>
  </r>
  <r>
    <s v="000483"/>
    <n v="3015.6747841192873"/>
    <n v="9622243.5805083327"/>
    <n v="0.88289433705633358"/>
    <x v="1"/>
    <n v="1809.4048704715724"/>
    <x v="1"/>
  </r>
  <r>
    <s v="000484"/>
    <n v="3002.2297794443016"/>
    <n v="9625245.8102877773"/>
    <n v="0.88316980832752268"/>
    <x v="1"/>
    <n v="1801.3378676665809"/>
    <x v="1"/>
  </r>
  <r>
    <s v="000485"/>
    <n v="2994.3042041463755"/>
    <n v="9628240.1144919228"/>
    <n v="0.88344455238312103"/>
    <x v="1"/>
    <n v="1796.5825224878251"/>
    <x v="1"/>
  </r>
  <r>
    <s v="000486"/>
    <n v="2989.9962787386949"/>
    <n v="9631230.1107706614"/>
    <n v="0.8837189011626162"/>
    <x v="1"/>
    <n v="1793.9977672432169"/>
    <x v="1"/>
  </r>
  <r>
    <s v="000487"/>
    <n v="2988.4586334611377"/>
    <n v="9634218.5694041234"/>
    <n v="0.8839931088546098"/>
    <x v="1"/>
    <n v="1793.0751800766825"/>
    <x v="1"/>
  </r>
  <r>
    <s v="000488"/>
    <n v="2949.8951985316421"/>
    <n v="9637168.4646026548"/>
    <n v="0.88426377813708035"/>
    <x v="1"/>
    <n v="1769.9371191189853"/>
    <x v="1"/>
  </r>
  <r>
    <s v="000489"/>
    <n v="2944.9243183443814"/>
    <n v="9640113.3889210001"/>
    <n v="0.88453399131366139"/>
    <x v="1"/>
    <n v="1766.9545910066288"/>
    <x v="1"/>
  </r>
  <r>
    <s v="000490"/>
    <n v="2927.164771520514"/>
    <n v="9643040.5536925197"/>
    <n v="0.88480257495309877"/>
    <x v="1"/>
    <n v="1756.2988629123083"/>
    <x v="1"/>
  </r>
  <r>
    <s v="000491"/>
    <n v="2925.2275604517868"/>
    <n v="9645965.7812529709"/>
    <n v="0.8850709808426519"/>
    <x v="1"/>
    <n v="1755.1365362710719"/>
    <x v="1"/>
  </r>
  <r>
    <s v="000492"/>
    <n v="2918.5258688325835"/>
    <n v="9648884.307121804"/>
    <n v="0.88533877181474552"/>
    <x v="1"/>
    <n v="1751.11552129955"/>
    <x v="1"/>
  </r>
  <r>
    <s v="000493"/>
    <n v="2907.3916009392224"/>
    <n v="9651791.6987227425"/>
    <n v="0.88560554115586598"/>
    <x v="1"/>
    <n v="1744.4349605635334"/>
    <x v="1"/>
  </r>
  <r>
    <s v="000494"/>
    <n v="2906.0840475008117"/>
    <n v="9654697.7827702425"/>
    <n v="0.88587219052169008"/>
    <x v="1"/>
    <n v="1743.6504285004869"/>
    <x v="1"/>
  </r>
  <r>
    <s v="000495"/>
    <n v="2900.0963236014068"/>
    <n v="9657597.8790938444"/>
    <n v="0.8861382904805617"/>
    <x v="1"/>
    <n v="1740.057794160844"/>
    <x v="1"/>
  </r>
  <r>
    <s v="000496"/>
    <n v="2899.2254750821908"/>
    <n v="9660497.1045689266"/>
    <n v="0.88640431053424074"/>
    <x v="1"/>
    <n v="1739.5352850493143"/>
    <x v="1"/>
  </r>
  <r>
    <s v="000497"/>
    <n v="2887.071802157513"/>
    <n v="9663384.1763710845"/>
    <n v="0.88666921542086863"/>
    <x v="1"/>
    <n v="1732.2430812945079"/>
    <x v="1"/>
  </r>
  <r>
    <s v="000498"/>
    <n v="2882.7971738990955"/>
    <n v="9666266.9735449832"/>
    <n v="0.88693372808659177"/>
    <x v="1"/>
    <n v="1729.6783043394573"/>
    <x v="1"/>
  </r>
  <r>
    <s v="000499"/>
    <n v="2882.5510738151111"/>
    <n v="9669149.5246187989"/>
    <n v="0.88719821817126421"/>
    <x v="1"/>
    <n v="1729.5306442890667"/>
    <x v="1"/>
  </r>
  <r>
    <s v="000500"/>
    <n v="2880.1690469831378"/>
    <n v="9672029.693665782"/>
    <n v="0.88746248969173336"/>
    <x v="1"/>
    <n v="1728.1014281898827"/>
    <x v="1"/>
  </r>
  <r>
    <s v="000501"/>
    <n v="2862.83510602871"/>
    <n v="9674892.5287718102"/>
    <n v="0.88772517072676338"/>
    <x v="1"/>
    <n v="1717.7010636172261"/>
    <x v="1"/>
  </r>
  <r>
    <s v="000502"/>
    <n v="2858.2285734939746"/>
    <n v="9677750.7573453039"/>
    <n v="0.88798742908682626"/>
    <x v="1"/>
    <n v="1714.9371440963848"/>
    <x v="1"/>
  </r>
  <r>
    <s v="000503"/>
    <n v="2858.2161937846322"/>
    <n v="9680608.9735390879"/>
    <n v="0.88824968631098211"/>
    <x v="1"/>
    <n v="1714.9297162707792"/>
    <x v="1"/>
  </r>
  <r>
    <s v="000504"/>
    <n v="2845.1287065777069"/>
    <n v="9683454.1022456661"/>
    <n v="0.8885107426854354"/>
    <x v="1"/>
    <n v="1707.0772239466241"/>
    <x v="1"/>
  </r>
  <r>
    <s v="000505"/>
    <n v="2821.3904004715441"/>
    <n v="9686275.4926461373"/>
    <n v="0.88876962093834588"/>
    <x v="1"/>
    <n v="1692.8342402829264"/>
    <x v="1"/>
  </r>
  <r>
    <s v="000506"/>
    <n v="2818.2732750365849"/>
    <n v="9689093.7659211736"/>
    <n v="0.88902821317767011"/>
    <x v="1"/>
    <n v="1690.9639650219508"/>
    <x v="1"/>
  </r>
  <r>
    <s v="000507"/>
    <n v="2788.8151163279822"/>
    <n v="9691882.5810375009"/>
    <n v="0.88928410246717948"/>
    <x v="1"/>
    <n v="1673.2890697967894"/>
    <x v="1"/>
  </r>
  <r>
    <s v="000508"/>
    <n v="2783.4299427643004"/>
    <n v="9694666.0109802652"/>
    <n v="0.88953949763707907"/>
    <x v="1"/>
    <n v="1670.0579656585803"/>
    <x v="1"/>
  </r>
  <r>
    <s v="000509"/>
    <n v="2775.1711825304687"/>
    <n v="9697441.1821627952"/>
    <n v="0.88979413501981808"/>
    <x v="1"/>
    <n v="1665.1027095182812"/>
    <x v="1"/>
  </r>
  <r>
    <s v="000510"/>
    <n v="2760.7552244452099"/>
    <n v="9700201.9373872411"/>
    <n v="0.89004744965826676"/>
    <x v="1"/>
    <n v="1656.4531346671258"/>
    <x v="1"/>
  </r>
  <r>
    <s v="000511"/>
    <n v="2746.1610412340815"/>
    <n v="9702948.0984284747"/>
    <n v="0.89029942519927907"/>
    <x v="1"/>
    <n v="1647.6966247404489"/>
    <x v="1"/>
  </r>
  <r>
    <s v="000512"/>
    <n v="2745.5207114405393"/>
    <n v="9705693.6191399153"/>
    <n v="0.89055134198647323"/>
    <x v="1"/>
    <n v="1647.3124268643235"/>
    <x v="1"/>
  </r>
  <r>
    <s v="000513"/>
    <n v="2739.329576110053"/>
    <n v="9708432.9487160258"/>
    <n v="0.89080269070258533"/>
    <x v="1"/>
    <n v="1643.5977456660319"/>
    <x v="1"/>
  </r>
  <r>
    <s v="000514"/>
    <n v="2732.9597887671689"/>
    <n v="9711165.9085047934"/>
    <n v="0.89105345495530008"/>
    <x v="1"/>
    <n v="1639.7758732603013"/>
    <x v="1"/>
  </r>
  <r>
    <s v="000515"/>
    <n v="2711.1294520024949"/>
    <n v="9713877.0379567966"/>
    <n v="0.89130221615326533"/>
    <x v="1"/>
    <n v="1626.6776712014969"/>
    <x v="1"/>
  </r>
  <r>
    <s v="000516"/>
    <n v="2706.6761717316799"/>
    <n v="9716583.7141285278"/>
    <n v="0.89155056873801053"/>
    <x v="1"/>
    <n v="1624.0057030390078"/>
    <x v="1"/>
  </r>
  <r>
    <s v="000517"/>
    <n v="2701.3262163066424"/>
    <n v="9719285.0403448343"/>
    <n v="0.89179843043460583"/>
    <x v="1"/>
    <n v="1620.7957297839855"/>
    <x v="1"/>
  </r>
  <r>
    <s v="000518"/>
    <n v="2698.2323561875155"/>
    <n v="9721983.2727010213"/>
    <n v="0.89204600825233704"/>
    <x v="1"/>
    <n v="1618.9394137125093"/>
    <x v="1"/>
  </r>
  <r>
    <s v="000519"/>
    <n v="2694.6644385779036"/>
    <n v="9724677.9371395987"/>
    <n v="0.89229325869379394"/>
    <x v="1"/>
    <n v="1616.7986631467422"/>
    <x v="1"/>
  </r>
  <r>
    <s v="000520"/>
    <n v="2690.6075224492902"/>
    <n v="9727368.5446620472"/>
    <n v="0.89254013689064438"/>
    <x v="1"/>
    <n v="1614.3645134695741"/>
    <x v="1"/>
  </r>
  <r>
    <s v="000521"/>
    <n v="2670.9726631034046"/>
    <n v="9730039.5173251498"/>
    <n v="0.89278521348000262"/>
    <x v="1"/>
    <n v="1602.5835978620428"/>
    <x v="1"/>
  </r>
  <r>
    <s v="000522"/>
    <n v="2662.7435714833409"/>
    <n v="9732702.2608966324"/>
    <n v="0.89302953500446058"/>
    <x v="1"/>
    <n v="1597.6461428900045"/>
    <x v="1"/>
  </r>
  <r>
    <s v="000523"/>
    <n v="2662.174318296883"/>
    <n v="9735364.4352149293"/>
    <n v="0.89327380429677428"/>
    <x v="1"/>
    <n v="1597.3045909781297"/>
    <x v="1"/>
  </r>
  <r>
    <s v="000524"/>
    <n v="2657.9413114750459"/>
    <n v="9738022.3765264042"/>
    <n v="0.89351768518718144"/>
    <x v="1"/>
    <n v="1594.7647868850274"/>
    <x v="1"/>
  </r>
  <r>
    <s v="000525"/>
    <n v="2654.9543864314401"/>
    <n v="9740677.3309128359"/>
    <n v="0.89376129201061205"/>
    <x v="1"/>
    <n v="1592.9726318588639"/>
    <x v="1"/>
  </r>
  <r>
    <s v="000526"/>
    <n v="2643.3667650442521"/>
    <n v="9743320.6976778805"/>
    <n v="0.89400383560536667"/>
    <x v="1"/>
    <n v="1586.0200590265513"/>
    <x v="1"/>
  </r>
  <r>
    <s v="000527"/>
    <n v="2632.2980242330977"/>
    <n v="9745952.995702114"/>
    <n v="0.89424536358162243"/>
    <x v="1"/>
    <n v="1579.3788145398587"/>
    <x v="1"/>
  </r>
  <r>
    <s v="000528"/>
    <n v="2631.37509555734"/>
    <n v="9748584.3707976714"/>
    <n v="0.89448680687404181"/>
    <x v="1"/>
    <n v="1578.8250573344039"/>
    <x v="1"/>
  </r>
  <r>
    <s v="000529"/>
    <n v="2630.7445841539666"/>
    <n v="9751215.1153818257"/>
    <n v="0.89472819231353495"/>
    <x v="1"/>
    <n v="1578.4467504923798"/>
    <x v="1"/>
  </r>
  <r>
    <s v="000530"/>
    <n v="2630.0291223313161"/>
    <n v="9753845.1445041578"/>
    <n v="0.89496951210542885"/>
    <x v="1"/>
    <n v="1578.0174733987897"/>
    <x v="1"/>
  </r>
  <r>
    <s v="000531"/>
    <n v="2626.0817025973988"/>
    <n v="9756471.2262067553"/>
    <n v="0.89521046969961893"/>
    <x v="1"/>
    <n v="1575.6490215584392"/>
    <x v="1"/>
  </r>
  <r>
    <s v="000532"/>
    <n v="2615.8844506352539"/>
    <n v="9759087.1106573902"/>
    <n v="0.89545049163925661"/>
    <x v="1"/>
    <n v="1569.5306703811523"/>
    <x v="1"/>
  </r>
  <r>
    <s v="000533"/>
    <n v="2609.8557456290623"/>
    <n v="9761696.9664030187"/>
    <n v="0.89568996041169724"/>
    <x v="1"/>
    <n v="1565.9134473774373"/>
    <x v="1"/>
  </r>
  <r>
    <s v="000534"/>
    <n v="2609.7528659755671"/>
    <n v="9764306.7192689944"/>
    <n v="0.8959294197443578"/>
    <x v="1"/>
    <n v="1565.8517195853403"/>
    <x v="1"/>
  </r>
  <r>
    <s v="000535"/>
    <n v="2604.8690706402276"/>
    <n v="9766911.5883396342"/>
    <n v="0.89616843096164811"/>
    <x v="1"/>
    <n v="1562.9214423841365"/>
    <x v="1"/>
  </r>
  <r>
    <s v="000536"/>
    <n v="2589.1045780097702"/>
    <n v="9769500.6929176431"/>
    <n v="0.89640599569910717"/>
    <x v="1"/>
    <n v="1553.462746805862"/>
    <x v="1"/>
  </r>
  <r>
    <s v="000537"/>
    <n v="2579.6308987143261"/>
    <n v="9772080.3238163572"/>
    <n v="0.89664269117382833"/>
    <x v="1"/>
    <n v="1547.7785392285957"/>
    <x v="1"/>
  </r>
  <r>
    <s v="000538"/>
    <n v="2578.5434052816286"/>
    <n v="9774658.8672216386"/>
    <n v="0.89687928686498175"/>
    <x v="1"/>
    <n v="1547.126043168977"/>
    <x v="1"/>
  </r>
  <r>
    <s v="000539"/>
    <n v="2576.384640104337"/>
    <n v="9777235.2518617436"/>
    <n v="0.89711568447742995"/>
    <x v="1"/>
    <n v="1545.8307840626021"/>
    <x v="1"/>
  </r>
  <r>
    <s v="000540"/>
    <n v="2568.9408062544189"/>
    <n v="9779804.1926679984"/>
    <n v="0.89735139907674333"/>
    <x v="1"/>
    <n v="1541.3644837526513"/>
    <x v="1"/>
  </r>
  <r>
    <s v="000541"/>
    <n v="2560.6788443716205"/>
    <n v="9782364.8715123702"/>
    <n v="0.89758635559512701"/>
    <x v="1"/>
    <n v="1536.4073066229723"/>
    <x v="1"/>
  </r>
  <r>
    <s v="000542"/>
    <n v="2555.9589734634274"/>
    <n v="9784920.8304858338"/>
    <n v="0.89782087903911778"/>
    <x v="1"/>
    <n v="1533.5753840780565"/>
    <x v="1"/>
  </r>
  <r>
    <s v="000543"/>
    <n v="2555.7459570854426"/>
    <n v="9787476.5764429197"/>
    <n v="0.89805538293767184"/>
    <x v="1"/>
    <n v="1533.4475742512655"/>
    <x v="1"/>
  </r>
  <r>
    <s v="000544"/>
    <n v="2555.4934537035233"/>
    <n v="9790032.0698966235"/>
    <n v="0.89828986366763697"/>
    <x v="1"/>
    <n v="1533.2960722221139"/>
    <x v="1"/>
  </r>
  <r>
    <s v="000545"/>
    <n v="2552.6587137075157"/>
    <n v="9792584.7286103312"/>
    <n v="0.89852408429444952"/>
    <x v="1"/>
    <n v="1531.5952282245094"/>
    <x v="1"/>
  </r>
  <r>
    <s v="000546"/>
    <n v="2549.3740353099138"/>
    <n v="9795134.1026456412"/>
    <n v="0.89875800353376012"/>
    <x v="1"/>
    <n v="1529.6244211859482"/>
    <x v="1"/>
  </r>
  <r>
    <s v="000547"/>
    <n v="2543.104566301351"/>
    <n v="9797677.2072119433"/>
    <n v="0.89899134751443821"/>
    <x v="1"/>
    <n v="1525.8627397808107"/>
    <x v="1"/>
  </r>
  <r>
    <s v="000548"/>
    <n v="2541.4986191791486"/>
    <n v="9800218.7058311217"/>
    <n v="0.89922454414054054"/>
    <x v="1"/>
    <n v="1524.8991715074892"/>
    <x v="1"/>
  </r>
  <r>
    <s v="000549"/>
    <n v="2535.8980813615722"/>
    <n v="9802754.6039124839"/>
    <n v="0.89945722688616569"/>
    <x v="1"/>
    <n v="1521.5388488169433"/>
    <x v="1"/>
  </r>
  <r>
    <s v="000550"/>
    <n v="2532.9152117399922"/>
    <n v="9805287.5191242248"/>
    <n v="0.89968963593692175"/>
    <x v="1"/>
    <n v="1519.7491270439953"/>
    <x v="1"/>
  </r>
  <r>
    <s v="000551"/>
    <n v="2497.24350615813"/>
    <n v="9807784.7626303826"/>
    <n v="0.89991877191039726"/>
    <x v="1"/>
    <n v="1498.3461036948779"/>
    <x v="1"/>
  </r>
  <r>
    <s v="000552"/>
    <n v="2481.1607696202818"/>
    <n v="9810265.9234000035"/>
    <n v="0.90014643220339396"/>
    <x v="2"/>
    <n v="1488.696461772169"/>
    <x v="1"/>
  </r>
  <r>
    <s v="000553"/>
    <n v="2481.0971635274577"/>
    <n v="9812747.0205635317"/>
    <n v="0.90037408666017815"/>
    <x v="2"/>
    <n v="1488.6582981164745"/>
    <x v="1"/>
  </r>
  <r>
    <s v="000554"/>
    <n v="2480.8297191170213"/>
    <n v="9815227.8502826486"/>
    <n v="0.90060171657745092"/>
    <x v="2"/>
    <n v="1488.4978314702128"/>
    <x v="1"/>
  </r>
  <r>
    <s v="000555"/>
    <n v="2474.3664436242802"/>
    <n v="9817702.2167262733"/>
    <n v="0.90082875345326885"/>
    <x v="2"/>
    <n v="1484.6198661745682"/>
    <x v="1"/>
  </r>
  <r>
    <s v="000556"/>
    <n v="2470.2536053603644"/>
    <n v="9820172.4703316335"/>
    <n v="0.90105541295331348"/>
    <x v="2"/>
    <n v="1482.1521632162187"/>
    <x v="1"/>
  </r>
  <r>
    <s v="000557"/>
    <n v="2453.8872027239781"/>
    <n v="9822626.3575343583"/>
    <n v="0.90128057074493806"/>
    <x v="2"/>
    <n v="1472.3323216343867"/>
    <x v="1"/>
  </r>
  <r>
    <s v="000558"/>
    <n v="2417.5412298695169"/>
    <n v="9825043.8987642284"/>
    <n v="0.90150239359151163"/>
    <x v="2"/>
    <n v="1450.5247379217101"/>
    <x v="1"/>
  </r>
  <r>
    <s v="000559"/>
    <n v="2401.6006465458349"/>
    <n v="9827445.4994107746"/>
    <n v="0.90172275380095401"/>
    <x v="2"/>
    <n v="1440.960387927501"/>
    <x v="1"/>
  </r>
  <r>
    <s v="000560"/>
    <n v="2395.8238045917701"/>
    <n v="9829841.3232153654"/>
    <n v="0.90194258395303439"/>
    <x v="2"/>
    <n v="1437.4942827550619"/>
    <x v="1"/>
  </r>
  <r>
    <s v="000561"/>
    <n v="2389.6681008431933"/>
    <n v="9832230.9913162086"/>
    <n v="0.90216184928507737"/>
    <x v="2"/>
    <n v="1433.800860505916"/>
    <x v="1"/>
  </r>
  <r>
    <s v="000562"/>
    <n v="2385.0026579674509"/>
    <n v="9834615.9939741753"/>
    <n v="0.90238068653680203"/>
    <x v="2"/>
    <n v="1431.0015947804704"/>
    <x v="1"/>
  </r>
  <r>
    <s v="000563"/>
    <n v="2381.8133887090867"/>
    <n v="9836997.8073628843"/>
    <n v="0.90259923115534357"/>
    <x v="2"/>
    <n v="1429.0880332254519"/>
    <x v="1"/>
  </r>
  <r>
    <s v="000564"/>
    <n v="2379.8070220226573"/>
    <n v="9839377.6143849064"/>
    <n v="0.90281759167858855"/>
    <x v="2"/>
    <n v="1427.8842132135944"/>
    <x v="1"/>
  </r>
  <r>
    <s v="000565"/>
    <n v="2379.7739383166572"/>
    <n v="9841757.3883232232"/>
    <n v="0.90303594916621965"/>
    <x v="2"/>
    <n v="1427.8643629899943"/>
    <x v="1"/>
  </r>
  <r>
    <s v="000566"/>
    <n v="2360.511750910613"/>
    <n v="9844117.9000741336"/>
    <n v="0.90325253924108062"/>
    <x v="2"/>
    <n v="1416.3070505463677"/>
    <x v="1"/>
  </r>
  <r>
    <s v="000567"/>
    <n v="2350.9503464334543"/>
    <n v="9846468.8504205663"/>
    <n v="0.90346825200393055"/>
    <x v="2"/>
    <n v="1410.5702078600725"/>
    <x v="1"/>
  </r>
  <r>
    <s v="000568"/>
    <n v="2345.6825666652549"/>
    <n v="9848814.5329872314"/>
    <n v="0.90368348141870403"/>
    <x v="2"/>
    <n v="1407.4095399991529"/>
    <x v="1"/>
  </r>
  <r>
    <s v="000569"/>
    <n v="2344.2349944453226"/>
    <n v="9851158.7679816764"/>
    <n v="0.90389857801067941"/>
    <x v="2"/>
    <n v="1406.5409966671934"/>
    <x v="1"/>
  </r>
  <r>
    <s v="000570"/>
    <n v="2341.7027035551309"/>
    <n v="9853500.4706852324"/>
    <n v="0.90411344225088919"/>
    <x v="2"/>
    <n v="1405.0216221330786"/>
    <x v="1"/>
  </r>
  <r>
    <s v="000571"/>
    <n v="2336.5015180854598"/>
    <n v="9855836.972203318"/>
    <n v="0.90432782925341948"/>
    <x v="2"/>
    <n v="1401.9009108512757"/>
    <x v="1"/>
  </r>
  <r>
    <s v="000572"/>
    <n v="2334.342539464903"/>
    <n v="9858171.3147427831"/>
    <n v="0.90454201815765989"/>
    <x v="2"/>
    <n v="1400.6055236789418"/>
    <x v="1"/>
  </r>
  <r>
    <s v="000573"/>
    <n v="2334.2928071842712"/>
    <n v="9860505.6075499672"/>
    <n v="0.90475620249868705"/>
    <x v="2"/>
    <n v="1400.5756843105626"/>
    <x v="1"/>
  </r>
  <r>
    <s v="000574"/>
    <n v="2333.5254786483442"/>
    <n v="9862839.1330286153"/>
    <n v="0.90497031643305559"/>
    <x v="2"/>
    <n v="1400.1152871890065"/>
    <x v="1"/>
  </r>
  <r>
    <s v="000575"/>
    <n v="2332.149409922024"/>
    <n v="9865171.2824385371"/>
    <n v="0.90518430410546913"/>
    <x v="2"/>
    <n v="1399.2896459532144"/>
    <x v="1"/>
  </r>
  <r>
    <s v="000576"/>
    <n v="2323.636438760157"/>
    <n v="9867494.918877298"/>
    <n v="0.90539751066545637"/>
    <x v="2"/>
    <n v="1394.1818632560942"/>
    <x v="1"/>
  </r>
  <r>
    <s v="000577"/>
    <n v="2317.9468951012786"/>
    <n v="9869812.8657724001"/>
    <n v="0.90561019517818564"/>
    <x v="2"/>
    <n v="1390.7681370607672"/>
    <x v="1"/>
  </r>
  <r>
    <s v="000578"/>
    <n v="2315.3172740824689"/>
    <n v="9872128.1830464825"/>
    <n v="0.9058226384085688"/>
    <x v="2"/>
    <n v="1389.1903644494812"/>
    <x v="1"/>
  </r>
  <r>
    <s v="000579"/>
    <n v="2309.5530252810104"/>
    <n v="9874437.7360717636"/>
    <n v="0.90603455273708178"/>
    <x v="2"/>
    <n v="1385.7318151686061"/>
    <x v="1"/>
  </r>
  <r>
    <s v="000580"/>
    <n v="2305.1872567486457"/>
    <n v="9876742.9233285114"/>
    <n v="0.90624606648206318"/>
    <x v="2"/>
    <n v="1383.1123540491874"/>
    <x v="1"/>
  </r>
  <r>
    <s v="000581"/>
    <n v="2300.4648245212784"/>
    <n v="9879043.3881530333"/>
    <n v="0.90645714691763668"/>
    <x v="2"/>
    <n v="1380.2788947127669"/>
    <x v="1"/>
  </r>
  <r>
    <s v="000582"/>
    <n v="2295.1447511532729"/>
    <n v="9881338.5329041872"/>
    <n v="0.90666773920690524"/>
    <x v="2"/>
    <n v="1377.0868506919637"/>
    <x v="1"/>
  </r>
  <r>
    <s v="000583"/>
    <n v="2290.2413190375983"/>
    <n v="9883628.7742232252"/>
    <n v="0.90687788157901961"/>
    <x v="2"/>
    <n v="1374.1447914225589"/>
    <x v="1"/>
  </r>
  <r>
    <s v="000584"/>
    <n v="2288.9303505069547"/>
    <n v="9885917.7045737319"/>
    <n v="0.90708790366248393"/>
    <x v="2"/>
    <n v="1373.3582103041729"/>
    <x v="1"/>
  </r>
  <r>
    <s v="000585"/>
    <n v="2261.7447222356304"/>
    <n v="9888179.4492959678"/>
    <n v="0.9072954313134336"/>
    <x v="2"/>
    <n v="1357.0468333413783"/>
    <x v="1"/>
  </r>
  <r>
    <s v="000586"/>
    <n v="2258.0995381642642"/>
    <n v="9890437.548834132"/>
    <n v="0.90750262449848174"/>
    <x v="2"/>
    <n v="1354.8597228985584"/>
    <x v="1"/>
  </r>
  <r>
    <s v="000587"/>
    <n v="2254.2575594030163"/>
    <n v="9892691.8063935358"/>
    <n v="0.90770946516062168"/>
    <x v="2"/>
    <n v="1352.5545356418097"/>
    <x v="1"/>
  </r>
  <r>
    <s v="000588"/>
    <n v="2246.9601476325556"/>
    <n v="9894938.7665411681"/>
    <n v="0.90791563624466642"/>
    <x v="2"/>
    <n v="1348.1760885795334"/>
    <x v="1"/>
  </r>
  <r>
    <s v="000589"/>
    <n v="2237.8459067945532"/>
    <n v="9897176.6124479622"/>
    <n v="0.90812097104644962"/>
    <x v="2"/>
    <n v="1342.7075440767319"/>
    <x v="1"/>
  </r>
  <r>
    <s v="000590"/>
    <n v="2221.9823764893613"/>
    <n v="9899398.594824452"/>
    <n v="0.90832485028114451"/>
    <x v="2"/>
    <n v="1333.1894258936168"/>
    <x v="1"/>
  </r>
  <r>
    <s v="000591"/>
    <n v="2213.4017438126439"/>
    <n v="9901611.9965682644"/>
    <n v="0.90852794219509281"/>
    <x v="2"/>
    <n v="1328.0410462875864"/>
    <x v="1"/>
  </r>
  <r>
    <s v="000592"/>
    <n v="2203.4452558528696"/>
    <n v="9903815.4418241177"/>
    <n v="0.90873012054592439"/>
    <x v="2"/>
    <n v="1322.0671535117217"/>
    <x v="1"/>
  </r>
  <r>
    <s v="000593"/>
    <n v="2189.4079461188576"/>
    <n v="9906004.8497702368"/>
    <n v="0.90893101089555661"/>
    <x v="2"/>
    <n v="1313.6447676713144"/>
    <x v="1"/>
  </r>
  <r>
    <s v="000594"/>
    <n v="2183.8571405819125"/>
    <n v="9908188.7069108188"/>
    <n v="0.90913139192792469"/>
    <x v="2"/>
    <n v="1310.3142843491476"/>
    <x v="1"/>
  </r>
  <r>
    <s v="000595"/>
    <n v="2172.9299126551305"/>
    <n v="9910361.6368234735"/>
    <n v="0.90933077032638776"/>
    <x v="2"/>
    <n v="1303.7579475930781"/>
    <x v="1"/>
  </r>
  <r>
    <s v="000596"/>
    <n v="2165.026535456715"/>
    <n v="9912526.6633589305"/>
    <n v="0.90952942354605937"/>
    <x v="2"/>
    <n v="1299.0159212740289"/>
    <x v="1"/>
  </r>
  <r>
    <s v="000597"/>
    <n v="2161.7290504632419"/>
    <n v="9914688.3924093936"/>
    <n v="0.90972777420315243"/>
    <x v="2"/>
    <n v="1297.0374302779451"/>
    <x v="1"/>
  </r>
  <r>
    <s v="000598"/>
    <n v="2158.1092661403527"/>
    <n v="9916846.5016755331"/>
    <n v="0.90992579272491214"/>
    <x v="2"/>
    <n v="1294.8655596842116"/>
    <x v="1"/>
  </r>
  <r>
    <s v="000599"/>
    <n v="2157.5485506844752"/>
    <n v="9919004.0502262171"/>
    <n v="0.91012375979791171"/>
    <x v="2"/>
    <n v="1294.5291304106852"/>
    <x v="1"/>
  </r>
  <r>
    <s v="000600"/>
    <n v="2152.3273015479399"/>
    <n v="9921156.3775277659"/>
    <n v="0.91032124779227919"/>
    <x v="2"/>
    <n v="1291.3963809287638"/>
    <x v="1"/>
  </r>
  <r>
    <s v="000601"/>
    <n v="2144.6136754116769"/>
    <n v="9923300.9912031777"/>
    <n v="0.91051802801856963"/>
    <x v="2"/>
    <n v="1286.7682052470061"/>
    <x v="1"/>
  </r>
  <r>
    <s v="000602"/>
    <n v="2139.5826042238227"/>
    <n v="9925440.5738074016"/>
    <n v="0.91071434661611173"/>
    <x v="2"/>
    <n v="1283.7495625342935"/>
    <x v="1"/>
  </r>
  <r>
    <s v="000603"/>
    <n v="2133.3248745948085"/>
    <n v="9927573.8986819964"/>
    <n v="0.91091009103217457"/>
    <x v="2"/>
    <n v="1279.994924756885"/>
    <x v="1"/>
  </r>
  <r>
    <s v="000604"/>
    <n v="2132.2725993007557"/>
    <n v="9929706.1712812968"/>
    <n v="0.91110573889612967"/>
    <x v="2"/>
    <n v="1279.3635595804533"/>
    <x v="1"/>
  </r>
  <r>
    <s v="000605"/>
    <n v="2132.2691842085233"/>
    <n v="9931838.4404655062"/>
    <n v="0.91130138644673131"/>
    <x v="2"/>
    <n v="1279.361510525114"/>
    <x v="1"/>
  </r>
  <r>
    <s v="000606"/>
    <n v="2126.9736568159369"/>
    <n v="9933965.4141223226"/>
    <n v="0.91149654810325753"/>
    <x v="2"/>
    <n v="1276.1841940895622"/>
    <x v="1"/>
  </r>
  <r>
    <s v="000607"/>
    <n v="2120.8025851523148"/>
    <n v="9936086.2167074755"/>
    <n v="0.91169114352965464"/>
    <x v="2"/>
    <n v="1272.4815510913888"/>
    <x v="1"/>
  </r>
  <r>
    <s v="000608"/>
    <n v="2114.5679073958677"/>
    <n v="9938200.7846148722"/>
    <n v="0.91188516688971011"/>
    <x v="2"/>
    <n v="1268.7407444375206"/>
    <x v="1"/>
  </r>
  <r>
    <s v="000609"/>
    <n v="2104.4814324880058"/>
    <n v="9940305.2660473604"/>
    <n v="0.9120782647596235"/>
    <x v="2"/>
    <n v="1262.6888594928034"/>
    <x v="1"/>
  </r>
  <r>
    <s v="000610"/>
    <n v="2101.2110547891252"/>
    <n v="9942406.4771021493"/>
    <n v="0.91227106255420343"/>
    <x v="2"/>
    <n v="1260.7266328734752"/>
    <x v="1"/>
  </r>
  <r>
    <s v="000611"/>
    <n v="2090.9476354149811"/>
    <n v="9944497.4247375634"/>
    <n v="0.91246291862300299"/>
    <x v="2"/>
    <n v="1254.5685812489885"/>
    <x v="1"/>
  </r>
  <r>
    <s v="000612"/>
    <n v="2081.9251751807196"/>
    <n v="9946579.349912744"/>
    <n v="0.91265394683092171"/>
    <x v="2"/>
    <n v="1249.1551051084318"/>
    <x v="1"/>
  </r>
  <r>
    <s v="000613"/>
    <n v="2081.1930647834379"/>
    <n v="9948660.5429775268"/>
    <n v="0.91284490786364181"/>
    <x v="2"/>
    <n v="1248.7158388700627"/>
    <x v="1"/>
  </r>
  <r>
    <s v="000614"/>
    <n v="2070.399665783506"/>
    <n v="9950730.9426433109"/>
    <n v="0.91303487854200494"/>
    <x v="2"/>
    <n v="1242.2397994701034"/>
    <x v="1"/>
  </r>
  <r>
    <s v="000615"/>
    <n v="2064.9908000174623"/>
    <n v="9952795.9334433284"/>
    <n v="0.91322435292686688"/>
    <x v="2"/>
    <n v="1238.9944800104774"/>
    <x v="1"/>
  </r>
  <r>
    <s v="000616"/>
    <n v="2060.7868214795994"/>
    <n v="9954856.7202648073"/>
    <n v="0.91341344157332871"/>
    <x v="2"/>
    <n v="1236.4720928877596"/>
    <x v="1"/>
  </r>
  <r>
    <s v="000617"/>
    <n v="2059.9018857049255"/>
    <n v="9956916.6221505124"/>
    <n v="0.91360244902201404"/>
    <x v="2"/>
    <n v="1235.9411314229553"/>
    <x v="1"/>
  </r>
  <r>
    <s v="000618"/>
    <n v="2054.9371953723353"/>
    <n v="9958971.5593458842"/>
    <n v="0.91379100093276333"/>
    <x v="2"/>
    <n v="1232.9623172234012"/>
    <x v="1"/>
  </r>
  <r>
    <s v="000619"/>
    <n v="2045.0946861158122"/>
    <n v="9961016.6540319994"/>
    <n v="0.91397864973857534"/>
    <x v="2"/>
    <n v="1227.0568116694874"/>
    <x v="1"/>
  </r>
  <r>
    <s v="000620"/>
    <n v="2033.7839006426989"/>
    <n v="9963050.4379326422"/>
    <n v="0.91416526071694548"/>
    <x v="2"/>
    <n v="1220.2703403856192"/>
    <x v="1"/>
  </r>
  <r>
    <s v="000621"/>
    <n v="2026.4109299565996"/>
    <n v="9965076.8488625996"/>
    <n v="0.91435119518426999"/>
    <x v="2"/>
    <n v="1215.8465579739598"/>
    <x v="1"/>
  </r>
  <r>
    <s v="000622"/>
    <n v="2025.3358162332438"/>
    <n v="9967102.1846788321"/>
    <n v="0.9145370310039338"/>
    <x v="2"/>
    <n v="1215.2014897399463"/>
    <x v="1"/>
  </r>
  <r>
    <s v="000623"/>
    <n v="2024.7228071775603"/>
    <n v="9969126.9074860103"/>
    <n v="0.91472281057660931"/>
    <x v="2"/>
    <n v="1214.833684306536"/>
    <x v="1"/>
  </r>
  <r>
    <s v="000624"/>
    <n v="2019.1316608636225"/>
    <n v="9971146.0391468741"/>
    <n v="0.91490807713053013"/>
    <x v="2"/>
    <n v="1211.4789965181735"/>
    <x v="1"/>
  </r>
  <r>
    <s v="000625"/>
    <n v="2018.6396741389178"/>
    <n v="9973164.6788210124"/>
    <n v="0.91509329854193411"/>
    <x v="2"/>
    <n v="1211.1838044833507"/>
    <x v="1"/>
  </r>
  <r>
    <s v="000626"/>
    <n v="2017.5372396777045"/>
    <n v="9975182.2160606906"/>
    <n v="0.91527841879884797"/>
    <x v="2"/>
    <n v="1210.5223438066228"/>
    <x v="1"/>
  </r>
  <r>
    <s v="000627"/>
    <n v="2016.5259454904381"/>
    <n v="9977198.7420061808"/>
    <n v="0.91546344626389853"/>
    <x v="2"/>
    <n v="1209.9155672942627"/>
    <x v="1"/>
  </r>
  <r>
    <s v="000628"/>
    <n v="2013.3977210057244"/>
    <n v="9979212.1397271864"/>
    <n v="0.91564818669696335"/>
    <x v="2"/>
    <n v="1208.0386326034345"/>
    <x v="1"/>
  </r>
  <r>
    <s v="000629"/>
    <n v="2011.582812927564"/>
    <n v="9981223.7225401141"/>
    <n v="0.91583276060212315"/>
    <x v="2"/>
    <n v="1206.9496877565384"/>
    <x v="1"/>
  </r>
  <r>
    <s v="000630"/>
    <n v="2005.697541795126"/>
    <n v="9983229.4200819097"/>
    <n v="0.91601679450094142"/>
    <x v="2"/>
    <n v="1203.4185250770756"/>
    <x v="1"/>
  </r>
  <r>
    <s v="000631"/>
    <n v="2004.8414208611614"/>
    <n v="9985234.2615027707"/>
    <n v="0.91620074984590472"/>
    <x v="2"/>
    <n v="1202.9048525166968"/>
    <x v="1"/>
  </r>
  <r>
    <s v="000632"/>
    <n v="1995.9229074967182"/>
    <n v="9987230.1844102666"/>
    <n v="0.91638388686769023"/>
    <x v="2"/>
    <n v="1197.5537444980309"/>
    <x v="1"/>
  </r>
  <r>
    <s v="000633"/>
    <n v="1993.0841120786852"/>
    <n v="9989223.2685223445"/>
    <n v="0.91656676341421583"/>
    <x v="2"/>
    <n v="1195.8504672472111"/>
    <x v="1"/>
  </r>
  <r>
    <s v="000634"/>
    <n v="1990.2150077170913"/>
    <n v="9991213.4835300613"/>
    <n v="0.91674937670446721"/>
    <x v="2"/>
    <n v="1194.1290046302547"/>
    <x v="1"/>
  </r>
  <r>
    <s v="000635"/>
    <n v="1989.9616505621134"/>
    <n v="9993203.4451806229"/>
    <n v="0.91693196674779132"/>
    <x v="2"/>
    <n v="1193.976990337268"/>
    <x v="1"/>
  </r>
  <r>
    <s v="000636"/>
    <n v="1985.6754963674125"/>
    <n v="9995189.1206769906"/>
    <n v="0.91711416351264208"/>
    <x v="2"/>
    <n v="1191.4052978204475"/>
    <x v="1"/>
  </r>
  <r>
    <s v="000637"/>
    <n v="1982.8298707649149"/>
    <n v="9997171.9505477548"/>
    <n v="0.91729609917552535"/>
    <x v="2"/>
    <n v="1189.6979224589488"/>
    <x v="1"/>
  </r>
  <r>
    <s v="000638"/>
    <n v="1982.5037294567378"/>
    <n v="9999154.4542772118"/>
    <n v="0.9174780049131307"/>
    <x v="2"/>
    <n v="1189.5022376740426"/>
    <x v="1"/>
  </r>
  <r>
    <s v="000639"/>
    <n v="1979.7099705675173"/>
    <n v="10001134.164247779"/>
    <n v="0.91765965430782781"/>
    <x v="2"/>
    <n v="1187.8259823405103"/>
    <x v="1"/>
  </r>
  <r>
    <s v="000640"/>
    <n v="1971.3442752581645"/>
    <n v="10003105.508523038"/>
    <n v="0.91784053610347682"/>
    <x v="2"/>
    <n v="1182.8065651548986"/>
    <x v="1"/>
  </r>
  <r>
    <s v="000641"/>
    <n v="1970.5013878066"/>
    <n v="10005076.009910844"/>
    <n v="0.91802134055951656"/>
    <x v="2"/>
    <n v="1182.3008326839599"/>
    <x v="1"/>
  </r>
  <r>
    <s v="000642"/>
    <n v="1969.6905168447122"/>
    <n v="10007045.700427689"/>
    <n v="0.91820207061363812"/>
    <x v="2"/>
    <n v="1181.8143101068272"/>
    <x v="1"/>
  </r>
  <r>
    <s v="000643"/>
    <n v="1969.0141151394682"/>
    <n v="10009014.714542829"/>
    <n v="0.91838273860414321"/>
    <x v="2"/>
    <n v="1181.408469083681"/>
    <x v="1"/>
  </r>
  <r>
    <s v="000644"/>
    <n v="1967.5061384756784"/>
    <n v="10010982.220681304"/>
    <n v="0.9185632682294067"/>
    <x v="2"/>
    <n v="1180.5036830854069"/>
    <x v="1"/>
  </r>
  <r>
    <s v="000645"/>
    <n v="1965.4026551038953"/>
    <n v="10012947.623336408"/>
    <n v="0.91874360484837803"/>
    <x v="2"/>
    <n v="1179.2415930623372"/>
    <x v="1"/>
  </r>
  <r>
    <s v="000646"/>
    <n v="1963.5247812627031"/>
    <n v="10014911.148117671"/>
    <n v="0.91892376916198548"/>
    <x v="2"/>
    <n v="1178.1148687576217"/>
    <x v="1"/>
  </r>
  <r>
    <s v="000647"/>
    <n v="1961.67145339693"/>
    <n v="10016872.819571069"/>
    <n v="0.91910376342245903"/>
    <x v="2"/>
    <n v="1177.0028720381579"/>
    <x v="1"/>
  </r>
  <r>
    <s v="000648"/>
    <n v="1960.3833232955897"/>
    <n v="10018833.202894364"/>
    <n v="0.91928363948983516"/>
    <x v="2"/>
    <n v="1176.2299939773538"/>
    <x v="1"/>
  </r>
  <r>
    <s v="000649"/>
    <n v="1955.2530009897368"/>
    <n v="10020788.455895353"/>
    <n v="0.91946304482162111"/>
    <x v="2"/>
    <n v="1173.1518005938422"/>
    <x v="1"/>
  </r>
  <r>
    <s v="000650"/>
    <n v="1948.88876317173"/>
    <n v="10022737.344658526"/>
    <n v="0.91964186619920951"/>
    <x v="2"/>
    <n v="1169.333257903038"/>
    <x v="1"/>
  </r>
  <r>
    <s v="000651"/>
    <n v="1939.4558515398087"/>
    <n v="10024676.800510066"/>
    <n v="0.91981982205471957"/>
    <x v="2"/>
    <n v="1163.6735109238853"/>
    <x v="1"/>
  </r>
  <r>
    <s v="000652"/>
    <n v="1933.934714616631"/>
    <n v="10026610.735224683"/>
    <n v="0.9199972713152258"/>
    <x v="2"/>
    <n v="1160.3608287699785"/>
    <x v="1"/>
  </r>
  <r>
    <s v="000653"/>
    <n v="1929.3158023725532"/>
    <n v="10028540.051027056"/>
    <n v="0.92017429676485785"/>
    <x v="2"/>
    <n v="1157.5894814235319"/>
    <x v="1"/>
  </r>
  <r>
    <s v="000654"/>
    <n v="1923.6243377242936"/>
    <n v="10030463.675364779"/>
    <n v="0.92035079999097036"/>
    <x v="2"/>
    <n v="1154.1746026345761"/>
    <x v="1"/>
  </r>
  <r>
    <s v="000655"/>
    <n v="1920.9893806238713"/>
    <n v="10032384.664745403"/>
    <n v="0.92052706144512164"/>
    <x v="2"/>
    <n v="1152.5936283743226"/>
    <x v="1"/>
  </r>
  <r>
    <s v="000656"/>
    <n v="1919.2587826351937"/>
    <n v="10034303.923528038"/>
    <n v="0.92070316410728725"/>
    <x v="2"/>
    <n v="1151.5552695811161"/>
    <x v="1"/>
  </r>
  <r>
    <s v="000657"/>
    <n v="1912.4463139617078"/>
    <n v="10036216.369842"/>
    <n v="0.92087864168758271"/>
    <x v="2"/>
    <n v="1147.4677883770246"/>
    <x v="1"/>
  </r>
  <r>
    <s v="000658"/>
    <n v="1905.637900710248"/>
    <n v="10038122.00774271"/>
    <n v="0.92105349455811547"/>
    <x v="2"/>
    <n v="1143.3827404261488"/>
    <x v="1"/>
  </r>
  <r>
    <s v="000659"/>
    <n v="1905.6046035609836"/>
    <n v="10040027.612346271"/>
    <n v="0.92122834437344958"/>
    <x v="2"/>
    <n v="1143.3627621365902"/>
    <x v="1"/>
  </r>
  <r>
    <s v="000660"/>
    <n v="1898.2732543114651"/>
    <n v="10041925.885600582"/>
    <n v="0.92140252149673629"/>
    <x v="2"/>
    <n v="1138.963952586879"/>
    <x v="1"/>
  </r>
  <r>
    <s v="000661"/>
    <n v="1893.4447407816347"/>
    <n v="10043819.330341363"/>
    <n v="0.92157625557706568"/>
    <x v="2"/>
    <n v="1136.0668444689807"/>
    <x v="1"/>
  </r>
  <r>
    <s v="000662"/>
    <n v="1887.6557325614924"/>
    <n v="10045706.986073924"/>
    <n v="0.92174945848371059"/>
    <x v="2"/>
    <n v="1132.5934395368954"/>
    <x v="1"/>
  </r>
  <r>
    <s v="000663"/>
    <n v="1882.9636092776861"/>
    <n v="10047589.949683202"/>
    <n v="0.92192223086196168"/>
    <x v="2"/>
    <n v="1129.7781655666117"/>
    <x v="1"/>
  </r>
  <r>
    <s v="000664"/>
    <n v="1880.8545763810259"/>
    <n v="10049470.804259583"/>
    <n v="0.92209480972472058"/>
    <x v="2"/>
    <n v="1128.5127458286156"/>
    <x v="1"/>
  </r>
  <r>
    <s v="000665"/>
    <n v="1871.0436567276506"/>
    <n v="10051341.847916311"/>
    <n v="0.92226648838106384"/>
    <x v="2"/>
    <n v="1122.6261940365903"/>
    <x v="1"/>
  </r>
  <r>
    <s v="000666"/>
    <n v="1862.9159506582312"/>
    <n v="10053204.763866968"/>
    <n v="0.92243742127519468"/>
    <x v="2"/>
    <n v="1117.7495703949387"/>
    <x v="1"/>
  </r>
  <r>
    <s v="000667"/>
    <n v="1860.0570915733335"/>
    <n v="10055064.820958542"/>
    <n v="0.92260809185311243"/>
    <x v="2"/>
    <n v="1116.0342549440002"/>
    <x v="1"/>
  </r>
  <r>
    <s v="000668"/>
    <n v="1857.4020708060468"/>
    <n v="10056922.223029347"/>
    <n v="0.92277851881811601"/>
    <x v="2"/>
    <n v="1114.441242483628"/>
    <x v="1"/>
  </r>
  <r>
    <s v="000669"/>
    <n v="1848.644920549576"/>
    <n v="10058770.867949897"/>
    <n v="0.92294814226590405"/>
    <x v="2"/>
    <n v="1109.1869523297455"/>
    <x v="1"/>
  </r>
  <r>
    <s v="000670"/>
    <n v="1843.9171522405966"/>
    <n v="10060614.785102138"/>
    <n v="0.92311733191466872"/>
    <x v="2"/>
    <n v="1106.3502913443579"/>
    <x v="1"/>
  </r>
  <r>
    <s v="000671"/>
    <n v="1837.45835905641"/>
    <n v="10062452.243461195"/>
    <n v="0.92328592893325534"/>
    <x v="2"/>
    <n v="1102.475015433846"/>
    <x v="1"/>
  </r>
  <r>
    <s v="000672"/>
    <n v="1826.0611290611685"/>
    <n v="10064278.304590257"/>
    <n v="0.92345348019263451"/>
    <x v="2"/>
    <n v="1095.6366774367011"/>
    <x v="1"/>
  </r>
  <r>
    <s v="000673"/>
    <n v="1825.6654052487602"/>
    <n v="10066103.969995506"/>
    <n v="0.92362099514215412"/>
    <x v="2"/>
    <n v="1095.3992431492561"/>
    <x v="1"/>
  </r>
  <r>
    <s v="000674"/>
    <n v="1825.1996720455911"/>
    <n v="10067929.169667551"/>
    <n v="0.9237884673580633"/>
    <x v="2"/>
    <n v="1095.1198032273546"/>
    <x v="1"/>
  </r>
  <r>
    <s v="000675"/>
    <n v="1825.045566008612"/>
    <n v="10069754.215233561"/>
    <n v="0.92395592543388705"/>
    <x v="2"/>
    <n v="1095.0273396051671"/>
    <x v="1"/>
  </r>
  <r>
    <s v="000676"/>
    <n v="1822.4571395398534"/>
    <n v="10071576.672373101"/>
    <n v="0.9241231460071937"/>
    <x v="2"/>
    <n v="1093.4742837239121"/>
    <x v="1"/>
  </r>
  <r>
    <s v="000677"/>
    <n v="1820.6729672917832"/>
    <n v="10073397.345340393"/>
    <n v="0.92429020287277852"/>
    <x v="2"/>
    <n v="1092.4037803750698"/>
    <x v="1"/>
  </r>
  <r>
    <s v="000678"/>
    <n v="1817.8629867144593"/>
    <n v="10075215.208327107"/>
    <n v="0.92445700190702507"/>
    <x v="2"/>
    <n v="1090.7177920286756"/>
    <x v="1"/>
  </r>
  <r>
    <s v="000679"/>
    <n v="1814.2677483669897"/>
    <n v="10077029.476075474"/>
    <n v="0.924623471058168"/>
    <x v="2"/>
    <n v="1088.5606490201938"/>
    <x v="1"/>
  </r>
  <r>
    <s v="000680"/>
    <n v="1799.6114531658873"/>
    <n v="10078829.08752864"/>
    <n v="0.92478859541275416"/>
    <x v="2"/>
    <n v="1079.7668718995324"/>
    <x v="1"/>
  </r>
  <r>
    <s v="000681"/>
    <n v="1793.5637517091543"/>
    <n v="10080622.651280349"/>
    <n v="0.92495316485711332"/>
    <x v="2"/>
    <n v="1076.1382510254925"/>
    <x v="1"/>
  </r>
  <r>
    <s v="000682"/>
    <n v="1792.9234219156133"/>
    <n v="10082415.574702265"/>
    <n v="0.92511767554765445"/>
    <x v="2"/>
    <n v="1075.754053149368"/>
    <x v="1"/>
  </r>
  <r>
    <s v="000683"/>
    <n v="1791.3166210203535"/>
    <n v="10084206.891323285"/>
    <n v="0.92528203880528159"/>
    <x v="2"/>
    <n v="1074.7899726122121"/>
    <x v="1"/>
  </r>
  <r>
    <s v="000684"/>
    <n v="1784.7474776684135"/>
    <n v="10085991.638800954"/>
    <n v="0.92544579930748938"/>
    <x v="2"/>
    <n v="1070.8484866010481"/>
    <x v="1"/>
  </r>
  <r>
    <s v="000685"/>
    <n v="1781.7176505286404"/>
    <n v="10087773.356451483"/>
    <n v="0.92560928180621471"/>
    <x v="2"/>
    <n v="1069.0305903171843"/>
    <x v="1"/>
  </r>
  <r>
    <s v="000686"/>
    <n v="1779.4811920030654"/>
    <n v="10089552.837643487"/>
    <n v="0.92577255909743827"/>
    <x v="2"/>
    <n v="1067.6887152018392"/>
    <x v="1"/>
  </r>
  <r>
    <s v="000687"/>
    <n v="1774.0503415807771"/>
    <n v="10091326.887985067"/>
    <n v="0.92593533807794615"/>
    <x v="2"/>
    <n v="1064.4302049484661"/>
    <x v="1"/>
  </r>
  <r>
    <s v="000688"/>
    <n v="1773.7135281093745"/>
    <n v="10093100.601513177"/>
    <n v="0.92609808615394584"/>
    <x v="2"/>
    <n v="1064.2281168656245"/>
    <x v="1"/>
  </r>
  <r>
    <s v="000689"/>
    <n v="1764.2883004349756"/>
    <n v="10094864.889813611"/>
    <n v="0.926259969412913"/>
    <x v="2"/>
    <n v="1058.5729802609853"/>
    <x v="1"/>
  </r>
  <r>
    <s v="000690"/>
    <n v="1761.6497147990567"/>
    <n v="10096626.539528411"/>
    <n v="0.92642161056698069"/>
    <x v="2"/>
    <n v="1056.9898288794341"/>
    <x v="1"/>
  </r>
  <r>
    <s v="000691"/>
    <n v="1760.9923095443544"/>
    <n v="10098387.531837955"/>
    <n v="0.92658319140046175"/>
    <x v="2"/>
    <n v="1056.5953857266127"/>
    <x v="1"/>
  </r>
  <r>
    <s v="000692"/>
    <n v="1757.0809617221396"/>
    <n v="10100144.612799678"/>
    <n v="0.92674441334603763"/>
    <x v="2"/>
    <n v="1054.2485770332837"/>
    <x v="1"/>
  </r>
  <r>
    <s v="000693"/>
    <n v="1750.6719008185846"/>
    <n v="10101895.284700496"/>
    <n v="0.9269050472246485"/>
    <x v="2"/>
    <n v="1050.4031404911507"/>
    <x v="1"/>
  </r>
  <r>
    <s v="000694"/>
    <n v="1750.2347690128604"/>
    <n v="10103645.519469509"/>
    <n v="0.92706564099398636"/>
    <x v="2"/>
    <n v="1050.1408614077161"/>
    <x v="1"/>
  </r>
  <r>
    <s v="000695"/>
    <n v="1748.6552888554586"/>
    <n v="10105394.174758364"/>
    <n v="0.92722608983723953"/>
    <x v="2"/>
    <n v="1049.1931733132751"/>
    <x v="1"/>
  </r>
  <r>
    <s v="000696"/>
    <n v="1747.664912108115"/>
    <n v="10107141.839670472"/>
    <n v="0.92738644780792101"/>
    <x v="2"/>
    <n v="1048.5989472648689"/>
    <x v="1"/>
  </r>
  <r>
    <s v="000697"/>
    <n v="1741.8573343239598"/>
    <n v="10108883.697004795"/>
    <n v="0.92754627290105718"/>
    <x v="2"/>
    <n v="1045.1144005943759"/>
    <x v="1"/>
  </r>
  <r>
    <s v="000698"/>
    <n v="1738.2851478490572"/>
    <n v="10110621.982152645"/>
    <n v="0.92770577022622724"/>
    <x v="2"/>
    <n v="1042.9710887094343"/>
    <x v="1"/>
  </r>
  <r>
    <s v="000699"/>
    <n v="1729.430454020704"/>
    <n v="10112351.412606666"/>
    <n v="0.9278644550840166"/>
    <x v="2"/>
    <n v="1037.6582724124223"/>
    <x v="1"/>
  </r>
  <r>
    <s v="000700"/>
    <n v="1725.445895158761"/>
    <n v="10114076.858501825"/>
    <n v="0.92802277433638092"/>
    <x v="2"/>
    <n v="1035.2675370952566"/>
    <x v="1"/>
  </r>
  <r>
    <s v="000701"/>
    <n v="1721.3223847316196"/>
    <n v="10115798.180886557"/>
    <n v="0.92818071523374157"/>
    <x v="2"/>
    <n v="1032.7934308389717"/>
    <x v="2"/>
  </r>
  <r>
    <s v="000702"/>
    <n v="1718.7136811527325"/>
    <n v="10117516.894567709"/>
    <n v="0.9283384167680474"/>
    <x v="2"/>
    <n v="1031.2282086916396"/>
    <x v="2"/>
  </r>
  <r>
    <s v="000703"/>
    <n v="1706.7668347513682"/>
    <n v="10119223.66140246"/>
    <n v="0.92849502211278523"/>
    <x v="2"/>
    <n v="1024.0601008508208"/>
    <x v="2"/>
  </r>
  <r>
    <s v="000704"/>
    <n v="1703.9764909543796"/>
    <n v="10120927.637893414"/>
    <n v="0.92865137142796861"/>
    <x v="2"/>
    <n v="1022.3858945726278"/>
    <x v="2"/>
  </r>
  <r>
    <s v="000705"/>
    <n v="1689.0907442439252"/>
    <n v="10122616.728637658"/>
    <n v="0.92880635489314389"/>
    <x v="2"/>
    <n v="1013.454446546355"/>
    <x v="2"/>
  </r>
  <r>
    <s v="000706"/>
    <n v="1688.4032434889264"/>
    <n v="10124305.131881148"/>
    <n v="0.92896127527630312"/>
    <x v="2"/>
    <n v="1013.0419460933558"/>
    <x v="2"/>
  </r>
  <r>
    <s v="000707"/>
    <n v="1686.7460699832416"/>
    <n v="10125991.87795113"/>
    <n v="0.92911604360458122"/>
    <x v="2"/>
    <n v="1012.0476419899449"/>
    <x v="2"/>
  </r>
  <r>
    <s v="000708"/>
    <n v="1686.2017896587315"/>
    <n v="10127678.079740789"/>
    <n v="0.929270761992114"/>
    <x v="2"/>
    <n v="1011.7210737952389"/>
    <x v="2"/>
  </r>
  <r>
    <s v="000709"/>
    <n v="1686.2017896587315"/>
    <n v="10129364.281530447"/>
    <n v="0.92942548037964678"/>
    <x v="2"/>
    <n v="1011.7210737952389"/>
    <x v="2"/>
  </r>
  <r>
    <s v="000710"/>
    <n v="1682.0846825295255"/>
    <n v="10131046.366212977"/>
    <n v="0.92957982099971415"/>
    <x v="2"/>
    <n v="1009.2508095177152"/>
    <x v="2"/>
  </r>
  <r>
    <s v="000711"/>
    <n v="1680.9918530152152"/>
    <n v="10132727.358065993"/>
    <n v="0.92973406134659864"/>
    <x v="2"/>
    <n v="1008.5951118091291"/>
    <x v="2"/>
  </r>
  <r>
    <s v="000712"/>
    <n v="1673.1382080974311"/>
    <n v="10134400.496274089"/>
    <n v="0.9298875810779047"/>
    <x v="2"/>
    <n v="1003.8829248584586"/>
    <x v="2"/>
  </r>
  <r>
    <s v="000713"/>
    <n v="1672.4786684100834"/>
    <n v="10136072.9749425"/>
    <n v="0.93004104029277834"/>
    <x v="2"/>
    <n v="1003.48720104605"/>
    <x v="2"/>
  </r>
  <r>
    <s v="000714"/>
    <n v="1671.9038656987479"/>
    <n v="10137744.878808198"/>
    <n v="0.9301944467663078"/>
    <x v="2"/>
    <n v="1003.1423194192487"/>
    <x v="2"/>
  </r>
  <r>
    <s v="000715"/>
    <n v="1671.0906468609505"/>
    <n v="10139415.96945506"/>
    <n v="0.93034777862248852"/>
    <x v="2"/>
    <n v="1002.6543881165703"/>
    <x v="2"/>
  </r>
  <r>
    <s v="000716"/>
    <n v="1668.8072308171822"/>
    <n v="10141084.776685877"/>
    <n v="0.93050090096255389"/>
    <x v="2"/>
    <n v="1001.2843384903093"/>
    <x v="2"/>
  </r>
  <r>
    <s v="000717"/>
    <n v="1667.3167565010826"/>
    <n v="10142752.093442379"/>
    <n v="0.9306538865433156"/>
    <x v="2"/>
    <n v="1000.3900539006495"/>
    <x v="2"/>
  </r>
  <r>
    <s v="000718"/>
    <n v="1667.0569960481696"/>
    <n v="10144419.150438426"/>
    <n v="0.93080684828961169"/>
    <x v="2"/>
    <n v="1000.2341976289017"/>
    <x v="2"/>
  </r>
  <r>
    <s v="000719"/>
    <n v="1663.9573729609006"/>
    <n v="10146083.107811388"/>
    <n v="0.93095952562825923"/>
    <x v="2"/>
    <n v="998.37442377654031"/>
    <x v="2"/>
  </r>
  <r>
    <s v="000720"/>
    <n v="1660.349754904089"/>
    <n v="10147743.457566291"/>
    <n v="0.9311118719478958"/>
    <x v="2"/>
    <n v="996.20985294245338"/>
    <x v="2"/>
  </r>
  <r>
    <s v="000721"/>
    <n v="1658.4323940589616"/>
    <n v="10149401.88996035"/>
    <n v="0.93126404233901661"/>
    <x v="2"/>
    <n v="995.05943643537694"/>
    <x v="2"/>
  </r>
  <r>
    <s v="000722"/>
    <n v="1653.0832924069823"/>
    <n v="10151054.973252757"/>
    <n v="0.93141572192032596"/>
    <x v="2"/>
    <n v="991.84997544418934"/>
    <x v="2"/>
  </r>
  <r>
    <s v="000723"/>
    <n v="1652.6211877393102"/>
    <n v="10152707.594440496"/>
    <n v="0.93156735910096333"/>
    <x v="2"/>
    <n v="991.5727126435861"/>
    <x v="2"/>
  </r>
  <r>
    <s v="000724"/>
    <n v="1644.445456935375"/>
    <n v="10154352.039897431"/>
    <n v="0.93171824611285181"/>
    <x v="2"/>
    <n v="986.6672741612249"/>
    <x v="2"/>
  </r>
  <r>
    <s v="000725"/>
    <n v="1640.4173556474714"/>
    <n v="10155992.457253078"/>
    <n v="0.93186876352405557"/>
    <x v="2"/>
    <n v="984.2504133884828"/>
    <x v="2"/>
  </r>
  <r>
    <s v="000726"/>
    <n v="1637.9572085806856"/>
    <n v="10157630.414461659"/>
    <n v="0.93201905520309036"/>
    <x v="2"/>
    <n v="982.77432514841132"/>
    <x v="2"/>
  </r>
  <r>
    <s v="000727"/>
    <n v="1636.8487977080656"/>
    <n v="10159267.263259368"/>
    <n v="0.93216924517926625"/>
    <x v="2"/>
    <n v="982.10927862483936"/>
    <x v="2"/>
  </r>
  <r>
    <s v="000728"/>
    <n v="1635.295571072199"/>
    <n v="10160902.55883044"/>
    <n v="0.93231929263826396"/>
    <x v="2"/>
    <n v="981.17734264331932"/>
    <x v="2"/>
  </r>
  <r>
    <s v="000729"/>
    <n v="1632.6753415570279"/>
    <n v="10162535.234171998"/>
    <n v="0.93246909967663838"/>
    <x v="2"/>
    <n v="979.60520493421666"/>
    <x v="2"/>
  </r>
  <r>
    <s v="000730"/>
    <n v="1631.9082264643655"/>
    <n v="10164167.142398462"/>
    <n v="0.93261883632793863"/>
    <x v="2"/>
    <n v="979.14493587861921"/>
    <x v="2"/>
  </r>
  <r>
    <s v="000731"/>
    <n v="1628.3708312415788"/>
    <n v="10165795.513229704"/>
    <n v="0.93276824840356343"/>
    <x v="2"/>
    <n v="977.02249874494726"/>
    <x v="2"/>
  </r>
  <r>
    <s v="000732"/>
    <n v="1622.9715704224386"/>
    <n v="10167418.484800126"/>
    <n v="0.9329171650669944"/>
    <x v="2"/>
    <n v="973.78294225346315"/>
    <x v="2"/>
  </r>
  <r>
    <s v="000733"/>
    <n v="1621.214292025697"/>
    <n v="10169039.699092152"/>
    <n v="0.93306592049036408"/>
    <x v="2"/>
    <n v="972.72857521541812"/>
    <x v="2"/>
  </r>
  <r>
    <s v="000734"/>
    <n v="1620.4744976708921"/>
    <n v="10170660.173589822"/>
    <n v="0.9332146080334891"/>
    <x v="2"/>
    <n v="972.28469860253517"/>
    <x v="2"/>
  </r>
  <r>
    <s v="000735"/>
    <n v="1616.3290025875058"/>
    <n v="10172276.502592409"/>
    <n v="0.93336291520439629"/>
    <x v="2"/>
    <n v="969.7974015525034"/>
    <x v="2"/>
  </r>
  <r>
    <s v="000736"/>
    <n v="1606.711675975045"/>
    <n v="10173883.214268385"/>
    <n v="0.93351033993212551"/>
    <x v="2"/>
    <n v="964.02700558502693"/>
    <x v="2"/>
  </r>
  <r>
    <s v="000737"/>
    <n v="1604.6453317312867"/>
    <n v="10175487.859600116"/>
    <n v="0.93365757506128388"/>
    <x v="2"/>
    <n v="962.78719903877197"/>
    <x v="2"/>
  </r>
  <r>
    <s v="000738"/>
    <n v="1600.8244838532262"/>
    <n v="10177088.684083968"/>
    <n v="0.9338044596064099"/>
    <x v="2"/>
    <n v="960.49469031193564"/>
    <x v="2"/>
  </r>
  <r>
    <s v="000739"/>
    <n v="1600.1228958427691"/>
    <n v="10178688.806979811"/>
    <n v="0.93395127977693593"/>
    <x v="2"/>
    <n v="960.07373750566148"/>
    <x v="2"/>
  </r>
  <r>
    <s v="000740"/>
    <n v="1596.6674628335561"/>
    <n v="10180285.474442644"/>
    <n v="0.93409778289227519"/>
    <x v="2"/>
    <n v="958.00047770013362"/>
    <x v="2"/>
  </r>
  <r>
    <s v="000741"/>
    <n v="1590.9821880399672"/>
    <n v="10181876.456630684"/>
    <n v="0.93424376435204859"/>
    <x v="2"/>
    <n v="954.58931282398032"/>
    <x v="2"/>
  </r>
  <r>
    <s v="000742"/>
    <n v="1583.8926700091429"/>
    <n v="10183460.349300694"/>
    <n v="0.93438909530913317"/>
    <x v="2"/>
    <n v="950.33560200548573"/>
    <x v="2"/>
  </r>
  <r>
    <s v="000743"/>
    <n v="1581.8658127693202"/>
    <n v="10185042.215113463"/>
    <n v="0.93453424029079901"/>
    <x v="2"/>
    <n v="949.11948766159207"/>
    <x v="2"/>
  </r>
  <r>
    <s v="000744"/>
    <n v="1579.5488861330232"/>
    <n v="10186621.763999596"/>
    <n v="0.93467917268156653"/>
    <x v="2"/>
    <n v="947.72933167981387"/>
    <x v="2"/>
  </r>
  <r>
    <s v="000745"/>
    <n v="1578.6208348189173"/>
    <n v="10188200.384834414"/>
    <n v="0.93482401991846709"/>
    <x v="2"/>
    <n v="947.1725008913503"/>
    <x v="2"/>
  </r>
  <r>
    <s v="000746"/>
    <n v="1573.5037459954644"/>
    <n v="10189773.88858041"/>
    <n v="0.93496839763402295"/>
    <x v="2"/>
    <n v="944.10224759727862"/>
    <x v="2"/>
  </r>
  <r>
    <s v="000747"/>
    <n v="1559.8521282404286"/>
    <n v="10191333.740708651"/>
    <n v="0.93511152273776277"/>
    <x v="2"/>
    <n v="935.91127694425711"/>
    <x v="2"/>
  </r>
  <r>
    <s v="000748"/>
    <n v="1556.3687341635639"/>
    <n v="10192890.109442815"/>
    <n v="0.93525432822073229"/>
    <x v="2"/>
    <n v="933.82124049813831"/>
    <x v="2"/>
  </r>
  <r>
    <s v="000749"/>
    <n v="1555.5678950351082"/>
    <n v="10194445.67733785"/>
    <n v="0.93539706022225988"/>
    <x v="2"/>
    <n v="933.34073702106491"/>
    <x v="2"/>
  </r>
  <r>
    <s v="000750"/>
    <n v="1552.9303766155117"/>
    <n v="10195998.607714465"/>
    <n v="0.93553955021681101"/>
    <x v="2"/>
    <n v="931.75822596930698"/>
    <x v="2"/>
  </r>
  <r>
    <s v="000751"/>
    <n v="1552.6356114672183"/>
    <n v="10197551.243325932"/>
    <n v="0.93568201316502131"/>
    <x v="2"/>
    <n v="931.58136688033096"/>
    <x v="2"/>
  </r>
  <r>
    <s v="000752"/>
    <n v="1549.8115436344365"/>
    <n v="10199101.054869566"/>
    <n v="0.93582421698930929"/>
    <x v="2"/>
    <n v="929.88692618066182"/>
    <x v="2"/>
  </r>
  <r>
    <s v="000753"/>
    <n v="1547.4472325934175"/>
    <n v="10200648.502102159"/>
    <n v="0.93596620387491647"/>
    <x v="2"/>
    <n v="928.46833955605052"/>
    <x v="2"/>
  </r>
  <r>
    <s v="000754"/>
    <n v="1543.9269128317924"/>
    <n v="10202192.42901499"/>
    <n v="0.93610786775161658"/>
    <x v="2"/>
    <n v="926.35614769907534"/>
    <x v="2"/>
  </r>
  <r>
    <s v="000755"/>
    <n v="1533.6141880635453"/>
    <n v="10203726.043203054"/>
    <n v="0.93624858537849243"/>
    <x v="2"/>
    <n v="920.16851283812719"/>
    <x v="2"/>
  </r>
  <r>
    <s v="000756"/>
    <n v="1532.2906263802952"/>
    <n v="10205258.333829435"/>
    <n v="0.93638918156122641"/>
    <x v="2"/>
    <n v="919.37437582817711"/>
    <x v="2"/>
  </r>
  <r>
    <s v="000757"/>
    <n v="1526.0062163432167"/>
    <n v="10206784.340045778"/>
    <n v="0.93652920111440541"/>
    <x v="2"/>
    <n v="915.60372980593002"/>
    <x v="2"/>
  </r>
  <r>
    <s v="000758"/>
    <n v="1520.6172008007729"/>
    <n v="10208304.957246579"/>
    <n v="0.93666872619545172"/>
    <x v="2"/>
    <n v="912.37032048046376"/>
    <x v="2"/>
  </r>
  <r>
    <s v="000759"/>
    <n v="1509.7905046515768"/>
    <n v="10209814.74775123"/>
    <n v="0.93680725786694241"/>
    <x v="2"/>
    <n v="905.8743027909461"/>
    <x v="2"/>
  </r>
  <r>
    <s v="000760"/>
    <n v="1500.6681529695231"/>
    <n v="10211315.4159042"/>
    <n v="0.93694495251195653"/>
    <x v="2"/>
    <n v="900.40089178171388"/>
    <x v="2"/>
  </r>
  <r>
    <s v="000761"/>
    <n v="1497.1420702397559"/>
    <n v="10212812.557974439"/>
    <n v="0.93708232361927923"/>
    <x v="2"/>
    <n v="898.28524214385345"/>
    <x v="2"/>
  </r>
  <r>
    <s v="000762"/>
    <n v="1491.7231726402804"/>
    <n v="10214304.28114708"/>
    <n v="0.93721919751262439"/>
    <x v="2"/>
    <n v="895.03390358416823"/>
    <x v="2"/>
  </r>
  <r>
    <s v="000763"/>
    <n v="1486.6472783668787"/>
    <n v="10215790.928425446"/>
    <n v="0.93735560566445386"/>
    <x v="2"/>
    <n v="891.98836702012716"/>
    <x v="2"/>
  </r>
  <r>
    <s v="000764"/>
    <n v="1479.7379064513034"/>
    <n v="10217270.666331897"/>
    <n v="0.9374913798430019"/>
    <x v="2"/>
    <n v="887.84274387078199"/>
    <x v="2"/>
  </r>
  <r>
    <s v="000765"/>
    <n v="1477.7191600555323"/>
    <n v="10218748.385491952"/>
    <n v="0.93762696879034635"/>
    <x v="2"/>
    <n v="886.63149603331931"/>
    <x v="2"/>
  </r>
  <r>
    <s v="000766"/>
    <n v="1477.3010247003501"/>
    <n v="10220225.686516652"/>
    <n v="0.9377625193714475"/>
    <x v="2"/>
    <n v="886.3806148202101"/>
    <x v="2"/>
  </r>
  <r>
    <s v="000767"/>
    <n v="1477.0273904352432"/>
    <n v="10221702.713907087"/>
    <n v="0.93789804484508377"/>
    <x v="2"/>
    <n v="886.21643426114588"/>
    <x v="2"/>
  </r>
  <r>
    <s v="000768"/>
    <n v="1476.6335876122153"/>
    <n v="10223179.347494699"/>
    <n v="0.93803353418512203"/>
    <x v="2"/>
    <n v="885.98015256732913"/>
    <x v="2"/>
  </r>
  <r>
    <s v="000769"/>
    <n v="1475.9633757616421"/>
    <n v="10224655.310870461"/>
    <n v="0.9381689620294974"/>
    <x v="2"/>
    <n v="885.57802545698519"/>
    <x v="2"/>
  </r>
  <r>
    <s v="000770"/>
    <n v="1475.6254950739169"/>
    <n v="10226130.936365535"/>
    <n v="0.93830435887144137"/>
    <x v="2"/>
    <n v="885.37529704435008"/>
    <x v="2"/>
  </r>
  <r>
    <s v="000771"/>
    <n v="1475.2312653643601"/>
    <n v="10227606.1676309"/>
    <n v="0.938439719540618"/>
    <x v="2"/>
    <n v="885.13875921861597"/>
    <x v="2"/>
  </r>
  <r>
    <s v="000772"/>
    <n v="1475.2131226868764"/>
    <n v="10229081.380753586"/>
    <n v="0.93857507854510314"/>
    <x v="2"/>
    <n v="885.12787361212588"/>
    <x v="2"/>
  </r>
  <r>
    <s v="000773"/>
    <n v="1470.197205970803"/>
    <n v="10230551.577959556"/>
    <n v="0.93870997731134687"/>
    <x v="2"/>
    <n v="882.11832358248182"/>
    <x v="2"/>
  </r>
  <r>
    <s v="000774"/>
    <n v="1466.4181929725867"/>
    <n v="10232017.996152529"/>
    <n v="0.93884452933214124"/>
    <x v="2"/>
    <n v="879.85091578355195"/>
    <x v="2"/>
  </r>
  <r>
    <s v="000775"/>
    <n v="1465.8154291936"/>
    <n v="10233483.811581723"/>
    <n v="0.93897902604600814"/>
    <x v="2"/>
    <n v="879.48925751616002"/>
    <x v="2"/>
  </r>
  <r>
    <s v="000776"/>
    <n v="1465.5866180140411"/>
    <n v="10234949.398199737"/>
    <n v="0.93911350176517727"/>
    <x v="2"/>
    <n v="879.35197080842465"/>
    <x v="2"/>
  </r>
  <r>
    <s v="000777"/>
    <n v="1461.8338585373599"/>
    <n v="10236411.232058274"/>
    <n v="0.93924763314780346"/>
    <x v="2"/>
    <n v="877.10031512241596"/>
    <x v="2"/>
  </r>
  <r>
    <s v="000778"/>
    <n v="1457.5613647115881"/>
    <n v="10237868.793422986"/>
    <n v="0.93938137250537102"/>
    <x v="2"/>
    <n v="874.53681882695287"/>
    <x v="2"/>
  </r>
  <r>
    <s v="000779"/>
    <n v="1453.1132070791211"/>
    <n v="10239321.906630065"/>
    <n v="0.93951470371974932"/>
    <x v="2"/>
    <n v="871.86792424747262"/>
    <x v="2"/>
  </r>
  <r>
    <s v="000780"/>
    <n v="1447.4443674169001"/>
    <n v="10240769.350997481"/>
    <n v="0.93964751478657615"/>
    <x v="2"/>
    <n v="868.46662045014011"/>
    <x v="2"/>
  </r>
  <r>
    <s v="000781"/>
    <n v="1442.5349588898191"/>
    <n v="10242211.885956371"/>
    <n v="0.93977987538788021"/>
    <x v="2"/>
    <n v="865.52097533389144"/>
    <x v="2"/>
  </r>
  <r>
    <s v="000782"/>
    <n v="1438.5222255169604"/>
    <n v="10243650.408181889"/>
    <n v="0.93991186779859115"/>
    <x v="2"/>
    <n v="863.11333531017624"/>
    <x v="2"/>
  </r>
  <r>
    <s v="000783"/>
    <n v="1436.6866134421418"/>
    <n v="10245087.094795331"/>
    <n v="0.94004369178169034"/>
    <x v="2"/>
    <n v="862.01196806528503"/>
    <x v="2"/>
  </r>
  <r>
    <s v="000784"/>
    <n v="1432.0982235848896"/>
    <n v="10246519.193018917"/>
    <n v="0.940175094754514"/>
    <x v="2"/>
    <n v="859.25893415093378"/>
    <x v="2"/>
  </r>
  <r>
    <s v="000785"/>
    <n v="1430.0698722422155"/>
    <n v="10247949.262891158"/>
    <n v="0.94030631161482647"/>
    <x v="2"/>
    <n v="858.04192334532934"/>
    <x v="2"/>
  </r>
  <r>
    <s v="000786"/>
    <n v="1430.0698722422155"/>
    <n v="10249379.3327634"/>
    <n v="0.94043752847513906"/>
    <x v="2"/>
    <n v="858.04192334532934"/>
    <x v="2"/>
  </r>
  <r>
    <s v="000787"/>
    <n v="1429.523884371589"/>
    <n v="10250808.856647771"/>
    <n v="0.94056869523802944"/>
    <x v="2"/>
    <n v="857.71433062295341"/>
    <x v="2"/>
  </r>
  <r>
    <s v="000788"/>
    <n v="1428.6434309054698"/>
    <n v="10252237.500078676"/>
    <n v="0.94069978121441999"/>
    <x v="2"/>
    <n v="857.18605854328189"/>
    <x v="2"/>
  </r>
  <r>
    <s v="000789"/>
    <n v="1424.9139367446207"/>
    <n v="10253662.414015422"/>
    <n v="0.94083052498898978"/>
    <x v="2"/>
    <n v="854.94836204677244"/>
    <x v="2"/>
  </r>
  <r>
    <s v="000790"/>
    <n v="1422.0339467765366"/>
    <n v="10255084.447962198"/>
    <n v="0.94096100450847042"/>
    <x v="2"/>
    <n v="853.22036806592189"/>
    <x v="2"/>
  </r>
  <r>
    <s v="000791"/>
    <n v="1419.248512174632"/>
    <n v="10256503.696474373"/>
    <n v="0.94109122844884263"/>
    <x v="2"/>
    <n v="851.54910730477911"/>
    <x v="2"/>
  </r>
  <r>
    <s v="000792"/>
    <n v="1411.053358033626"/>
    <n v="10257914.749832407"/>
    <n v="0.94122070043826678"/>
    <x v="2"/>
    <n v="846.63201482017553"/>
    <x v="2"/>
  </r>
  <r>
    <s v="000793"/>
    <n v="1409.6979933039638"/>
    <n v="10259324.447825711"/>
    <n v="0.94135004806544276"/>
    <x v="2"/>
    <n v="845.81879598237822"/>
    <x v="2"/>
  </r>
  <r>
    <s v="000794"/>
    <n v="1405.2385231784774"/>
    <n v="10260729.686348889"/>
    <n v="0.94147898651144513"/>
    <x v="2"/>
    <n v="843.14311390708644"/>
    <x v="2"/>
  </r>
  <r>
    <s v="000795"/>
    <n v="1404.9021365936039"/>
    <n v="10262134.588485483"/>
    <n v="0.94160789409210854"/>
    <x v="2"/>
    <n v="842.94128195616236"/>
    <x v="2"/>
  </r>
  <r>
    <s v="000796"/>
    <n v="1395.9543815019224"/>
    <n v="10263530.542866984"/>
    <n v="0.94173598066650299"/>
    <x v="2"/>
    <n v="837.57262890115339"/>
    <x v="2"/>
  </r>
  <r>
    <s v="000797"/>
    <n v="1393.4035210477184"/>
    <n v="10264923.946388032"/>
    <n v="0.94186383318527112"/>
    <x v="2"/>
    <n v="836.042112628631"/>
    <x v="2"/>
  </r>
  <r>
    <s v="000798"/>
    <n v="1393.140772389102"/>
    <n v="10266317.087160422"/>
    <n v="0.94199166159538905"/>
    <x v="2"/>
    <n v="835.88446343346118"/>
    <x v="2"/>
  </r>
  <r>
    <s v="000799"/>
    <n v="1393.0970165198767"/>
    <n v="10267710.184176942"/>
    <n v="0.94211948599066297"/>
    <x v="2"/>
    <n v="835.858209911926"/>
    <x v="2"/>
  </r>
  <r>
    <s v="000800"/>
    <n v="1391.8957578271934"/>
    <n v="10269102.07993477"/>
    <n v="0.94224720016377417"/>
    <x v="2"/>
    <n v="835.13745469631601"/>
    <x v="2"/>
  </r>
  <r>
    <s v="000801"/>
    <n v="1388.6768199550611"/>
    <n v="10270490.756754726"/>
    <n v="0.94237461898144204"/>
    <x v="2"/>
    <n v="833.20609197303668"/>
    <x v="2"/>
  </r>
  <r>
    <s v="000802"/>
    <n v="1384.6122198689254"/>
    <n v="10271875.368974594"/>
    <n v="0.9425016648494573"/>
    <x v="2"/>
    <n v="830.76733192135521"/>
    <x v="2"/>
  </r>
  <r>
    <s v="000803"/>
    <n v="1383.3806522326813"/>
    <n v="10273258.749626826"/>
    <n v="0.94262859771429597"/>
    <x v="2"/>
    <n v="830.02839133960879"/>
    <x v="2"/>
  </r>
  <r>
    <s v="000804"/>
    <n v="1380.4944724099262"/>
    <n v="10274639.244099237"/>
    <n v="0.94275526575609214"/>
    <x v="2"/>
    <n v="828.29668344595564"/>
    <x v="2"/>
  </r>
  <r>
    <s v="000805"/>
    <n v="1372.2564161727526"/>
    <n v="10276011.500515411"/>
    <n v="0.94288117791043446"/>
    <x v="2"/>
    <n v="823.35384970365146"/>
    <x v="2"/>
  </r>
  <r>
    <s v="000806"/>
    <n v="1371.5430887827479"/>
    <n v="10277383.043604193"/>
    <n v="0.94300702461302344"/>
    <x v="2"/>
    <n v="822.92585326964866"/>
    <x v="2"/>
  </r>
  <r>
    <s v="000807"/>
    <n v="1370.6641294194801"/>
    <n v="10278753.707733613"/>
    <n v="0.94313279066620492"/>
    <x v="2"/>
    <n v="822.39847765168804"/>
    <x v="2"/>
  </r>
  <r>
    <s v="000808"/>
    <n v="1357.3984170866852"/>
    <n v="10280111.1061507"/>
    <n v="0.94325733951653778"/>
    <x v="2"/>
    <n v="814.43905025201104"/>
    <x v="2"/>
  </r>
  <r>
    <s v="000809"/>
    <n v="1356.5563834081784"/>
    <n v="10281467.662534108"/>
    <n v="0.94338181110559993"/>
    <x v="2"/>
    <n v="813.93383004490704"/>
    <x v="2"/>
  </r>
  <r>
    <s v="000810"/>
    <n v="1355.6693132008591"/>
    <n v="10282823.33184731"/>
    <n v="0.94350620130103957"/>
    <x v="2"/>
    <n v="813.40158792051545"/>
    <x v="2"/>
  </r>
  <r>
    <s v="000811"/>
    <n v="1349.4092356959352"/>
    <n v="10284172.741083005"/>
    <n v="0.94363001709956917"/>
    <x v="2"/>
    <n v="809.64554141756105"/>
    <x v="2"/>
  </r>
  <r>
    <s v="000812"/>
    <n v="1346.4718294896966"/>
    <n v="10285519.212912494"/>
    <n v="0.94375356337475069"/>
    <x v="2"/>
    <n v="807.88309769381794"/>
    <x v="2"/>
  </r>
  <r>
    <s v="000813"/>
    <n v="1346.2357612391443"/>
    <n v="10286865.448673733"/>
    <n v="0.94387708798935799"/>
    <x v="2"/>
    <n v="807.74145674348654"/>
    <x v="2"/>
  </r>
  <r>
    <s v="000814"/>
    <n v="1345.6464443858217"/>
    <n v="10288211.095118118"/>
    <n v="0.94400055853086817"/>
    <x v="2"/>
    <n v="807.38786663149301"/>
    <x v="2"/>
  </r>
  <r>
    <s v="000815"/>
    <n v="1343.7704915340103"/>
    <n v="10289554.865609653"/>
    <n v="0.94412385694327616"/>
    <x v="2"/>
    <n v="806.26229492040613"/>
    <x v="2"/>
  </r>
  <r>
    <s v="000816"/>
    <n v="1337.2184236432313"/>
    <n v="10290892.084033297"/>
    <n v="0.94424655416703329"/>
    <x v="2"/>
    <n v="802.3310541859388"/>
    <x v="2"/>
  </r>
  <r>
    <s v="000817"/>
    <n v="1332.7081540207912"/>
    <n v="10292224.792187318"/>
    <n v="0.94436883754848056"/>
    <x v="2"/>
    <n v="799.62489241247465"/>
    <x v="2"/>
  </r>
  <r>
    <s v="000818"/>
    <n v="1328.5972367462559"/>
    <n v="10293553.389424065"/>
    <n v="0.94449074373041597"/>
    <x v="2"/>
    <n v="797.15834204775354"/>
    <x v="2"/>
  </r>
  <r>
    <s v="000819"/>
    <n v="1324.990259019238"/>
    <n v="10294878.379683085"/>
    <n v="0.9446123189520943"/>
    <x v="2"/>
    <n v="794.99415541154281"/>
    <x v="2"/>
  </r>
  <r>
    <s v="000820"/>
    <n v="1324.5435222666104"/>
    <n v="10296202.923205351"/>
    <n v="0.94473385318319225"/>
    <x v="2"/>
    <n v="794.72611335996623"/>
    <x v="2"/>
  </r>
  <r>
    <s v="000821"/>
    <n v="1319.08748553911"/>
    <n v="10297522.01069089"/>
    <n v="0.94485488679259111"/>
    <x v="2"/>
    <n v="791.45249132346601"/>
    <x v="2"/>
  </r>
  <r>
    <s v="000822"/>
    <n v="1318.5111887249227"/>
    <n v="10298840.521879615"/>
    <n v="0.94497586752355378"/>
    <x v="2"/>
    <n v="791.10671323495365"/>
    <x v="2"/>
  </r>
  <r>
    <s v="000823"/>
    <n v="1305.405985727042"/>
    <n v="10300145.927865343"/>
    <n v="0.94509564577929173"/>
    <x v="2"/>
    <n v="783.24359143622519"/>
    <x v="2"/>
  </r>
  <r>
    <s v="000824"/>
    <n v="1300.947369374614"/>
    <n v="10301446.875234718"/>
    <n v="0.9452150149321944"/>
    <x v="2"/>
    <n v="780.56842162476835"/>
    <x v="2"/>
  </r>
  <r>
    <s v="000825"/>
    <n v="1300.8955026613373"/>
    <n v="10302747.770737378"/>
    <n v="0.94533437932603781"/>
    <x v="2"/>
    <n v="780.53730159680242"/>
    <x v="2"/>
  </r>
  <r>
    <s v="000826"/>
    <n v="1298.8895628614371"/>
    <n v="10304046.66030024"/>
    <n v="0.945453559663754"/>
    <x v="2"/>
    <n v="779.33373771686217"/>
    <x v="2"/>
  </r>
  <r>
    <s v="000827"/>
    <n v="1298.8560522689083"/>
    <n v="10305345.516352508"/>
    <n v="0.94557273692668697"/>
    <x v="2"/>
    <n v="779.31363136134496"/>
    <x v="2"/>
  </r>
  <r>
    <s v="000828"/>
    <n v="1295.9801177228496"/>
    <n v="10306641.496470232"/>
    <n v="0.94569165030663849"/>
    <x v="2"/>
    <n v="777.58807063370978"/>
    <x v="2"/>
  </r>
  <r>
    <s v="000829"/>
    <n v="1292.0158359710358"/>
    <n v="10307933.512306202"/>
    <n v="0.94581019994170246"/>
    <x v="2"/>
    <n v="775.20950158262144"/>
    <x v="2"/>
  </r>
  <r>
    <s v="000830"/>
    <n v="1290.8771161548548"/>
    <n v="10309224.389422357"/>
    <n v="0.94592864509289332"/>
    <x v="2"/>
    <n v="774.52626969291282"/>
    <x v="2"/>
  </r>
  <r>
    <s v="000831"/>
    <n v="1287.6850721340516"/>
    <n v="10310512.07449449"/>
    <n v="0.94604679735630115"/>
    <x v="2"/>
    <n v="772.61104328043086"/>
    <x v="2"/>
  </r>
  <r>
    <s v="000832"/>
    <n v="1287.056695163323"/>
    <n v="10311799.131189654"/>
    <n v="0.94616489196262887"/>
    <x v="2"/>
    <n v="772.23401709799373"/>
    <x v="2"/>
  </r>
  <r>
    <s v="000833"/>
    <n v="1285.4390086615731"/>
    <n v="10313084.570198316"/>
    <n v="0.9462828381372278"/>
    <x v="2"/>
    <n v="771.26340519694384"/>
    <x v="2"/>
  </r>
  <r>
    <s v="000834"/>
    <n v="1282.9577307116006"/>
    <n v="10314367.527929028"/>
    <n v="0.94640055664078171"/>
    <x v="2"/>
    <n v="769.77463842696034"/>
    <x v="2"/>
  </r>
  <r>
    <s v="000835"/>
    <n v="1278.6457498818938"/>
    <n v="10315646.17367891"/>
    <n v="0.94651787949612476"/>
    <x v="2"/>
    <n v="767.18744992913628"/>
    <x v="2"/>
  </r>
  <r>
    <s v="000836"/>
    <n v="1275.1922378620607"/>
    <n v="10316921.365916772"/>
    <n v="0.94663488547254249"/>
    <x v="2"/>
    <n v="765.11534271723633"/>
    <x v="2"/>
  </r>
  <r>
    <s v="000837"/>
    <n v="1272.0155617563023"/>
    <n v="10318193.381478528"/>
    <n v="0.94675159997126879"/>
    <x v="2"/>
    <n v="763.20933705378138"/>
    <x v="2"/>
  </r>
  <r>
    <s v="000838"/>
    <n v="1262.2042152163981"/>
    <n v="10319455.585693743"/>
    <n v="0.94686741422441034"/>
    <x v="2"/>
    <n v="757.32252912983881"/>
    <x v="2"/>
  </r>
  <r>
    <s v="000839"/>
    <n v="1261.3318725943307"/>
    <n v="10320716.917566337"/>
    <n v="0.9469831484352671"/>
    <x v="2"/>
    <n v="756.79912355659837"/>
    <x v="2"/>
  </r>
  <r>
    <s v="000840"/>
    <n v="1252.9994744342425"/>
    <n v="10321969.917040771"/>
    <n v="0.94709811810227418"/>
    <x v="2"/>
    <n v="751.79968466054549"/>
    <x v="2"/>
  </r>
  <r>
    <s v="000841"/>
    <n v="1248.6430974055163"/>
    <n v="10323218.560138177"/>
    <n v="0.94721268804747261"/>
    <x v="2"/>
    <n v="749.18585844330971"/>
    <x v="2"/>
  </r>
  <r>
    <s v="000842"/>
    <n v="1248.4586824249764"/>
    <n v="10324467.018820602"/>
    <n v="0.94732724107157129"/>
    <x v="2"/>
    <n v="749.07520945498584"/>
    <x v="2"/>
  </r>
  <r>
    <s v="000843"/>
    <n v="1246.9588166052383"/>
    <n v="10325713.977637207"/>
    <n v="0.94744165647464351"/>
    <x v="2"/>
    <n v="748.17528996314297"/>
    <x v="2"/>
  </r>
  <r>
    <s v="000844"/>
    <n v="1246.2819880134653"/>
    <n v="10326960.259625221"/>
    <n v="0.94755600977493015"/>
    <x v="2"/>
    <n v="747.76919280807908"/>
    <x v="2"/>
  </r>
  <r>
    <s v="000845"/>
    <n v="1244.868566715855"/>
    <n v="10328205.128191937"/>
    <n v="0.94767023338595568"/>
    <x v="2"/>
    <n v="746.92114002951291"/>
    <x v="2"/>
  </r>
  <r>
    <s v="000846"/>
    <n v="1233.2751823605256"/>
    <n v="10329438.403374298"/>
    <n v="0.94778339323952077"/>
    <x v="2"/>
    <n v="739.96510941631539"/>
    <x v="2"/>
  </r>
  <r>
    <s v="000847"/>
    <n v="1231.3108639972052"/>
    <n v="10330669.714238295"/>
    <n v="0.94789637285595685"/>
    <x v="2"/>
    <n v="738.7865183983231"/>
    <x v="2"/>
  </r>
  <r>
    <s v="000848"/>
    <n v="1230.5044753438722"/>
    <n v="10331900.218713639"/>
    <n v="0.94800927848175121"/>
    <x v="2"/>
    <n v="738.3026852063233"/>
    <x v="2"/>
  </r>
  <r>
    <s v="000849"/>
    <n v="1224.1124899014787"/>
    <n v="10333124.331203541"/>
    <n v="0.94812159760734926"/>
    <x v="2"/>
    <n v="734.46749394088727"/>
    <x v="2"/>
  </r>
  <r>
    <s v="000850"/>
    <n v="1222.8873255631697"/>
    <n v="10334347.218529103"/>
    <n v="0.94823380431730864"/>
    <x v="2"/>
    <n v="733.73239533790183"/>
    <x v="2"/>
  </r>
  <r>
    <s v="000851"/>
    <n v="1222.5603304819344"/>
    <n v="10335569.778859586"/>
    <n v="0.94834598102365175"/>
    <x v="2"/>
    <n v="733.53619828916067"/>
    <x v="2"/>
  </r>
  <r>
    <s v="000852"/>
    <n v="1221.0009139913968"/>
    <n v="10336790.779773576"/>
    <n v="0.94845801464486323"/>
    <x v="2"/>
    <n v="732.60054839483803"/>
    <x v="2"/>
  </r>
  <r>
    <s v="000853"/>
    <n v="1216.6342916859744"/>
    <n v="10338007.414065262"/>
    <n v="0.94856964760420492"/>
    <x v="2"/>
    <n v="729.98057501158462"/>
    <x v="2"/>
  </r>
  <r>
    <s v="000854"/>
    <n v="1213.2315791630958"/>
    <n v="10339220.645644424"/>
    <n v="0.94868096834575733"/>
    <x v="2"/>
    <n v="727.9389474978575"/>
    <x v="2"/>
  </r>
  <r>
    <s v="000855"/>
    <n v="1210.5582022750609"/>
    <n v="10340431.203846699"/>
    <n v="0.94879204379011939"/>
    <x v="2"/>
    <n v="726.33492136503651"/>
    <x v="2"/>
  </r>
  <r>
    <s v="000856"/>
    <n v="1207.9832227319669"/>
    <n v="10341639.187069431"/>
    <n v="0.9489028829657945"/>
    <x v="2"/>
    <n v="724.78993363918005"/>
    <x v="2"/>
  </r>
  <r>
    <s v="000857"/>
    <n v="1205.277402467726"/>
    <n v="10342844.464471899"/>
    <n v="0.9490134738674193"/>
    <x v="2"/>
    <n v="723.16644148063563"/>
    <x v="2"/>
  </r>
  <r>
    <s v="000858"/>
    <n v="1202.8663473517786"/>
    <n v="10344047.330819251"/>
    <n v="0.94912384354133439"/>
    <x v="2"/>
    <n v="721.71980841106711"/>
    <x v="2"/>
  </r>
  <r>
    <s v="000859"/>
    <n v="1202.5062685645437"/>
    <n v="10345249.837087816"/>
    <n v="0.94923418017601913"/>
    <x v="2"/>
    <n v="721.50376113872619"/>
    <x v="2"/>
  </r>
  <r>
    <s v="000860"/>
    <n v="1200.5816506484232"/>
    <n v="10346450.418738464"/>
    <n v="0.94934434021631142"/>
    <x v="2"/>
    <n v="720.34899038905394"/>
    <x v="2"/>
  </r>
  <r>
    <s v="000861"/>
    <n v="1200.2597782055363"/>
    <n v="10347650.678516669"/>
    <n v="0.94945447072301792"/>
    <x v="2"/>
    <n v="720.15586692332181"/>
    <x v="2"/>
  </r>
  <r>
    <s v="000862"/>
    <n v="1200.0704540299128"/>
    <n v="10348850.748970699"/>
    <n v="0.94956458385817877"/>
    <x v="2"/>
    <n v="720.04227241794763"/>
    <x v="2"/>
  </r>
  <r>
    <s v="000863"/>
    <n v="1199.3063271429535"/>
    <n v="10350050.055297842"/>
    <n v="0.94967462688045012"/>
    <x v="2"/>
    <n v="719.58379628577211"/>
    <x v="2"/>
  </r>
  <r>
    <s v="000864"/>
    <n v="1197.5610015690245"/>
    <n v="10351247.616299411"/>
    <n v="0.9497845097593981"/>
    <x v="2"/>
    <n v="718.53660094141469"/>
    <x v="2"/>
  </r>
  <r>
    <s v="000865"/>
    <n v="1194.3286167712279"/>
    <n v="10352441.944916183"/>
    <n v="0.9498940960490726"/>
    <x v="2"/>
    <n v="716.59717006273672"/>
    <x v="2"/>
  </r>
  <r>
    <s v="000866"/>
    <n v="1190.2023315816477"/>
    <n v="10353632.147247765"/>
    <n v="0.95000330372914354"/>
    <x v="2"/>
    <n v="714.1213989489886"/>
    <x v="2"/>
  </r>
  <r>
    <s v="000867"/>
    <n v="1189.2969052535807"/>
    <n v="10354821.444153018"/>
    <n v="0.95011242833131571"/>
    <x v="2"/>
    <n v="713.57814315214841"/>
    <x v="2"/>
  </r>
  <r>
    <s v="000868"/>
    <n v="1187.9541336765244"/>
    <n v="10356009.398286695"/>
    <n v="0.95022142972673151"/>
    <x v="2"/>
    <n v="712.77248020591458"/>
    <x v="2"/>
  </r>
  <r>
    <s v="000869"/>
    <n v="1187.3848804900663"/>
    <n v="10357196.783167185"/>
    <n v="0.95033037889000305"/>
    <x v="2"/>
    <n v="712.43092829403975"/>
    <x v="2"/>
  </r>
  <r>
    <s v="000870"/>
    <n v="1187.0540434300699"/>
    <n v="10358383.837210616"/>
    <n v="0.95043929769713531"/>
    <x v="2"/>
    <n v="712.23242605804194"/>
    <x v="2"/>
  </r>
  <r>
    <s v="000871"/>
    <n v="1186.9639703724451"/>
    <n v="10359570.801180989"/>
    <n v="0.95054820823956376"/>
    <x v="2"/>
    <n v="712.17838222346711"/>
    <x v="2"/>
  </r>
  <r>
    <s v="000872"/>
    <n v="1184.7548325847276"/>
    <n v="10360755.556013573"/>
    <n v="0.95065691608131986"/>
    <x v="2"/>
    <n v="710.85289955083658"/>
    <x v="2"/>
  </r>
  <r>
    <s v="000873"/>
    <n v="1179.3886554715871"/>
    <n v="10361934.944669044"/>
    <n v="0.95076513154649611"/>
    <x v="2"/>
    <n v="707.63319328295222"/>
    <x v="2"/>
  </r>
  <r>
    <s v="000874"/>
    <n v="1172.0630691902102"/>
    <n v="10363107.007738234"/>
    <n v="0.95087267484840932"/>
    <x v="2"/>
    <n v="703.2378415141261"/>
    <x v="2"/>
  </r>
  <r>
    <s v="000875"/>
    <n v="1168.8345263711751"/>
    <n v="10364275.842264606"/>
    <n v="0.95097992191357195"/>
    <x v="2"/>
    <n v="701.300715822705"/>
    <x v="2"/>
  </r>
  <r>
    <s v="000876"/>
    <n v="1167.6842806187105"/>
    <n v="10365443.526545225"/>
    <n v="0.95108706343729266"/>
    <x v="2"/>
    <n v="700.61056837122635"/>
    <x v="2"/>
  </r>
  <r>
    <s v="000877"/>
    <n v="1166.010245095129"/>
    <n v="10366609.536790321"/>
    <n v="0.95119405135894852"/>
    <x v="2"/>
    <n v="699.60614705707735"/>
    <x v="2"/>
  </r>
  <r>
    <s v="000878"/>
    <n v="1160.8171704695092"/>
    <n v="10367770.35396079"/>
    <n v="0.95130056278713993"/>
    <x v="2"/>
    <n v="696.49030228170545"/>
    <x v="2"/>
  </r>
  <r>
    <s v="000879"/>
    <n v="1158.4067556833552"/>
    <n v="10368928.760716474"/>
    <n v="0.95140685304637562"/>
    <x v="2"/>
    <n v="695.04405341001313"/>
    <x v="2"/>
  </r>
  <r>
    <s v="000880"/>
    <n v="1153.7835745739869"/>
    <n v="10370082.544291047"/>
    <n v="0.95151271910304491"/>
    <x v="2"/>
    <n v="692.27014474439216"/>
    <x v="2"/>
  </r>
  <r>
    <s v="000881"/>
    <n v="1153.4469745458487"/>
    <n v="10371235.991265593"/>
    <n v="0.95161855427479047"/>
    <x v="2"/>
    <n v="692.06818472750922"/>
    <x v="2"/>
  </r>
  <r>
    <s v="000882"/>
    <n v="1153.2136810577354"/>
    <n v="10372389.20494665"/>
    <n v="0.95172436804056171"/>
    <x v="2"/>
    <n v="691.92820863464124"/>
    <x v="2"/>
  </r>
  <r>
    <s v="000883"/>
    <n v="1152.5936283743229"/>
    <n v="10373541.798575025"/>
    <n v="0.95183012491305252"/>
    <x v="2"/>
    <n v="691.55617702459369"/>
    <x v="2"/>
  </r>
  <r>
    <s v="000884"/>
    <n v="1151.7298234828356"/>
    <n v="10374693.528398508"/>
    <n v="0.95193580252664267"/>
    <x v="2"/>
    <n v="691.03789408970135"/>
    <x v="2"/>
  </r>
  <r>
    <s v="000885"/>
    <n v="1149.5667894402532"/>
    <n v="10375843.095187949"/>
    <n v="0.95204128166983559"/>
    <x v="2"/>
    <n v="689.74007366415185"/>
    <x v="2"/>
  </r>
  <r>
    <s v="000886"/>
    <n v="1147.4709900259925"/>
    <n v="10376990.566177975"/>
    <n v="0.95214656851178203"/>
    <x v="2"/>
    <n v="688.48259401559551"/>
    <x v="2"/>
  </r>
  <r>
    <s v="000887"/>
    <n v="1140.3479614026392"/>
    <n v="10378130.914139379"/>
    <n v="0.95225120177625644"/>
    <x v="2"/>
    <n v="684.20877684158347"/>
    <x v="2"/>
  </r>
  <r>
    <s v="000888"/>
    <n v="1138.2096867787402"/>
    <n v="10379269.123826157"/>
    <n v="0.95235563884214769"/>
    <x v="2"/>
    <n v="682.92581206724412"/>
    <x v="2"/>
  </r>
  <r>
    <s v="000889"/>
    <n v="1136.4929626022561"/>
    <n v="10380405.61678876"/>
    <n v="0.95245991838905286"/>
    <x v="2"/>
    <n v="681.89577756135361"/>
    <x v="2"/>
  </r>
  <r>
    <s v="000890"/>
    <n v="1135.7984182195282"/>
    <n v="10381541.41520698"/>
    <n v="0.95256413420764996"/>
    <x v="2"/>
    <n v="681.47905093171687"/>
    <x v="2"/>
  </r>
  <r>
    <s v="000891"/>
    <n v="1132.1980572337102"/>
    <n v="10382673.613264214"/>
    <n v="0.95266801967311288"/>
    <x v="2"/>
    <n v="679.31883434022609"/>
    <x v="2"/>
  </r>
  <r>
    <s v="000892"/>
    <n v="1131.148983588625"/>
    <n v="10383804.762247803"/>
    <n v="0.95277180888023716"/>
    <x v="2"/>
    <n v="678.68939015317494"/>
    <x v="2"/>
  </r>
  <r>
    <s v="000893"/>
    <n v="1127.6207664262124"/>
    <n v="10384932.383014228"/>
    <n v="0.95287527435382391"/>
    <x v="2"/>
    <n v="676.5724598557274"/>
    <x v="2"/>
  </r>
  <r>
    <s v="000894"/>
    <n v="1124.8246596610823"/>
    <n v="10386057.207673889"/>
    <n v="0.95297848326907175"/>
    <x v="2"/>
    <n v="674.8947957966493"/>
    <x v="2"/>
  </r>
  <r>
    <s v="000895"/>
    <n v="1123.2460332767382"/>
    <n v="10387180.453707166"/>
    <n v="0.95308154733657369"/>
    <x v="2"/>
    <n v="673.94761996604291"/>
    <x v="2"/>
  </r>
  <r>
    <s v="000896"/>
    <n v="1122.7130654452476"/>
    <n v="10388303.166772611"/>
    <n v="0.95318456250131434"/>
    <x v="2"/>
    <n v="673.62783926714849"/>
    <x v="2"/>
  </r>
  <r>
    <s v="000897"/>
    <n v="1121.2488446506829"/>
    <n v="10389424.415617263"/>
    <n v="0.95328744331565785"/>
    <x v="2"/>
    <n v="672.74930679040972"/>
    <x v="2"/>
  </r>
  <r>
    <s v="000898"/>
    <n v="1119.6234741914109"/>
    <n v="10390544.039091455"/>
    <n v="0.95339017499322642"/>
    <x v="2"/>
    <n v="671.77408451484655"/>
    <x v="2"/>
  </r>
  <r>
    <s v="000899"/>
    <n v="1118.5402496240033"/>
    <n v="10391662.579341078"/>
    <n v="0.95349280727891939"/>
    <x v="2"/>
    <n v="671.12414977440199"/>
    <x v="2"/>
  </r>
  <r>
    <s v="000900"/>
    <n v="1113.5151548475558"/>
    <n v="10392776.094495926"/>
    <n v="0.95359497848423302"/>
    <x v="2"/>
    <n v="668.1090929085334"/>
    <x v="2"/>
  </r>
  <r>
    <s v="000901"/>
    <n v="1113.238532376746"/>
    <n v="10393889.333028303"/>
    <n v="0.95369712430789721"/>
    <x v="2"/>
    <n v="667.94311942604759"/>
    <x v="2"/>
  </r>
  <r>
    <s v="000902"/>
    <n v="1108.5673265328624"/>
    <n v="10394997.900354836"/>
    <n v="0.95379884152245875"/>
    <x v="2"/>
    <n v="665.14039591971743"/>
    <x v="2"/>
  </r>
  <r>
    <s v="000903"/>
    <n v="1105.79619262968"/>
    <n v="10396103.696547465"/>
    <n v="0.95390030447008023"/>
    <x v="2"/>
    <n v="663.477715577808"/>
    <x v="2"/>
  </r>
  <r>
    <s v="000904"/>
    <n v="1105.6258649045981"/>
    <n v="10397209.32241237"/>
    <n v="0.95400175178918623"/>
    <x v="2"/>
    <n v="663.37551894275884"/>
    <x v="2"/>
  </r>
  <r>
    <s v="000905"/>
    <n v="1103.8284591741278"/>
    <n v="10398313.150871543"/>
    <n v="0.95410303418632492"/>
    <x v="2"/>
    <n v="662.29707550447665"/>
    <x v="2"/>
  </r>
  <r>
    <s v="000906"/>
    <n v="1103.7228047581934"/>
    <n v="10399416.873676302"/>
    <n v="0.95420430688908364"/>
    <x v="2"/>
    <n v="662.23368285491608"/>
    <x v="2"/>
  </r>
  <r>
    <s v="000907"/>
    <n v="1102.4344612135885"/>
    <n v="10400519.308137516"/>
    <n v="0.9543054613791605"/>
    <x v="2"/>
    <n v="661.46067672815309"/>
    <x v="2"/>
  </r>
  <r>
    <s v="000908"/>
    <n v="1102.1527161044303"/>
    <n v="10401621.46085362"/>
    <n v="0.95440659001755734"/>
    <x v="2"/>
    <n v="661.29162966265812"/>
    <x v="2"/>
  </r>
  <r>
    <s v="000909"/>
    <n v="1101.9181419567294"/>
    <n v="10402723.378995577"/>
    <n v="0.95450769713247219"/>
    <x v="2"/>
    <n v="661.15088517403763"/>
    <x v="2"/>
  </r>
  <r>
    <s v="000910"/>
    <n v="1101.5525136446176"/>
    <n v="10403824.931509221"/>
    <n v="0.95460877069895689"/>
    <x v="2"/>
    <n v="660.93150818677054"/>
    <x v="2"/>
  </r>
  <r>
    <s v="000911"/>
    <n v="1100.4389801336492"/>
    <n v="10404925.370489355"/>
    <n v="0.9547097420925521"/>
    <x v="2"/>
    <n v="660.26338808018954"/>
    <x v="2"/>
  </r>
  <r>
    <s v="000912"/>
    <n v="1099.1640835147084"/>
    <n v="10406024.53457287"/>
    <n v="0.95481059650729549"/>
    <x v="2"/>
    <n v="659.49845010882507"/>
    <x v="2"/>
  </r>
  <r>
    <s v="000913"/>
    <n v="1097.7333733126727"/>
    <n v="10407122.267946182"/>
    <n v="0.95491131964642484"/>
    <x v="2"/>
    <n v="658.64002398760363"/>
    <x v="2"/>
  </r>
  <r>
    <s v="000914"/>
    <n v="1093.5014337071584"/>
    <n v="10408215.76937989"/>
    <n v="0.95501165448157066"/>
    <x v="2"/>
    <n v="656.10086022429505"/>
    <x v="2"/>
  </r>
  <r>
    <s v="000915"/>
    <n v="1090.4212339569601"/>
    <n v="10409306.190613847"/>
    <n v="0.9551117066912671"/>
    <x v="2"/>
    <n v="654.25274037417603"/>
    <x v="2"/>
  </r>
  <r>
    <s v="000916"/>
    <n v="1090.3691538004189"/>
    <n v="10410396.559767647"/>
    <n v="0.95521175412231951"/>
    <x v="2"/>
    <n v="654.22149228025125"/>
    <x v="2"/>
  </r>
  <r>
    <s v="000917"/>
    <n v="1085.8742520930234"/>
    <n v="10411482.434019739"/>
    <n v="0.95531138912115376"/>
    <x v="2"/>
    <n v="651.524551255814"/>
    <x v="2"/>
  </r>
  <r>
    <s v="000918"/>
    <n v="1085.6565399632195"/>
    <n v="10412568.090559702"/>
    <n v="0.95541100414369007"/>
    <x v="2"/>
    <n v="651.39392397793165"/>
    <x v="2"/>
  </r>
  <r>
    <s v="000919"/>
    <n v="1084.9743752898335"/>
    <n v="10413653.064934991"/>
    <n v="0.95551055657382544"/>
    <x v="2"/>
    <n v="650.9846251739001"/>
    <x v="2"/>
  </r>
  <r>
    <s v="000920"/>
    <n v="1080.8542799549243"/>
    <n v="10414733.919214947"/>
    <n v="0.95560973096231105"/>
    <x v="2"/>
    <n v="648.51256797295457"/>
    <x v="2"/>
  </r>
  <r>
    <s v="000921"/>
    <n v="1078.8993530952428"/>
    <n v="10415812.818568042"/>
    <n v="0.95570872597538992"/>
    <x v="2"/>
    <n v="647.33961185714566"/>
    <x v="2"/>
  </r>
  <r>
    <s v="000922"/>
    <n v="1076.2782698070139"/>
    <n v="10416889.096837848"/>
    <n v="0.95580748048950703"/>
    <x v="2"/>
    <n v="645.76696188420829"/>
    <x v="2"/>
  </r>
  <r>
    <s v="000923"/>
    <n v="1073.7551569771965"/>
    <n v="10417962.851994826"/>
    <n v="0.95590600349399635"/>
    <x v="2"/>
    <n v="644.25309418631787"/>
    <x v="2"/>
  </r>
  <r>
    <s v="000924"/>
    <n v="1067.2163225688173"/>
    <n v="10419030.068317395"/>
    <n v="0.95600392652408039"/>
    <x v="2"/>
    <n v="640.32979354129031"/>
    <x v="2"/>
  </r>
  <r>
    <s v="000925"/>
    <n v="1067.1271032842506"/>
    <n v="10420097.195420679"/>
    <n v="0.95610184136779908"/>
    <x v="2"/>
    <n v="640.27626197055031"/>
    <x v="2"/>
  </r>
  <r>
    <s v="000926"/>
    <n v="1064.7247993421483"/>
    <n v="10421161.920220021"/>
    <n v="0.95619953578677719"/>
    <x v="2"/>
    <n v="638.83487960528896"/>
    <x v="2"/>
  </r>
  <r>
    <s v="000927"/>
    <n v="1064.2432713374051"/>
    <n v="10422226.163491359"/>
    <n v="0.95629718602288405"/>
    <x v="2"/>
    <n v="638.545962802443"/>
    <x v="2"/>
  </r>
  <r>
    <s v="000928"/>
    <n v="1062.2343433318015"/>
    <n v="10423288.39783469"/>
    <n v="0.95639465192867901"/>
    <x v="2"/>
    <n v="637.34060599908082"/>
    <x v="2"/>
  </r>
  <r>
    <s v="000929"/>
    <n v="1060.7071567742057"/>
    <n v="10424349.104991464"/>
    <n v="0.95649197770661787"/>
    <x v="2"/>
    <n v="636.42429406452345"/>
    <x v="2"/>
  </r>
  <r>
    <s v="000930"/>
    <n v="1058.7859539503172"/>
    <n v="10425407.890945414"/>
    <n v="0.95658912720351807"/>
    <x v="2"/>
    <n v="635.27157237019026"/>
    <x v="2"/>
  </r>
  <r>
    <s v="000931"/>
    <n v="1057.6384829602912"/>
    <n v="10426465.529428374"/>
    <n v="0.95668617141357626"/>
    <x v="2"/>
    <n v="634.58308977617469"/>
    <x v="2"/>
  </r>
  <r>
    <s v="000932"/>
    <n v="1057.3682637874167"/>
    <n v="10427522.897692161"/>
    <n v="0.95678319082952323"/>
    <x v="2"/>
    <n v="634.42095827244998"/>
    <x v="2"/>
  </r>
  <r>
    <s v="000933"/>
    <n v="1055.1623276486671"/>
    <n v="10428578.06001981"/>
    <n v="0.95688000783856719"/>
    <x v="2"/>
    <n v="633.09739658920023"/>
    <x v="2"/>
  </r>
  <r>
    <s v="000934"/>
    <n v="1053.1743170829859"/>
    <n v="10429631.234336892"/>
    <n v="0.95697664243659053"/>
    <x v="2"/>
    <n v="631.90459024979157"/>
    <x v="2"/>
  </r>
  <r>
    <s v="000935"/>
    <n v="1052.6411358082305"/>
    <n v="10430683.8754727"/>
    <n v="0.95707322811226803"/>
    <x v="2"/>
    <n v="631.5846814849383"/>
    <x v="2"/>
  </r>
  <r>
    <s v="000936"/>
    <n v="1051.2712569365813"/>
    <n v="10431735.146729637"/>
    <n v="0.9571696880939442"/>
    <x v="2"/>
    <n v="630.76275416194869"/>
    <x v="2"/>
  </r>
  <r>
    <s v="000937"/>
    <n v="1049.9991350800792"/>
    <n v="10432785.145864718"/>
    <n v="0.95726603135136856"/>
    <x v="2"/>
    <n v="629.99948104804753"/>
    <x v="2"/>
  </r>
  <r>
    <s v="000938"/>
    <n v="1047.206443407181"/>
    <n v="10433832.352308124"/>
    <n v="0.95736211836380769"/>
    <x v="2"/>
    <n v="628.3238660443086"/>
    <x v="2"/>
  </r>
  <r>
    <s v="000939"/>
    <n v="1046.0907754635678"/>
    <n v="10434878.443083588"/>
    <n v="0.95745810300751122"/>
    <x v="2"/>
    <n v="627.65446527814061"/>
    <x v="2"/>
  </r>
  <r>
    <s v="000940"/>
    <n v="1044.9200391577097"/>
    <n v="10435923.363122746"/>
    <n v="0.95755398022965088"/>
    <x v="2"/>
    <n v="626.95202349462579"/>
    <x v="2"/>
  </r>
  <r>
    <s v="000941"/>
    <n v="1044.9104342108064"/>
    <n v="10436968.273556957"/>
    <n v="0.95764985657048307"/>
    <x v="2"/>
    <n v="626.9462605264838"/>
    <x v="2"/>
  </r>
  <r>
    <s v="000942"/>
    <n v="1043.8910291794889"/>
    <n v="10438012.164586136"/>
    <n v="0.95774563937523693"/>
    <x v="2"/>
    <n v="626.33461750769334"/>
    <x v="2"/>
  </r>
  <r>
    <s v="000943"/>
    <n v="1042.97087526617"/>
    <n v="10439055.135461403"/>
    <n v="0.95784133775075442"/>
    <x v="2"/>
    <n v="625.782525159702"/>
    <x v="2"/>
  </r>
  <r>
    <s v="000944"/>
    <n v="1041.5015318332571"/>
    <n v="10440096.636993237"/>
    <n v="0.95793690130584408"/>
    <x v="2"/>
    <n v="624.90091909995419"/>
    <x v="2"/>
  </r>
  <r>
    <s v="000945"/>
    <n v="1039.7448937663089"/>
    <n v="10441136.381887004"/>
    <n v="0.95803230367962611"/>
    <x v="2"/>
    <n v="623.84693625978537"/>
    <x v="2"/>
  </r>
  <r>
    <s v="000946"/>
    <n v="1037.2209271634338"/>
    <n v="10442173.602814168"/>
    <n v="0.95812747446544211"/>
    <x v="2"/>
    <n v="622.33255629806024"/>
    <x v="2"/>
  </r>
  <r>
    <s v="000947"/>
    <n v="1035.5782677997356"/>
    <n v="10443209.181081967"/>
    <n v="0.95822249452813002"/>
    <x v="2"/>
    <n v="621.34696067984135"/>
    <x v="2"/>
  </r>
  <r>
    <s v="000948"/>
    <n v="1031.2024674339391"/>
    <n v="10444240.383549402"/>
    <n v="0.95831711308681011"/>
    <x v="2"/>
    <n v="618.72148046036341"/>
    <x v="2"/>
  </r>
  <r>
    <s v="000949"/>
    <n v="1030.8387601112076"/>
    <n v="10445271.222309513"/>
    <n v="0.95841169827332151"/>
    <x v="2"/>
    <n v="618.50325606672459"/>
    <x v="2"/>
  </r>
  <r>
    <s v="000950"/>
    <n v="1029.4462562535198"/>
    <n v="10446300.668565767"/>
    <n v="0.9585061556898633"/>
    <x v="2"/>
    <n v="617.66775375211182"/>
    <x v="2"/>
  </r>
  <r>
    <s v="000951"/>
    <n v="1028.8140373040301"/>
    <n v="10447329.482603071"/>
    <n v="0.95860055509680198"/>
    <x v="2"/>
    <n v="617.28842238241805"/>
    <x v="2"/>
  </r>
  <r>
    <s v="000952"/>
    <n v="1023.9065497663296"/>
    <n v="10448353.389152838"/>
    <n v="0.95869450421447922"/>
    <x v="2"/>
    <n v="614.34392985979775"/>
    <x v="2"/>
  </r>
  <r>
    <s v="000953"/>
    <n v="1018.8575493442567"/>
    <n v="10449372.246702183"/>
    <n v="0.95878799005830118"/>
    <x v="2"/>
    <n v="611.31452960655395"/>
    <x v="2"/>
  </r>
  <r>
    <s v="000954"/>
    <n v="1017.2705986725966"/>
    <n v="10450389.517300855"/>
    <n v="0.95888133029057721"/>
    <x v="2"/>
    <n v="610.36235920355796"/>
    <x v="2"/>
  </r>
  <r>
    <s v="000955"/>
    <n v="1016.4590873809154"/>
    <n v="10451405.976388237"/>
    <n v="0.95897459606218127"/>
    <x v="2"/>
    <n v="609.87545242854924"/>
    <x v="2"/>
  </r>
  <r>
    <s v="000956"/>
    <n v="1013.0668335779981"/>
    <n v="10452419.043221815"/>
    <n v="0.95906755057564186"/>
    <x v="2"/>
    <n v="607.84010014679882"/>
    <x v="2"/>
  </r>
  <r>
    <s v="000957"/>
    <n v="1010.3520486966476"/>
    <n v="10453429.395270512"/>
    <n v="0.95916025599249866"/>
    <x v="2"/>
    <n v="606.21122921798849"/>
    <x v="2"/>
  </r>
  <r>
    <s v="000958"/>
    <n v="1003.9350903923058"/>
    <n v="10454433.330360904"/>
    <n v="0.95925237261776009"/>
    <x v="2"/>
    <n v="602.36105423538345"/>
    <x v="2"/>
  </r>
  <r>
    <s v="000959"/>
    <n v="1002.2448331806214"/>
    <n v="10455435.575194085"/>
    <n v="0.9593443341525264"/>
    <x v="2"/>
    <n v="601.34689990837285"/>
    <x v="2"/>
  </r>
  <r>
    <s v="000960"/>
    <n v="1000.0213946941815"/>
    <n v="10456435.596588779"/>
    <n v="0.95943609167445187"/>
    <x v="2"/>
    <n v="600.01283681650887"/>
    <x v="2"/>
  </r>
  <r>
    <s v="000961"/>
    <n v="998.65727879067401"/>
    <n v="10457434.25386757"/>
    <n v="0.95952772403116027"/>
    <x v="2"/>
    <n v="599.19436727440439"/>
    <x v="2"/>
  </r>
  <r>
    <s v="000962"/>
    <n v="994.80014555764581"/>
    <n v="10458429.054013127"/>
    <n v="0.95961900247445331"/>
    <x v="2"/>
    <n v="596.88008733458742"/>
    <x v="2"/>
  </r>
  <r>
    <s v="000963"/>
    <n v="994.09108703293111"/>
    <n v="10459423.14510016"/>
    <n v="0.95971021585768512"/>
    <x v="2"/>
    <n v="596.4546522197586"/>
    <x v="2"/>
  </r>
  <r>
    <s v="000964"/>
    <n v="991.97757182771568"/>
    <n v="10460415.122671988"/>
    <n v="0.95980123531414829"/>
    <x v="2"/>
    <n v="595.18654309662941"/>
    <x v="2"/>
  </r>
  <r>
    <s v="000965"/>
    <n v="990.12787249743951"/>
    <n v="10461405.250544485"/>
    <n v="0.95989208505041568"/>
    <x v="2"/>
    <n v="594.07672349846371"/>
    <x v="2"/>
  </r>
  <r>
    <s v="000966"/>
    <n v="989.97035136822831"/>
    <n v="10462395.220895853"/>
    <n v="0.95998292033324384"/>
    <x v="2"/>
    <n v="593.98221082093698"/>
    <x v="2"/>
  </r>
  <r>
    <s v="000967"/>
    <n v="989.64591760616747"/>
    <n v="10463384.866813459"/>
    <n v="0.96007372584747075"/>
    <x v="2"/>
    <n v="593.78755056370051"/>
    <x v="2"/>
  </r>
  <r>
    <s v="000968"/>
    <n v="987.97700472093436"/>
    <n v="10464372.84381818"/>
    <n v="0.96016437822966338"/>
    <x v="2"/>
    <n v="592.78620283256055"/>
    <x v="2"/>
  </r>
  <r>
    <s v="000969"/>
    <n v="983.86224546763799"/>
    <n v="10465356.706063649"/>
    <n v="0.96025465305982116"/>
    <x v="2"/>
    <n v="590.31734728058279"/>
    <x v="2"/>
  </r>
  <r>
    <s v="000970"/>
    <n v="975.80753699468198"/>
    <n v="10466332.513600644"/>
    <n v="0.96034418882570172"/>
    <x v="2"/>
    <n v="585.48452219680917"/>
    <x v="2"/>
  </r>
  <r>
    <s v="000971"/>
    <n v="975.6634627911352"/>
    <n v="10467308.177063435"/>
    <n v="0.9604337113719732"/>
    <x v="2"/>
    <n v="585.39807767468108"/>
    <x v="2"/>
  </r>
  <r>
    <s v="000972"/>
    <n v="967.953465190369"/>
    <n v="10468276.130528625"/>
    <n v="0.96052252648310599"/>
    <x v="2"/>
    <n v="580.77207911422136"/>
    <x v="2"/>
  </r>
  <r>
    <s v="000973"/>
    <n v="964.28907122519684"/>
    <n v="10469240.41959985"/>
    <n v="0.96061100536572275"/>
    <x v="2"/>
    <n v="578.57344273511808"/>
    <x v="2"/>
  </r>
  <r>
    <s v="000974"/>
    <n v="963.92472357267184"/>
    <n v="10470204.344323423"/>
    <n v="0.96069945081741714"/>
    <x v="2"/>
    <n v="578.35483414360306"/>
    <x v="2"/>
  </r>
  <r>
    <s v="000975"/>
    <n v="962.95996001706953"/>
    <n v="10471167.30428344"/>
    <n v="0.96078780774669226"/>
    <x v="2"/>
    <n v="577.77597601024172"/>
    <x v="2"/>
  </r>
  <r>
    <s v="000976"/>
    <n v="962.03361624907984"/>
    <n v="10472129.337899689"/>
    <n v="0.96087607967877731"/>
    <x v="2"/>
    <n v="577.2201697494479"/>
    <x v="2"/>
  </r>
  <r>
    <s v="000977"/>
    <n v="960.98923835581388"/>
    <n v="10473090.327138044"/>
    <n v="0.96096425578338496"/>
    <x v="2"/>
    <n v="576.59354301348833"/>
    <x v="2"/>
  </r>
  <r>
    <s v="000978"/>
    <n v="960.49469031193564"/>
    <n v="10474050.821828356"/>
    <n v="0.96105238651046065"/>
    <x v="2"/>
    <n v="576.29681418716132"/>
    <x v="2"/>
  </r>
  <r>
    <s v="000979"/>
    <n v="957.91202681131904"/>
    <n v="10475008.733855167"/>
    <n v="0.96114028026380349"/>
    <x v="2"/>
    <n v="574.74721608679135"/>
    <x v="2"/>
  </r>
  <r>
    <s v="000980"/>
    <n v="956.35175654772354"/>
    <n v="10475965.085611716"/>
    <n v="0.96122803085367636"/>
    <x v="2"/>
    <n v="573.81105392863412"/>
    <x v="2"/>
  </r>
  <r>
    <s v="000981"/>
    <n v="954.91933879957151"/>
    <n v="10476920.004950516"/>
    <n v="0.96131565001125829"/>
    <x v="2"/>
    <n v="572.95160327974293"/>
    <x v="2"/>
  </r>
  <r>
    <s v="000982"/>
    <n v="951.84724989342499"/>
    <n v="10477871.852200409"/>
    <n v="0.96140298728760576"/>
    <x v="2"/>
    <n v="571.10834993605499"/>
    <x v="2"/>
  </r>
  <r>
    <s v="000983"/>
    <n v="949.35188468799458"/>
    <n v="10478821.204085097"/>
    <n v="0.96149009560032428"/>
    <x v="2"/>
    <n v="569.61113081279677"/>
    <x v="2"/>
  </r>
  <r>
    <s v="000984"/>
    <n v="944.52913412630619"/>
    <n v="10479765.733219223"/>
    <n v="0.96157676139886983"/>
    <x v="2"/>
    <n v="566.71748047578365"/>
    <x v="2"/>
  </r>
  <r>
    <s v="000985"/>
    <n v="944.49946551253879"/>
    <n v="10480710.232684735"/>
    <n v="0.96166342447515518"/>
    <x v="2"/>
    <n v="566.6996793075233"/>
    <x v="2"/>
  </r>
  <r>
    <s v="000986"/>
    <n v="944.42540069975234"/>
    <n v="10481654.658085436"/>
    <n v="0.96175008075558222"/>
    <x v="2"/>
    <n v="566.65524041985134"/>
    <x v="2"/>
  </r>
  <r>
    <s v="000987"/>
    <n v="942.53365304636702"/>
    <n v="10482597.191738483"/>
    <n v="0.96183656345764623"/>
    <x v="2"/>
    <n v="565.52019182782021"/>
    <x v="2"/>
  </r>
  <r>
    <s v="000988"/>
    <n v="941.95714278891535"/>
    <n v="10483539.148881271"/>
    <n v="0.96192299326168929"/>
    <x v="2"/>
    <n v="565.17428567334923"/>
    <x v="2"/>
  </r>
  <r>
    <s v="000989"/>
    <n v="941.91872300130285"/>
    <n v="10484481.067604274"/>
    <n v="0.96200941954050334"/>
    <x v="2"/>
    <n v="565.15123380078171"/>
    <x v="2"/>
  </r>
  <r>
    <s v="000990"/>
    <n v="941.80773250375557"/>
    <n v="10485422.875336777"/>
    <n v="0.96209583563532231"/>
    <x v="2"/>
    <n v="565.08463950225337"/>
    <x v="2"/>
  </r>
  <r>
    <s v="000991"/>
    <n v="939.45921626431084"/>
    <n v="10486362.334553042"/>
    <n v="0.96218203624072118"/>
    <x v="2"/>
    <n v="563.67552975858644"/>
    <x v="2"/>
  </r>
  <r>
    <s v="000992"/>
    <n v="935.62620212017259"/>
    <n v="10487297.960755162"/>
    <n v="0.96226788514576511"/>
    <x v="2"/>
    <n v="561.37572127210353"/>
    <x v="2"/>
  </r>
  <r>
    <s v="000993"/>
    <n v="931.24399845644041"/>
    <n v="10488229.204753619"/>
    <n v="0.96235333195926309"/>
    <x v="2"/>
    <n v="558.74639907386427"/>
    <x v="2"/>
  </r>
  <r>
    <s v="000994"/>
    <n v="930.85766614767056"/>
    <n v="10489160.062419767"/>
    <n v="0.96243874332462409"/>
    <x v="2"/>
    <n v="558.51459968860229"/>
    <x v="2"/>
  </r>
  <r>
    <s v="000995"/>
    <n v="930.17507458775549"/>
    <n v="10490090.237494355"/>
    <n v="0.96252409205841505"/>
    <x v="2"/>
    <n v="558.10504475265327"/>
    <x v="2"/>
  </r>
  <r>
    <s v="000996"/>
    <n v="928.97616377098177"/>
    <n v="10491019.213658126"/>
    <n v="0.96260933078547406"/>
    <x v="2"/>
    <n v="557.38569826258902"/>
    <x v="2"/>
  </r>
  <r>
    <s v="000997"/>
    <n v="926.7354363801162"/>
    <n v="10491945.949094506"/>
    <n v="0.96269436391333896"/>
    <x v="2"/>
    <n v="556.04126182806965"/>
    <x v="2"/>
  </r>
  <r>
    <s v="000998"/>
    <n v="925.9435618687703"/>
    <n v="10492871.892656375"/>
    <n v="0.96277932438231573"/>
    <x v="2"/>
    <n v="555.56613712126216"/>
    <x v="2"/>
  </r>
  <r>
    <s v="000999"/>
    <n v="925.48060342803979"/>
    <n v="10493797.373259803"/>
    <n v="0.96286424237228196"/>
    <x v="2"/>
    <n v="555.28836205682387"/>
    <x v="2"/>
  </r>
  <r>
    <s v="001000"/>
    <n v="921.52379219048362"/>
    <n v="10494718.897051994"/>
    <n v="0.96294879730282179"/>
    <x v="2"/>
    <n v="552.91427531429019"/>
    <x v="2"/>
  </r>
  <r>
    <s v="001001"/>
    <n v="917.76633696198337"/>
    <n v="10495636.663388956"/>
    <n v="0.96303300746595744"/>
    <x v="2"/>
    <n v="550.65980217719004"/>
    <x v="2"/>
  </r>
  <r>
    <s v="001002"/>
    <n v="916.09891817960192"/>
    <n v="10496552.762307135"/>
    <n v="0.9631170646341507"/>
    <x v="2"/>
    <n v="549.65935090776111"/>
    <x v="2"/>
  </r>
  <r>
    <s v="001003"/>
    <n v="913.80098799384677"/>
    <n v="10497466.56329513"/>
    <n v="0.9632009109544758"/>
    <x v="2"/>
    <n v="548.28059279630804"/>
    <x v="2"/>
  </r>
  <r>
    <s v="001004"/>
    <n v="913.1922478034536"/>
    <n v="10498379.755542934"/>
    <n v="0.9632847014195044"/>
    <x v="2"/>
    <n v="547.91534868207214"/>
    <x v="2"/>
  </r>
  <r>
    <s v="001005"/>
    <n v="903.20417024053177"/>
    <n v="10499282.959713174"/>
    <n v="0.96336757542289442"/>
    <x v="2"/>
    <n v="541.92250214431908"/>
    <x v="2"/>
  </r>
  <r>
    <s v="001006"/>
    <n v="901.43493902097725"/>
    <n v="10500184.394652195"/>
    <n v="0.96345028708948521"/>
    <x v="2"/>
    <n v="540.86096341258633"/>
    <x v="2"/>
  </r>
  <r>
    <s v="001007"/>
    <n v="900.51713298356822"/>
    <n v="10501084.91178518"/>
    <n v="0.9635329145422703"/>
    <x v="2"/>
    <n v="540.31027979014095"/>
    <x v="2"/>
  </r>
  <r>
    <s v="001008"/>
    <n v="899.79377376013088"/>
    <n v="10501984.705558941"/>
    <n v="0.96361547562282546"/>
    <x v="2"/>
    <n v="539.87626425607846"/>
    <x v="2"/>
  </r>
  <r>
    <s v="001009"/>
    <n v="898.38696920372081"/>
    <n v="10502883.092528144"/>
    <n v="0.9636979076212423"/>
    <x v="2"/>
    <n v="539.03218152223246"/>
    <x v="2"/>
  </r>
  <r>
    <s v="001010"/>
    <n v="893.33604779226698"/>
    <n v="10503776.428575937"/>
    <n v="0.96377987616954242"/>
    <x v="2"/>
    <n v="536.00162867536017"/>
    <x v="2"/>
  </r>
  <r>
    <s v="001011"/>
    <n v="893.07820832873438"/>
    <n v="10504669.506784266"/>
    <n v="0.96386182105963847"/>
    <x v="2"/>
    <n v="535.84692499724065"/>
    <x v="2"/>
  </r>
  <r>
    <s v="001012"/>
    <n v="889.94315365955629"/>
    <n v="10505559.449937925"/>
    <n v="0.96394347829104121"/>
    <x v="2"/>
    <n v="533.96589219573377"/>
    <x v="2"/>
  </r>
  <r>
    <s v="001013"/>
    <n v="886.5558090517228"/>
    <n v="10506446.005746976"/>
    <n v="0.96402482471474649"/>
    <x v="2"/>
    <n v="531.93348543103366"/>
    <x v="2"/>
  </r>
  <r>
    <s v="001014"/>
    <n v="885.41751612207099"/>
    <n v="10507331.423263097"/>
    <n v="0.96410606669374799"/>
    <x v="2"/>
    <n v="531.25050967324262"/>
    <x v="2"/>
  </r>
  <r>
    <s v="001015"/>
    <n v="884.00281416487371"/>
    <n v="10508215.426077262"/>
    <n v="0.96418717886598071"/>
    <x v="2"/>
    <n v="530.40168849892416"/>
    <x v="2"/>
  </r>
  <r>
    <s v="001016"/>
    <n v="883.01179708773634"/>
    <n v="10509098.437874349"/>
    <n v="0.96426820010688774"/>
    <x v="2"/>
    <n v="529.80707825264176"/>
    <x v="2"/>
  </r>
  <r>
    <s v="001017"/>
    <n v="882.44745309636187"/>
    <n v="10509980.885327445"/>
    <n v="0.96434916956609651"/>
    <x v="2"/>
    <n v="529.46847185781712"/>
    <x v="2"/>
  </r>
  <r>
    <s v="001018"/>
    <n v="882.27200273293158"/>
    <n v="10510863.157330178"/>
    <n v="0.964430122926759"/>
    <x v="2"/>
    <n v="529.36320163975893"/>
    <x v="2"/>
  </r>
  <r>
    <s v="001019"/>
    <n v="881.90423998817448"/>
    <n v="10511745.061570166"/>
    <n v="0.96451104254314546"/>
    <x v="2"/>
    <n v="529.14254399290462"/>
    <x v="2"/>
  </r>
  <r>
    <s v="001020"/>
    <n v="881.34992783023222"/>
    <n v="10512626.411497995"/>
    <n v="0.96459191129831001"/>
    <x v="2"/>
    <n v="528.80995669813933"/>
    <x v="2"/>
  </r>
  <r>
    <s v="001021"/>
    <n v="880.92325474446909"/>
    <n v="10513507.33475274"/>
    <n v="0.96467274090384725"/>
    <x v="2"/>
    <n v="528.55395284668145"/>
    <x v="2"/>
  </r>
  <r>
    <s v="001022"/>
    <n v="877.92053489928946"/>
    <n v="10514385.25528764"/>
    <n v="0.96475329499314699"/>
    <x v="2"/>
    <n v="526.75232093957368"/>
    <x v="2"/>
  </r>
  <r>
    <s v="001023"/>
    <n v="876.52397561957594"/>
    <n v="10515261.77926326"/>
    <n v="0.96483372094036957"/>
    <x v="2"/>
    <n v="525.91438537174554"/>
    <x v="2"/>
  </r>
  <r>
    <s v="001024"/>
    <n v="875.66657402602425"/>
    <n v="10516137.445837285"/>
    <n v="0.96491406821622971"/>
    <x v="2"/>
    <n v="525.39994441561453"/>
    <x v="2"/>
  </r>
  <r>
    <s v="001025"/>
    <n v="875.1173845064302"/>
    <n v="10517012.563221792"/>
    <n v="0.96499436510089864"/>
    <x v="2"/>
    <n v="525.07043070385805"/>
    <x v="2"/>
  </r>
  <r>
    <s v="001026"/>
    <n v="870.05877913745417"/>
    <n v="10517882.622000929"/>
    <n v="0.96507419783040493"/>
    <x v="2"/>
    <n v="522.03526748247248"/>
    <x v="2"/>
  </r>
  <r>
    <s v="001027"/>
    <n v="866.58456312096348"/>
    <n v="10518749.20656405"/>
    <n v="0.96515371178127907"/>
    <x v="2"/>
    <n v="519.95073787257809"/>
    <x v="2"/>
  </r>
  <r>
    <s v="001028"/>
    <n v="865.3374141264095"/>
    <n v="10519614.543978177"/>
    <n v="0.96523311129930034"/>
    <x v="2"/>
    <n v="519.2024484758457"/>
    <x v="2"/>
  </r>
  <r>
    <s v="001029"/>
    <n v="864.03050101779183"/>
    <n v="10520478.574479194"/>
    <n v="0.96531239090077892"/>
    <x v="2"/>
    <n v="518.41830061067503"/>
    <x v="2"/>
  </r>
  <r>
    <s v="001030"/>
    <n v="861.71677603046271"/>
    <n v="10521340.291255224"/>
    <n v="0.96539145820512828"/>
    <x v="2"/>
    <n v="517.0300656182776"/>
    <x v="2"/>
  </r>
  <r>
    <s v="001031"/>
    <n v="861.6945779309533"/>
    <n v="10522201.985833155"/>
    <n v="0.96547052347267859"/>
    <x v="2"/>
    <n v="517.01674675857191"/>
    <x v="2"/>
  </r>
  <r>
    <s v="001032"/>
    <n v="860.99298992049637"/>
    <n v="10523062.978823075"/>
    <n v="0.96554952436562891"/>
    <x v="2"/>
    <n v="516.59579395229775"/>
    <x v="2"/>
  </r>
  <r>
    <s v="001033"/>
    <n v="860.96204064714198"/>
    <n v="10523923.940863723"/>
    <n v="0.96562852241881136"/>
    <x v="2"/>
    <n v="516.57722438828512"/>
    <x v="2"/>
  </r>
  <r>
    <s v="001034"/>
    <n v="858.69292530209623"/>
    <n v="10524782.633789025"/>
    <n v="0.9657073122680474"/>
    <x v="2"/>
    <n v="515.21575518125769"/>
    <x v="2"/>
  </r>
  <r>
    <s v="001035"/>
    <n v="855.1316244336839"/>
    <n v="10525637.765413459"/>
    <n v="0.96578577534813193"/>
    <x v="2"/>
    <n v="513.07897466021029"/>
    <x v="2"/>
  </r>
  <r>
    <s v="001036"/>
    <n v="854.45607650149805"/>
    <n v="10526492.22148996"/>
    <n v="0.96586417644293832"/>
    <x v="2"/>
    <n v="512.6736459008988"/>
    <x v="2"/>
  </r>
  <r>
    <s v="001037"/>
    <n v="853.9971734827933"/>
    <n v="10527346.218663443"/>
    <n v="0.96594253543084185"/>
    <x v="2"/>
    <n v="512.398304089676"/>
    <x v="2"/>
  </r>
  <r>
    <s v="001038"/>
    <n v="853.94167823401983"/>
    <n v="10528200.160341676"/>
    <n v="0.96602088932674779"/>
    <x v="2"/>
    <n v="512.36500694041183"/>
    <x v="2"/>
  </r>
  <r>
    <s v="001039"/>
    <n v="853.44456887096726"/>
    <n v="10529053.604910547"/>
    <n v="0.96609919761010632"/>
    <x v="2"/>
    <n v="512.06674132258036"/>
    <x v="2"/>
  </r>
  <r>
    <s v="001040"/>
    <n v="849.20174365896253"/>
    <n v="10529902.806654206"/>
    <n v="0.96617711659066652"/>
    <x v="2"/>
    <n v="509.52104619537749"/>
    <x v="2"/>
  </r>
  <r>
    <s v="001041"/>
    <n v="846.48909321025724"/>
    <n v="10530749.295747416"/>
    <n v="0.96625478667046882"/>
    <x v="2"/>
    <n v="507.89345592615433"/>
    <x v="2"/>
  </r>
  <r>
    <s v="001042"/>
    <n v="842.83046221322684"/>
    <n v="10531592.12620963"/>
    <n v="0.96633212105053945"/>
    <x v="2"/>
    <n v="505.69827732793607"/>
    <x v="2"/>
  </r>
  <r>
    <s v="001043"/>
    <n v="841.15664013290984"/>
    <n v="10532433.282849763"/>
    <n v="0.96640930184812956"/>
    <x v="2"/>
    <n v="504.69398407974586"/>
    <x v="2"/>
  </r>
  <r>
    <s v="001044"/>
    <n v="837.38467076242273"/>
    <n v="10533270.667520525"/>
    <n v="0.96648613654656224"/>
    <x v="2"/>
    <n v="502.43080245745364"/>
    <x v="2"/>
  </r>
  <r>
    <s v="001045"/>
    <n v="835.0848195872868"/>
    <n v="10534105.752340112"/>
    <n v="0.96656276022086507"/>
    <x v="2"/>
    <n v="501.05089175237208"/>
    <x v="2"/>
  </r>
  <r>
    <s v="001046"/>
    <n v="833.17578302947572"/>
    <n v="10534938.928123141"/>
    <n v="0.96663920873045162"/>
    <x v="2"/>
    <n v="499.9054698176854"/>
    <x v="2"/>
  </r>
  <r>
    <s v="001047"/>
    <n v="831.60398682959647"/>
    <n v="10535770.53210997"/>
    <n v="0.96671551301899949"/>
    <x v="2"/>
    <n v="498.96239209775786"/>
    <x v="2"/>
  </r>
  <r>
    <s v="001048"/>
    <n v="828.82154043339506"/>
    <n v="10536599.353650404"/>
    <n v="0.96679156200262339"/>
    <x v="2"/>
    <n v="497.29292426003701"/>
    <x v="2"/>
  </r>
  <r>
    <s v="001049"/>
    <n v="827.38442693342381"/>
    <n v="10537426.738077337"/>
    <n v="0.9668674791230949"/>
    <x v="2"/>
    <n v="496.43065616005424"/>
    <x v="2"/>
  </r>
  <r>
    <s v="001050"/>
    <n v="824.27946776454212"/>
    <n v="10538251.017545102"/>
    <n v="0.96694311134630284"/>
    <x v="2"/>
    <n v="494.56768065872524"/>
    <x v="2"/>
  </r>
  <r>
    <s v="001051"/>
    <n v="823.75759898280603"/>
    <n v="10539074.775144085"/>
    <n v="0.96701869568514898"/>
    <x v="2"/>
    <n v="494.25455938968361"/>
    <x v="2"/>
  </r>
  <r>
    <s v="001052"/>
    <n v="820.29277446995388"/>
    <n v="10539895.067918556"/>
    <n v="0.96709396210708565"/>
    <x v="2"/>
    <n v="492.17566468197231"/>
    <x v="2"/>
  </r>
  <r>
    <s v="001053"/>
    <n v="820.11326868449783"/>
    <n v="10540715.18118724"/>
    <n v="0.9671692120583687"/>
    <x v="2"/>
    <n v="492.06796121069868"/>
    <x v="2"/>
  </r>
  <r>
    <s v="001054"/>
    <n v="819.51391999774319"/>
    <n v="10541534.695107238"/>
    <n v="0.96724440701607795"/>
    <x v="2"/>
    <n v="491.70835199864587"/>
    <x v="2"/>
  </r>
  <r>
    <s v="001055"/>
    <n v="818.51137698432217"/>
    <n v="10542353.206484223"/>
    <n v="0.9673195099848928"/>
    <x v="2"/>
    <n v="491.10682619059327"/>
    <x v="2"/>
  </r>
  <r>
    <s v="001056"/>
    <n v="817.82088802362"/>
    <n v="10543171.027372247"/>
    <n v="0.96739454959750726"/>
    <x v="2"/>
    <n v="490.69253281417195"/>
    <x v="2"/>
  </r>
  <r>
    <s v="001057"/>
    <n v="817.40125856558598"/>
    <n v="10543988.428630812"/>
    <n v="0.96746955070678609"/>
    <x v="2"/>
    <n v="490.44075513935155"/>
    <x v="2"/>
  </r>
  <r>
    <s v="001058"/>
    <n v="817.06081655868661"/>
    <n v="10544805.48944737"/>
    <n v="0.96754452057861839"/>
    <x v="2"/>
    <n v="490.23648993521192"/>
    <x v="2"/>
  </r>
  <r>
    <s v="001059"/>
    <n v="815.84333617790014"/>
    <n v="10545621.332783548"/>
    <n v="0.96761937873985804"/>
    <x v="2"/>
    <n v="489.50600170674005"/>
    <x v="2"/>
  </r>
  <r>
    <s v="001060"/>
    <n v="813.88392700966369"/>
    <n v="10546435.216710558"/>
    <n v="0.96769405711441447"/>
    <x v="2"/>
    <n v="488.33035620579818"/>
    <x v="2"/>
  </r>
  <r>
    <s v="001061"/>
    <n v="811.93817821035634"/>
    <n v="10547247.154888768"/>
    <n v="0.9677685569557023"/>
    <x v="2"/>
    <n v="487.16290692621379"/>
    <x v="2"/>
  </r>
  <r>
    <s v="001062"/>
    <n v="810.39242208874759"/>
    <n v="10548057.547310857"/>
    <n v="0.96784291496527353"/>
    <x v="2"/>
    <n v="486.23545325324852"/>
    <x v="2"/>
  </r>
  <r>
    <s v="001063"/>
    <n v="807.89983164575585"/>
    <n v="10548865.447142502"/>
    <n v="0.9679170442658156"/>
    <x v="2"/>
    <n v="484.7398989874535"/>
    <x v="2"/>
  </r>
  <r>
    <s v="001064"/>
    <n v="807.16494648603509"/>
    <n v="10549672.612088988"/>
    <n v="0.96799110613655914"/>
    <x v="2"/>
    <n v="484.29896789162103"/>
    <x v="2"/>
  </r>
  <r>
    <s v="001065"/>
    <n v="807.13698541838357"/>
    <n v="10550479.749074405"/>
    <n v="0.96806516544171928"/>
    <x v="2"/>
    <n v="484.2821912510301"/>
    <x v="2"/>
  </r>
  <r>
    <s v="001066"/>
    <n v="802.3882996694814"/>
    <n v="10551282.137374075"/>
    <n v="0.96813878902856487"/>
    <x v="2"/>
    <n v="481.43297980168882"/>
    <x v="2"/>
  </r>
  <r>
    <s v="001067"/>
    <n v="799.38536638103733"/>
    <n v="10552081.522740455"/>
    <n v="0.9682121370795882"/>
    <x v="2"/>
    <n v="479.63121982862236"/>
    <x v="2"/>
  </r>
  <r>
    <s v="001068"/>
    <n v="798.55806028778193"/>
    <n v="10552880.080800744"/>
    <n v="0.96828540922067885"/>
    <x v="2"/>
    <n v="479.13483617266911"/>
    <x v="2"/>
  </r>
  <r>
    <s v="001069"/>
    <n v="795.03347166086621"/>
    <n v="10553675.114272404"/>
    <n v="0.9683583579611702"/>
    <x v="2"/>
    <n v="477.0200829965197"/>
    <x v="2"/>
  </r>
  <r>
    <s v="001070"/>
    <n v="794.81426542821066"/>
    <n v="10554469.928537833"/>
    <n v="0.96843128658827127"/>
    <x v="2"/>
    <n v="476.88855925692638"/>
    <x v="2"/>
  </r>
  <r>
    <s v="001071"/>
    <n v="790.35863728148581"/>
    <n v="10555260.287175113"/>
    <n v="0.96850380638672162"/>
    <x v="2"/>
    <n v="474.21518236889148"/>
    <x v="2"/>
  </r>
  <r>
    <s v="001072"/>
    <n v="790.33964083094395"/>
    <n v="10556050.626815945"/>
    <n v="0.96857632444214214"/>
    <x v="2"/>
    <n v="474.20378449856634"/>
    <x v="2"/>
  </r>
  <r>
    <s v="001073"/>
    <n v="789.94498423485811"/>
    <n v="10556840.57180018"/>
    <n v="0.96864880628562611"/>
    <x v="2"/>
    <n v="473.96699054091482"/>
    <x v="2"/>
  </r>
  <r>
    <s v="001074"/>
    <n v="785.84217780437461"/>
    <n v="10557626.413977984"/>
    <n v="0.96872091167381325"/>
    <x v="2"/>
    <n v="471.50530668262473"/>
    <x v="2"/>
  </r>
  <r>
    <s v="001075"/>
    <n v="784.86076567414023"/>
    <n v="10558411.274743658"/>
    <n v="0.96879292701198183"/>
    <x v="2"/>
    <n v="470.9164594044841"/>
    <x v="2"/>
  </r>
  <r>
    <s v="001076"/>
    <n v="783.19462755134589"/>
    <n v="10559194.469371209"/>
    <n v="0.96886478947271593"/>
    <x v="2"/>
    <n v="469.91677653080751"/>
    <x v="2"/>
  </r>
  <r>
    <s v="001077"/>
    <n v="782.90989423648443"/>
    <n v="10559977.379265446"/>
    <n v="0.96893662580758566"/>
    <x v="2"/>
    <n v="469.74593654189061"/>
    <x v="2"/>
  </r>
  <r>
    <s v="001078"/>
    <n v="782.73657830569914"/>
    <n v="10560760.115843752"/>
    <n v="0.96900844623975524"/>
    <x v="2"/>
    <n v="469.64194698341947"/>
    <x v="2"/>
  </r>
  <r>
    <s v="001079"/>
    <n v="782.08152092690648"/>
    <n v="10561542.197364679"/>
    <n v="0.96908020656676885"/>
    <x v="2"/>
    <n v="469.24891255614386"/>
    <x v="2"/>
  </r>
  <r>
    <s v="001080"/>
    <n v="781.27833392254126"/>
    <n v="10562323.475698601"/>
    <n v="0.9691518931969102"/>
    <x v="2"/>
    <n v="468.76700035352474"/>
    <x v="2"/>
  </r>
  <r>
    <s v="001081"/>
    <n v="781.14471843895558"/>
    <n v="10563104.62041704"/>
    <n v="0.96922356756708805"/>
    <x v="2"/>
    <n v="468.68683106337335"/>
    <x v="2"/>
  </r>
  <r>
    <s v="001082"/>
    <n v="780.91419971328082"/>
    <n v="10563885.534616753"/>
    <n v="0.96929522078589148"/>
    <x v="2"/>
    <n v="468.54851982796845"/>
    <x v="2"/>
  </r>
  <r>
    <s v="001083"/>
    <n v="779.14304750434565"/>
    <n v="10564664.677664258"/>
    <n v="0.96936671149163411"/>
    <x v="2"/>
    <n v="467.48582850260738"/>
    <x v="2"/>
  </r>
  <r>
    <s v="001084"/>
    <n v="775.97298813978716"/>
    <n v="10565440.650652397"/>
    <n v="0.96943791132680823"/>
    <x v="2"/>
    <n v="465.58379288387226"/>
    <x v="2"/>
  </r>
  <r>
    <s v="001085"/>
    <n v="775.82037620565984"/>
    <n v="10566216.471028604"/>
    <n v="0.96950909715898903"/>
    <x v="2"/>
    <n v="465.4922257233959"/>
    <x v="2"/>
  </r>
  <r>
    <s v="001086"/>
    <n v="773.47612883150521"/>
    <n v="10566989.947157435"/>
    <n v="0.96958006789344198"/>
    <x v="2"/>
    <n v="464.08567729890308"/>
    <x v="2"/>
  </r>
  <r>
    <s v="001087"/>
    <n v="771.94253897597378"/>
    <n v="10567761.889696412"/>
    <n v="0.9696508979125007"/>
    <x v="2"/>
    <n v="463.16552338558427"/>
    <x v="2"/>
  </r>
  <r>
    <s v="001088"/>
    <n v="762.57131244749689"/>
    <n v="10568524.46100886"/>
    <n v="0.96972086806943236"/>
    <x v="2"/>
    <n v="457.54278746849815"/>
    <x v="2"/>
  </r>
  <r>
    <s v="001089"/>
    <n v="761.4368614966063"/>
    <n v="10569285.897870356"/>
    <n v="0.96979073413418282"/>
    <x v="2"/>
    <n v="456.86211689796374"/>
    <x v="2"/>
  </r>
  <r>
    <s v="001090"/>
    <n v="761.02897141812048"/>
    <n v="10570046.926841775"/>
    <n v="0.96986056277275134"/>
    <x v="2"/>
    <n v="456.61738285087227"/>
    <x v="2"/>
  </r>
  <r>
    <s v="001091"/>
    <n v="760.2936593718706"/>
    <n v="10570807.220501147"/>
    <n v="0.96993032394235212"/>
    <x v="2"/>
    <n v="456.17619562312234"/>
    <x v="2"/>
  </r>
  <r>
    <s v="001092"/>
    <n v="757.8693707735232"/>
    <n v="10571565.089871921"/>
    <n v="0.96999986266999771"/>
    <x v="2"/>
    <n v="454.72162246411392"/>
    <x v="2"/>
  </r>
  <r>
    <s v="001093"/>
    <n v="756.6563727012915"/>
    <n v="10572321.746244622"/>
    <n v="0.97006929009832732"/>
    <x v="2"/>
    <n v="453.99382362077489"/>
    <x v="2"/>
  </r>
  <r>
    <s v="001094"/>
    <n v="752.28078577875954"/>
    <n v="10573074.027030401"/>
    <n v="0.97013831604223355"/>
    <x v="2"/>
    <n v="451.36847146725569"/>
    <x v="2"/>
  </r>
  <r>
    <s v="001095"/>
    <n v="750.9967110994445"/>
    <n v="10573825.0237415"/>
    <n v="0.97020722416514993"/>
    <x v="2"/>
    <n v="450.59802665966669"/>
    <x v="2"/>
  </r>
  <r>
    <s v="001096"/>
    <n v="750.97899530848986"/>
    <n v="10574576.002736809"/>
    <n v="0.97027613066254415"/>
    <x v="2"/>
    <n v="450.58739718509389"/>
    <x v="2"/>
  </r>
  <r>
    <s v="001097"/>
    <n v="750.78668292716293"/>
    <n v="10575326.789419737"/>
    <n v="0.97034501951420826"/>
    <x v="2"/>
    <n v="450.47200975629772"/>
    <x v="2"/>
  </r>
  <r>
    <s v="001098"/>
    <n v="749.63216830940814"/>
    <n v="10576076.421588046"/>
    <n v="0.97041380243273856"/>
    <x v="2"/>
    <n v="449.77930098564485"/>
    <x v="2"/>
  </r>
  <r>
    <s v="001099"/>
    <n v="748.94509444093831"/>
    <n v="10576825.366682487"/>
    <n v="0.9704825223084218"/>
    <x v="2"/>
    <n v="449.36705666456299"/>
    <x v="2"/>
  </r>
  <r>
    <s v="001100"/>
    <n v="748.67359460847672"/>
    <n v="10577574.040277096"/>
    <n v="0.97055121727248639"/>
    <x v="2"/>
    <n v="449.204156765086"/>
    <x v="2"/>
  </r>
  <r>
    <s v="001101"/>
    <n v="748.46292610640171"/>
    <n v="10578322.503203202"/>
    <n v="0.97061989290654482"/>
    <x v="2"/>
    <n v="449.077755663841"/>
    <x v="2"/>
  </r>
  <r>
    <s v="001102"/>
    <n v="748.36858418348663"/>
    <n v="10579070.871787386"/>
    <n v="0.97068855988420744"/>
    <x v="2"/>
    <n v="449.02115051009196"/>
    <x v="2"/>
  </r>
  <r>
    <s v="001103"/>
    <n v="748.26186255122968"/>
    <n v="10579819.133649938"/>
    <n v="0.97075721706956708"/>
    <x v="2"/>
    <n v="448.95711753073778"/>
    <x v="2"/>
  </r>
  <r>
    <s v="001104"/>
    <n v="747.69175559171345"/>
    <n v="10580566.825405529"/>
    <n v="0.97082582194444389"/>
    <x v="2"/>
    <n v="448.61505335502807"/>
    <x v="2"/>
  </r>
  <r>
    <s v="001105"/>
    <n v="747.0514257981722"/>
    <n v="10581313.876831327"/>
    <n v="0.97089436806550267"/>
    <x v="2"/>
    <n v="448.23085547890332"/>
    <x v="2"/>
  </r>
  <r>
    <s v="001106"/>
    <n v="746.62411238261552"/>
    <n v="10582060.500943709"/>
    <n v="0.97096287497818023"/>
    <x v="2"/>
    <n v="447.9744674295693"/>
    <x v="2"/>
  </r>
  <r>
    <s v="001107"/>
    <n v="746.1334063174985"/>
    <n v="10582806.634350026"/>
    <n v="0.97103133686584853"/>
    <x v="2"/>
    <n v="447.6800437904991"/>
    <x v="2"/>
  </r>
  <r>
    <s v="001108"/>
    <n v="744.91699315303458"/>
    <n v="10583551.551343178"/>
    <n v="0.97109968714084716"/>
    <x v="2"/>
    <n v="446.95019589182073"/>
    <x v="2"/>
  </r>
  <r>
    <s v="001109"/>
    <n v="744.3989663500596"/>
    <n v="10584295.950309528"/>
    <n v="0.97116798988400699"/>
    <x v="2"/>
    <n v="446.63937981003573"/>
    <x v="2"/>
  </r>
  <r>
    <s v="001110"/>
    <n v="744.15073183343009"/>
    <n v="10585040.101041362"/>
    <n v="0.97123626985027001"/>
    <x v="2"/>
    <n v="446.49043910005804"/>
    <x v="2"/>
  </r>
  <r>
    <s v="001111"/>
    <n v="742.78256050789696"/>
    <n v="10585782.88360187"/>
    <n v="0.9713044242792086"/>
    <x v="2"/>
    <n v="445.66953630473819"/>
    <x v="2"/>
  </r>
  <r>
    <s v="001112"/>
    <n v="742.66644737200147"/>
    <n v="10586525.550049242"/>
    <n v="0.97137256805412142"/>
    <x v="2"/>
    <n v="445.59986842320086"/>
    <x v="2"/>
  </r>
  <r>
    <s v="001113"/>
    <n v="741.02869720338731"/>
    <n v="10587266.578746445"/>
    <n v="0.97144056155635228"/>
    <x v="2"/>
    <n v="444.61721832203239"/>
    <x v="2"/>
  </r>
  <r>
    <s v="001114"/>
    <n v="740.10000555948784"/>
    <n v="10588006.678752005"/>
    <n v="0.9715084698459624"/>
    <x v="2"/>
    <n v="444.06000333569267"/>
    <x v="2"/>
  </r>
  <r>
    <s v="001115"/>
    <n v="738.62041684987855"/>
    <n v="10588745.299168855"/>
    <n v="0.97157624237508355"/>
    <x v="2"/>
    <n v="443.17225010992712"/>
    <x v="2"/>
  </r>
  <r>
    <s v="001116"/>
    <n v="737.85564963312572"/>
    <n v="10589483.154818488"/>
    <n v="0.97164394473256133"/>
    <x v="2"/>
    <n v="442.7133897798754"/>
    <x v="2"/>
  </r>
  <r>
    <s v="001117"/>
    <n v="734.17844907208246"/>
    <n v="10590217.33326756"/>
    <n v="0.9717113096864467"/>
    <x v="2"/>
    <n v="440.50706944324946"/>
    <x v="2"/>
  </r>
  <r>
    <s v="001118"/>
    <n v="732.72319289462769"/>
    <n v="10590950.056460455"/>
    <n v="0.97177854111248818"/>
    <x v="2"/>
    <n v="439.6339157367766"/>
    <x v="2"/>
  </r>
  <r>
    <s v="001119"/>
    <n v="732.05746335260926"/>
    <n v="10591682.113923809"/>
    <n v="0.97184571145414367"/>
    <x v="2"/>
    <n v="439.23447801156556"/>
    <x v="2"/>
  </r>
  <r>
    <s v="001120"/>
    <n v="730.09954828722459"/>
    <n v="10592412.213472096"/>
    <n v="0.97191270214620806"/>
    <x v="2"/>
    <n v="438.05972897233477"/>
    <x v="2"/>
  </r>
  <r>
    <s v="001121"/>
    <n v="728.82593232787099"/>
    <n v="10593141.039404424"/>
    <n v="0.9719795759769283"/>
    <x v="2"/>
    <n v="437.29555939672258"/>
    <x v="2"/>
  </r>
  <r>
    <s v="001122"/>
    <n v="728.78068235579406"/>
    <n v="10593869.820086779"/>
    <n v="0.97204644565571208"/>
    <x v="2"/>
    <n v="437.26840941347643"/>
    <x v="2"/>
  </r>
  <r>
    <s v="001123"/>
    <n v="725.89343531671636"/>
    <n v="10594595.713522095"/>
    <n v="0.97211305041353024"/>
    <x v="2"/>
    <n v="435.53606119002978"/>
    <x v="2"/>
  </r>
  <r>
    <s v="001124"/>
    <n v="724.37094451093981"/>
    <n v="10595320.084466606"/>
    <n v="0.97217951547435366"/>
    <x v="2"/>
    <n v="434.62256670656387"/>
    <x v="2"/>
  </r>
  <r>
    <s v="001125"/>
    <n v="724.19250594180619"/>
    <n v="10596044.276972549"/>
    <n v="0.97224596416244669"/>
    <x v="2"/>
    <n v="434.51550356508369"/>
    <x v="2"/>
  </r>
  <r>
    <s v="001126"/>
    <n v="724.11097061476187"/>
    <n v="10596768.387943164"/>
    <n v="0.97231240536921992"/>
    <x v="2"/>
    <n v="434.46658236885713"/>
    <x v="2"/>
  </r>
  <r>
    <s v="001127"/>
    <n v="721.92915356490209"/>
    <n v="10597490.317096729"/>
    <n v="0.97237864638215066"/>
    <x v="2"/>
    <n v="433.15749213894122"/>
    <x v="2"/>
  </r>
  <r>
    <s v="001128"/>
    <n v="721.43823405652051"/>
    <n v="10598211.755330786"/>
    <n v="0.97244484235048756"/>
    <x v="2"/>
    <n v="432.86294043391229"/>
    <x v="2"/>
  </r>
  <r>
    <s v="001129"/>
    <n v="721.36609023311496"/>
    <n v="10598933.121421019"/>
    <n v="0.97251103169922748"/>
    <x v="2"/>
    <n v="432.81965413986899"/>
    <x v="2"/>
  </r>
  <r>
    <s v="001130"/>
    <n v="718.20670303178213"/>
    <n v="10599651.32812405"/>
    <n v="0.97257693115662913"/>
    <x v="2"/>
    <n v="430.92402181906925"/>
    <x v="2"/>
  </r>
  <r>
    <s v="001131"/>
    <n v="712.90050347597003"/>
    <n v="10600364.228627525"/>
    <n v="0.97264234374072522"/>
    <x v="2"/>
    <n v="427.74030208558202"/>
    <x v="2"/>
  </r>
  <r>
    <s v="001132"/>
    <n v="712.68492577881102"/>
    <n v="10601076.913553305"/>
    <n v="0.97270773654436937"/>
    <x v="2"/>
    <n v="427.6109554672866"/>
    <x v="2"/>
  </r>
  <r>
    <s v="001133"/>
    <n v="710.81473589514155"/>
    <n v="10601787.7282892"/>
    <n v="0.97277295774769545"/>
    <x v="2"/>
    <n v="426.48884153708491"/>
    <x v="2"/>
  </r>
  <r>
    <s v="001134"/>
    <n v="707.038497659364"/>
    <n v="10602494.766786858"/>
    <n v="0.97283783246017186"/>
    <x v="2"/>
    <n v="424.22309859561841"/>
    <x v="2"/>
  </r>
  <r>
    <s v="001135"/>
    <n v="702.826621720714"/>
    <n v="10603197.593408579"/>
    <n v="0.97290232070961791"/>
    <x v="2"/>
    <n v="421.69597303242841"/>
    <x v="2"/>
  </r>
  <r>
    <s v="001136"/>
    <n v="702.77817009966941"/>
    <n v="10603900.371578678"/>
    <n v="0.97296680451335826"/>
    <x v="2"/>
    <n v="421.66690205980166"/>
    <x v="2"/>
  </r>
  <r>
    <s v="001137"/>
    <n v="702.76194841156632"/>
    <n v="10604603.133527091"/>
    <n v="0.97303128682866868"/>
    <x v="2"/>
    <n v="421.65716904693977"/>
    <x v="2"/>
  </r>
  <r>
    <s v="001138"/>
    <n v="701.80145372125435"/>
    <n v="10605304.934980812"/>
    <n v="0.97309568101325183"/>
    <x v="2"/>
    <n v="421.0808722327526"/>
    <x v="2"/>
  </r>
  <r>
    <s v="001139"/>
    <n v="698.01070134348993"/>
    <n v="10606002.945682155"/>
    <n v="0.97315972737523226"/>
    <x v="2"/>
    <n v="418.80642080609397"/>
    <x v="2"/>
  </r>
  <r>
    <s v="001140"/>
    <n v="697.35436330511004"/>
    <n v="10606700.30004546"/>
    <n v="0.97322371351454917"/>
    <x v="2"/>
    <n v="418.41261798306601"/>
    <x v="2"/>
  </r>
  <r>
    <s v="001141"/>
    <n v="697.10570190195153"/>
    <n v="10607397.405747363"/>
    <n v="0.97328767683780015"/>
    <x v="2"/>
    <n v="418.26342114117091"/>
    <x v="2"/>
  </r>
  <r>
    <s v="001142"/>
    <n v="696.78660422150347"/>
    <n v="10608094.192351585"/>
    <n v="0.97335161088206512"/>
    <x v="2"/>
    <n v="418.07196253290209"/>
    <x v="2"/>
  </r>
  <r>
    <s v="001143"/>
    <n v="696.16655153809097"/>
    <n v="10608790.358903123"/>
    <n v="0.97341548803304956"/>
    <x v="2"/>
    <n v="417.69993092285455"/>
    <x v="2"/>
  </r>
  <r>
    <s v="001144"/>
    <n v="696.15716003445232"/>
    <n v="10609486.516063157"/>
    <n v="0.9734793643223113"/>
    <x v="2"/>
    <n v="417.6942960206714"/>
    <x v="2"/>
  </r>
  <r>
    <s v="001145"/>
    <n v="695.37595768633196"/>
    <n v="10610181.892020844"/>
    <n v="0.97354316893191506"/>
    <x v="2"/>
    <n v="417.22557461179917"/>
    <x v="2"/>
  </r>
  <r>
    <s v="001146"/>
    <n v="690.23282878460827"/>
    <n v="10610872.124849629"/>
    <n v="0.97360650163085216"/>
    <x v="2"/>
    <n v="414.13969727076494"/>
    <x v="2"/>
  </r>
  <r>
    <s v="001147"/>
    <n v="689.70690458084641"/>
    <n v="10611561.831754209"/>
    <n v="0.97366978607332011"/>
    <x v="2"/>
    <n v="413.82414274850782"/>
    <x v="2"/>
  </r>
  <r>
    <s v="001148"/>
    <n v="688.23542671528855"/>
    <n v="10612250.067180924"/>
    <n v="0.97373293549951412"/>
    <x v="2"/>
    <n v="412.94125602917313"/>
    <x v="2"/>
  </r>
  <r>
    <s v="001149"/>
    <n v="687.20791083991924"/>
    <n v="10612937.275091764"/>
    <n v="0.97379599064541478"/>
    <x v="2"/>
    <n v="412.32474650395153"/>
    <x v="2"/>
  </r>
  <r>
    <s v="001150"/>
    <n v="685.82394471281202"/>
    <n v="10613623.099036476"/>
    <n v="0.97385891880472997"/>
    <x v="2"/>
    <n v="411.4943668276872"/>
    <x v="2"/>
  </r>
  <r>
    <s v="001151"/>
    <n v="680.81165653223536"/>
    <n v="10614303.910693008"/>
    <n v="0.97392138705874221"/>
    <x v="2"/>
    <n v="408.48699391934122"/>
    <x v="2"/>
  </r>
  <r>
    <s v="001152"/>
    <n v="679.96962285372854"/>
    <n v="10614983.880315863"/>
    <n v="0.97398377805148362"/>
    <x v="2"/>
    <n v="407.9817737122371"/>
    <x v="2"/>
  </r>
  <r>
    <s v="001153"/>
    <n v="679.64796385410625"/>
    <n v="10615663.528279716"/>
    <n v="0.97404613953022379"/>
    <x v="2"/>
    <n v="407.78877831246376"/>
    <x v="2"/>
  </r>
  <r>
    <s v="001154"/>
    <n v="677.998901192473"/>
    <n v="10616341.527180908"/>
    <n v="0.97410834969829785"/>
    <x v="2"/>
    <n v="406.79934071548377"/>
    <x v="2"/>
  </r>
  <r>
    <s v="001155"/>
    <n v="677.38205015802816"/>
    <n v="10617018.909231067"/>
    <n v="0.97417050326686061"/>
    <x v="2"/>
    <n v="406.42923009481689"/>
    <x v="2"/>
  </r>
  <r>
    <s v="001156"/>
    <n v="675.55646991664196"/>
    <n v="10617694.465700984"/>
    <n v="0.9742324893282881"/>
    <x v="2"/>
    <n v="405.33388194998514"/>
    <x v="2"/>
  </r>
  <r>
    <s v="001157"/>
    <n v="673.01798917177973"/>
    <n v="10618367.483690156"/>
    <n v="0.97429424246999619"/>
    <x v="2"/>
    <n v="403.81079350306783"/>
    <x v="2"/>
  </r>
  <r>
    <s v="001158"/>
    <n v="668.41465828601144"/>
    <n v="10619035.898348441"/>
    <n v="0.97435557323050626"/>
    <x v="2"/>
    <n v="401.04879497160687"/>
    <x v="2"/>
  </r>
  <r>
    <s v="001159"/>
    <n v="667.25267315399844"/>
    <n v="10619703.151021596"/>
    <n v="0.97441679737242126"/>
    <x v="2"/>
    <n v="400.35160389239905"/>
    <x v="2"/>
  </r>
  <r>
    <s v="001160"/>
    <n v="664.66232569585952"/>
    <n v="10620367.813347291"/>
    <n v="0.9744777838355575"/>
    <x v="2"/>
    <n v="398.7973954175157"/>
    <x v="2"/>
  </r>
  <r>
    <s v="001161"/>
    <n v="663.30696096619704"/>
    <n v="10621031.120308258"/>
    <n v="0.97453864593644568"/>
    <x v="2"/>
    <n v="397.98417657971822"/>
    <x v="2"/>
  </r>
  <r>
    <s v="001162"/>
    <n v="661.41201166384394"/>
    <n v="10621692.532319922"/>
    <n v="0.97459933416520161"/>
    <x v="2"/>
    <n v="396.84720699830638"/>
    <x v="2"/>
  </r>
  <r>
    <s v="001163"/>
    <n v="659.56871563150298"/>
    <n v="10622352.101035554"/>
    <n v="0.97465985326130011"/>
    <x v="2"/>
    <n v="395.74122937890178"/>
    <x v="2"/>
  </r>
  <r>
    <s v="001164"/>
    <n v="656.53995570805262"/>
    <n v="10623008.640991261"/>
    <n v="0.97472009445183894"/>
    <x v="2"/>
    <n v="393.92397342483156"/>
    <x v="2"/>
  </r>
  <r>
    <s v="001165"/>
    <n v="653.54684080977631"/>
    <n v="10623662.187832071"/>
    <n v="0.97478006100744774"/>
    <x v="2"/>
    <n v="392.12810448586578"/>
    <x v="2"/>
  </r>
  <r>
    <s v="001166"/>
    <n v="650.34348429595354"/>
    <n v="10624312.531316366"/>
    <n v="0.97483973363728937"/>
    <x v="2"/>
    <n v="390.20609057757213"/>
    <x v="2"/>
  </r>
  <r>
    <s v="001167"/>
    <n v="648.46347602211642"/>
    <n v="10624960.994792389"/>
    <n v="0.97489923376592136"/>
    <x v="2"/>
    <n v="389.07808561326982"/>
    <x v="2"/>
  </r>
  <r>
    <s v="001168"/>
    <n v="647.89955891727107"/>
    <n v="10625608.894351305"/>
    <n v="0.97495868215202408"/>
    <x v="2"/>
    <n v="388.73973535036265"/>
    <x v="2"/>
  </r>
  <r>
    <s v="001169"/>
    <n v="643.35962068106323"/>
    <n v="10626252.253971986"/>
    <n v="0.97501771397355697"/>
    <x v="2"/>
    <n v="386.01577240863793"/>
    <x v="2"/>
  </r>
  <r>
    <s v="001170"/>
    <n v="638.16761327176596"/>
    <n v="10626890.421585258"/>
    <n v="0.97507626939954839"/>
    <x v="2"/>
    <n v="382.90056796305959"/>
    <x v="2"/>
  </r>
  <r>
    <s v="001171"/>
    <n v="637.68779281313903"/>
    <n v="10627528.109378072"/>
    <n v="0.97513478079934557"/>
    <x v="2"/>
    <n v="382.61267568788338"/>
    <x v="2"/>
  </r>
  <r>
    <s v="001172"/>
    <n v="637.53496743574726"/>
    <n v="10628165.644345507"/>
    <n v="0.97519327817656476"/>
    <x v="2"/>
    <n v="382.52098046144835"/>
    <x v="2"/>
  </r>
  <r>
    <s v="001173"/>
    <n v="637.34457604380088"/>
    <n v="10628802.988921551"/>
    <n v="0.97525175808431552"/>
    <x v="2"/>
    <n v="382.4067456262805"/>
    <x v="2"/>
  </r>
  <r>
    <s v="001174"/>
    <n v="635.07674135834213"/>
    <n v="10629438.065662909"/>
    <n v="0.97531002990562721"/>
    <x v="2"/>
    <n v="381.04604481500525"/>
    <x v="2"/>
  </r>
  <r>
    <s v="001175"/>
    <n v="632.17007098219381"/>
    <n v="10630070.235733891"/>
    <n v="0.97536803502377423"/>
    <x v="2"/>
    <n v="379.30204258931627"/>
    <x v="2"/>
  </r>
  <r>
    <s v="001176"/>
    <n v="630.72484663817113"/>
    <n v="10630700.96058053"/>
    <n v="0.97542590753455394"/>
    <x v="2"/>
    <n v="378.43490798290264"/>
    <x v="2"/>
  </r>
  <r>
    <s v="001177"/>
    <n v="630.31076670501443"/>
    <n v="10631331.271347234"/>
    <n v="0.97548374205119781"/>
    <x v="2"/>
    <n v="378.18646002300864"/>
    <x v="2"/>
  </r>
  <r>
    <s v="001178"/>
    <n v="629.94812659860543"/>
    <n v="10631961.219473833"/>
    <n v="0.97554154329359621"/>
    <x v="2"/>
    <n v="377.96887595916326"/>
    <x v="2"/>
  </r>
  <r>
    <s v="001179"/>
    <n v="629.65763031560232"/>
    <n v="10632590.877104148"/>
    <n v="0.9755993178813458"/>
    <x v="2"/>
    <n v="377.7945781893614"/>
    <x v="2"/>
  </r>
  <r>
    <s v="001180"/>
    <n v="628.42179381406766"/>
    <n v="10633219.298897963"/>
    <n v="0.97565697907422666"/>
    <x v="2"/>
    <n v="377.05307628844059"/>
    <x v="2"/>
  </r>
  <r>
    <s v="001181"/>
    <n v="623.85218696409231"/>
    <n v="10633843.151084928"/>
    <n v="0.97571422098027716"/>
    <x v="2"/>
    <n v="374.31131217845535"/>
    <x v="2"/>
  </r>
  <r>
    <s v="001182"/>
    <n v="622.68849428596332"/>
    <n v="10634465.839579213"/>
    <n v="0.9757713561110557"/>
    <x v="2"/>
    <n v="373.61309657157796"/>
    <x v="2"/>
  </r>
  <r>
    <s v="001183"/>
    <n v="620.0885418809213"/>
    <n v="10635085.928121094"/>
    <n v="0.97582825268174833"/>
    <x v="2"/>
    <n v="372.05312512855278"/>
    <x v="2"/>
  </r>
  <r>
    <s v="001184"/>
    <n v="619.55194551393356"/>
    <n v="10635705.480066607"/>
    <n v="0.97588510001674134"/>
    <x v="2"/>
    <n v="371.73116730836011"/>
    <x v="2"/>
  </r>
  <r>
    <s v="001185"/>
    <n v="616.25339330413783"/>
    <n v="10636321.73345991"/>
    <n v="0.97594164469123301"/>
    <x v="2"/>
    <n v="369.75203598248271"/>
    <x v="2"/>
  </r>
  <r>
    <s v="001186"/>
    <n v="614.58832239766605"/>
    <n v="10636936.321782308"/>
    <n v="0.9759980365862132"/>
    <x v="2"/>
    <n v="368.75299343859962"/>
    <x v="2"/>
  </r>
  <r>
    <s v="001187"/>
    <n v="613.50317684087815"/>
    <n v="10637549.824959148"/>
    <n v="0.97605432891305632"/>
    <x v="2"/>
    <n v="368.1019061045269"/>
    <x v="2"/>
  </r>
  <r>
    <s v="001188"/>
    <n v="612.94587647723267"/>
    <n v="10638162.770835625"/>
    <n v="0.9761105701044932"/>
    <x v="2"/>
    <n v="367.76752588633957"/>
    <x v="2"/>
  </r>
  <r>
    <s v="001189"/>
    <n v="611.84408234581258"/>
    <n v="10638774.614917971"/>
    <n v="0.97616671020019385"/>
    <x v="2"/>
    <n v="367.10644940748756"/>
    <x v="2"/>
  </r>
  <r>
    <s v="001190"/>
    <n v="610.91731169129378"/>
    <n v="10639385.532229662"/>
    <n v="0.97622276525953511"/>
    <x v="2"/>
    <n v="366.55038701477628"/>
    <x v="2"/>
  </r>
  <r>
    <s v="001191"/>
    <n v="610.20313052823076"/>
    <n v="10639995.73536019"/>
    <n v="0.97627875478878468"/>
    <x v="2"/>
    <n v="366.12187831693842"/>
    <x v="2"/>
  </r>
  <r>
    <s v="001192"/>
    <n v="607.47425839142238"/>
    <n v="10640603.209618581"/>
    <n v="0.9763344939288463"/>
    <x v="2"/>
    <n v="364.48455503485343"/>
    <x v="2"/>
  </r>
  <r>
    <s v="001193"/>
    <n v="606.29178270601597"/>
    <n v="10641209.501401287"/>
    <n v="0.97639012457019059"/>
    <x v="2"/>
    <n v="363.77506962360957"/>
    <x v="2"/>
  </r>
  <r>
    <s v="001194"/>
    <n v="605.46917236458"/>
    <n v="10641814.970573651"/>
    <n v="0.97644567973246321"/>
    <x v="2"/>
    <n v="363.281503418748"/>
    <x v="2"/>
  </r>
  <r>
    <s v="001195"/>
    <n v="604.65702074310514"/>
    <n v="10642419.627594395"/>
    <n v="0.97650116037531021"/>
    <x v="2"/>
    <n v="362.79421244586308"/>
    <x v="2"/>
  </r>
  <r>
    <s v="001196"/>
    <n v="603.85511439832692"/>
    <n v="10643023.482708793"/>
    <n v="0.97655656743879216"/>
    <x v="2"/>
    <n v="362.31306863899613"/>
    <x v="2"/>
  </r>
  <r>
    <s v="001197"/>
    <n v="602.32323208891171"/>
    <n v="10643625.805940881"/>
    <n v="0.97661183394355677"/>
    <x v="2"/>
    <n v="361.39393925334701"/>
    <x v="2"/>
  </r>
  <r>
    <s v="001198"/>
    <n v="602.22568851702886"/>
    <n v="10644228.031629398"/>
    <n v="0.97666709149815645"/>
    <x v="2"/>
    <n v="361.3354131102173"/>
    <x v="2"/>
  </r>
  <r>
    <s v="001199"/>
    <n v="602.22568851702886"/>
    <n v="10644830.257317916"/>
    <n v="0.97672234905275623"/>
    <x v="2"/>
    <n v="361.3354131102173"/>
    <x v="2"/>
  </r>
  <r>
    <s v="001200"/>
    <n v="602.22568851702886"/>
    <n v="10645432.483006433"/>
    <n v="0.97677760660735591"/>
    <x v="2"/>
    <n v="361.3354131102173"/>
    <x v="2"/>
  </r>
  <r>
    <s v="001201"/>
    <n v="602.12985249126223"/>
    <n v="10646034.612858923"/>
    <n v="0.97683285536846742"/>
    <x v="2"/>
    <n v="361.27791149475735"/>
    <x v="2"/>
  </r>
  <r>
    <s v="001202"/>
    <n v="601.73391523558917"/>
    <n v="10646636.346774159"/>
    <n v="0.97688806780013493"/>
    <x v="2"/>
    <n v="361.04034914135349"/>
    <x v="2"/>
  </r>
  <r>
    <s v="001203"/>
    <n v="600.90255372030811"/>
    <n v="10647237.249327879"/>
    <n v="0.97694320394976186"/>
    <x v="2"/>
    <n v="360.54153223218486"/>
    <x v="2"/>
  </r>
  <r>
    <s v="001204"/>
    <n v="599.4041820034214"/>
    <n v="10647836.653509883"/>
    <n v="0.97699820261545467"/>
    <x v="2"/>
    <n v="359.64250920205285"/>
    <x v="2"/>
  </r>
  <r>
    <s v="001205"/>
    <n v="599.20567976742359"/>
    <n v="10648435.85918965"/>
    <n v="0.9770531830674638"/>
    <x v="2"/>
    <n v="359.52340786045414"/>
    <x v="2"/>
  </r>
  <r>
    <s v="001206"/>
    <n v="598.61913767653971"/>
    <n v="10649034.478327326"/>
    <n v="0.97710810970097561"/>
    <x v="2"/>
    <n v="359.17148260592381"/>
    <x v="2"/>
  </r>
  <r>
    <s v="001207"/>
    <n v="596.87274488628816"/>
    <n v="10649631.351072213"/>
    <n v="0.97716287609324104"/>
    <x v="2"/>
    <n v="358.1236469317729"/>
    <x v="2"/>
  </r>
  <r>
    <s v="001208"/>
    <n v="594.42070866355402"/>
    <n v="10650225.771780876"/>
    <n v="0.97721741749755253"/>
    <x v="2"/>
    <n v="356.65242519813239"/>
    <x v="2"/>
  </r>
  <r>
    <s v="001209"/>
    <n v="593.79916187728998"/>
    <n v="10650819.570942754"/>
    <n v="0.97727190187149127"/>
    <x v="2"/>
    <n v="356.279497126374"/>
    <x v="2"/>
  </r>
  <r>
    <s v="001210"/>
    <n v="592.11360041742478"/>
    <n v="10651411.684543172"/>
    <n v="0.97732623158579646"/>
    <x v="2"/>
    <n v="355.26816025045486"/>
    <x v="2"/>
  </r>
  <r>
    <s v="001211"/>
    <n v="591.6645157888878"/>
    <n v="10652003.349058961"/>
    <n v="0.97738052009409049"/>
    <x v="2"/>
    <n v="354.99870947333267"/>
    <x v="2"/>
  </r>
  <r>
    <s v="001212"/>
    <n v="591.23976369250545"/>
    <n v="10652594.588822654"/>
    <n v="0.97743476962901843"/>
    <x v="2"/>
    <n v="354.74385821550328"/>
    <x v="2"/>
  </r>
  <r>
    <s v="001213"/>
    <n v="590.65172749877001"/>
    <n v="10653185.240550153"/>
    <n v="0.97748896520835693"/>
    <x v="2"/>
    <n v="354.39103649926199"/>
    <x v="2"/>
  </r>
  <r>
    <s v="001214"/>
    <n v="590.58684074635789"/>
    <n v="10653775.8273909"/>
    <n v="0.97754315483397514"/>
    <x v="2"/>
    <n v="354.35210444781472"/>
    <x v="2"/>
  </r>
  <r>
    <s v="001215"/>
    <n v="589.96593428988729"/>
    <n v="10654365.79332519"/>
    <n v="0.97759728748797448"/>
    <x v="2"/>
    <n v="353.97956057393236"/>
    <x v="2"/>
  </r>
  <r>
    <s v="001216"/>
    <n v="588.09809228212737"/>
    <n v="10654953.891417472"/>
    <n v="0.97765124875708653"/>
    <x v="2"/>
    <n v="352.8588553692764"/>
    <x v="2"/>
  </r>
  <r>
    <s v="001217"/>
    <n v="587.69062909017055"/>
    <n v="10655541.582046561"/>
    <n v="0.97770517263918566"/>
    <x v="2"/>
    <n v="352.61437745410234"/>
    <x v="2"/>
  </r>
  <r>
    <s v="001218"/>
    <n v="586.91390905060507"/>
    <n v="10656128.495955611"/>
    <n v="0.97775902525290337"/>
    <x v="2"/>
    <n v="352.14834543036301"/>
    <x v="2"/>
  </r>
  <r>
    <s v="001219"/>
    <n v="586.20719840179993"/>
    <n v="10656714.703154013"/>
    <n v="0.97781281302199075"/>
    <x v="2"/>
    <n v="351.72431904107992"/>
    <x v="2"/>
  </r>
  <r>
    <s v="001220"/>
    <n v="586.1139236952074"/>
    <n v="10657300.817077707"/>
    <n v="0.97786659223260519"/>
    <x v="2"/>
    <n v="351.66835421712443"/>
    <x v="2"/>
  </r>
  <r>
    <s v="001221"/>
    <n v="585.02664370577429"/>
    <n v="10657885.843721414"/>
    <n v="0.97792027167923679"/>
    <x v="2"/>
    <n v="351.01598622346455"/>
    <x v="2"/>
  </r>
  <r>
    <s v="001222"/>
    <n v="583.24055046832314"/>
    <n v="10658469.084271882"/>
    <n v="0.977973787241885"/>
    <x v="2"/>
    <n v="349.94433028099388"/>
    <x v="2"/>
  </r>
  <r>
    <s v="001223"/>
    <n v="578.25963844762987"/>
    <n v="10659047.343910329"/>
    <n v="0.97802684577816734"/>
    <x v="2"/>
    <n v="346.95578306857789"/>
    <x v="2"/>
  </r>
  <r>
    <s v="001224"/>
    <n v="577.44087008495524"/>
    <n v="10659624.784780415"/>
    <n v="0.97807982918790104"/>
    <x v="2"/>
    <n v="346.46452205097313"/>
    <x v="2"/>
  </r>
  <r>
    <s v="001225"/>
    <n v="577.43468023028424"/>
    <n v="10660202.219460646"/>
    <n v="0.97813281202968116"/>
    <x v="2"/>
    <n v="346.46080813817053"/>
    <x v="2"/>
  </r>
  <r>
    <s v="001226"/>
    <n v="577.40671916263295"/>
    <n v="10660779.626179809"/>
    <n v="0.97818579230587788"/>
    <x v="2"/>
    <n v="346.44403149757977"/>
    <x v="2"/>
  </r>
  <r>
    <s v="001227"/>
    <n v="577.28932536715035"/>
    <n v="10661356.915505176"/>
    <n v="0.97823876181054126"/>
    <x v="2"/>
    <n v="346.37359522029021"/>
    <x v="2"/>
  </r>
  <r>
    <s v="001228"/>
    <n v="576.93714398070267"/>
    <n v="10661933.852649158"/>
    <n v="0.97829169900060475"/>
    <x v="2"/>
    <n v="346.16228638842159"/>
    <x v="2"/>
  </r>
  <r>
    <s v="001229"/>
    <n v="576.723700716189"/>
    <n v="10662510.576349875"/>
    <n v="0.97834461660606231"/>
    <x v="2"/>
    <n v="346.0342204297134"/>
    <x v="2"/>
  </r>
  <r>
    <s v="001230"/>
    <n v="572.88172195494121"/>
    <n v="10663083.45807183"/>
    <n v="0.97839718168861134"/>
    <x v="2"/>
    <n v="343.72903317296471"/>
    <x v="2"/>
  </r>
  <r>
    <s v="001231"/>
    <n v="571.8140787458434"/>
    <n v="10663655.272150576"/>
    <n v="0.97844964880896124"/>
    <x v="2"/>
    <n v="343.08844724750605"/>
    <x v="2"/>
  </r>
  <r>
    <s v="001232"/>
    <n v="570.98015591138801"/>
    <n v="10664226.252306487"/>
    <n v="0.97850203941225533"/>
    <x v="2"/>
    <n v="342.58809354683279"/>
    <x v="2"/>
  </r>
  <r>
    <s v="001233"/>
    <n v="568.22631091263145"/>
    <n v="10664794.4786174"/>
    <n v="0.97855417733496264"/>
    <x v="2"/>
    <n v="340.93578654757886"/>
    <x v="2"/>
  </r>
  <r>
    <s v="001234"/>
    <n v="564.75486965857965"/>
    <n v="10665359.233487058"/>
    <n v="0.97860599673363757"/>
    <x v="2"/>
    <n v="338.85292179514778"/>
    <x v="2"/>
  </r>
  <r>
    <s v="001235"/>
    <n v="561.86378064074074"/>
    <n v="10665921.097267698"/>
    <n v="0.97865755085882411"/>
    <x v="2"/>
    <n v="337.11826838444443"/>
    <x v="2"/>
  </r>
  <r>
    <s v="001236"/>
    <n v="555.30680355487789"/>
    <n v="10666476.404071253"/>
    <n v="0.97870850334491377"/>
    <x v="2"/>
    <n v="333.18408213292673"/>
    <x v="2"/>
  </r>
  <r>
    <s v="001237"/>
    <n v="554.52560120675753"/>
    <n v="10667030.929672459"/>
    <n v="0.97875938415134534"/>
    <x v="2"/>
    <n v="332.71536072405451"/>
    <x v="2"/>
  </r>
  <r>
    <s v="001238"/>
    <n v="553.88527141321629"/>
    <n v="10667584.814943872"/>
    <n v="0.97881020620395898"/>
    <x v="2"/>
    <n v="332.33116284792976"/>
    <x v="2"/>
  </r>
  <r>
    <s v="001239"/>
    <n v="553.49317613630444"/>
    <n v="10668138.308120009"/>
    <n v="0.97886099227965129"/>
    <x v="2"/>
    <n v="332.09590568178265"/>
    <x v="2"/>
  </r>
  <r>
    <s v="001240"/>
    <n v="553.41377524190523"/>
    <n v="10668691.72189525"/>
    <n v="0.97891177106987015"/>
    <x v="2"/>
    <n v="332.04826514514315"/>
    <x v="2"/>
  </r>
  <r>
    <s v="001241"/>
    <n v="552.84686993135676"/>
    <n v="10669244.56876518"/>
    <n v="0.97896249784337541"/>
    <x v="2"/>
    <n v="331.70812195881405"/>
    <x v="2"/>
  </r>
  <r>
    <s v="001242"/>
    <n v="552.5896707976176"/>
    <n v="10669797.158435978"/>
    <n v="0.97901320101743061"/>
    <x v="2"/>
    <n v="331.55380247857056"/>
    <x v="2"/>
  </r>
  <r>
    <s v="001243"/>
    <n v="552.04965933839787"/>
    <n v="10670349.208095316"/>
    <n v="0.9790638546424324"/>
    <x v="2"/>
    <n v="331.22979560303872"/>
    <x v="2"/>
  </r>
  <r>
    <s v="001244"/>
    <n v="550.68362244550974"/>
    <n v="10670899.891717762"/>
    <n v="0.97911438292595576"/>
    <x v="2"/>
    <n v="330.41017346730581"/>
    <x v="2"/>
  </r>
  <r>
    <s v="001245"/>
    <n v="550.517136699189"/>
    <n v="10671450.40885446"/>
    <n v="0.97916489593348643"/>
    <x v="2"/>
    <n v="330.31028201951341"/>
    <x v="2"/>
  </r>
  <r>
    <s v="001246"/>
    <n v="548.87106224325885"/>
    <n v="10671999.279916704"/>
    <n v="0.97921525790453545"/>
    <x v="2"/>
    <n v="329.32263734595529"/>
    <x v="2"/>
  </r>
  <r>
    <s v="001247"/>
    <n v="548.17993295276335"/>
    <n v="10672547.459849656"/>
    <n v="0.97926555646063018"/>
    <x v="2"/>
    <n v="328.907959771658"/>
    <x v="2"/>
  </r>
  <r>
    <s v="001248"/>
    <n v="547.80213837457393"/>
    <n v="10673095.261988031"/>
    <n v="0.9793158203519724"/>
    <x v="2"/>
    <n v="328.68128302474435"/>
    <x v="2"/>
  </r>
  <r>
    <s v="001249"/>
    <n v="545.3217141976595"/>
    <n v="10673640.583702229"/>
    <n v="0.97936585665060805"/>
    <x v="2"/>
    <n v="327.19302851859567"/>
    <x v="2"/>
  </r>
  <r>
    <s v="001250"/>
    <n v="544.69611198936968"/>
    <n v="10674185.279814219"/>
    <n v="0.97941583554676348"/>
    <x v="2"/>
    <n v="326.81766719362179"/>
    <x v="2"/>
  </r>
  <r>
    <s v="001251"/>
    <n v="540.46417238385527"/>
    <n v="10674725.743986603"/>
    <n v="0.97946542613893539"/>
    <x v="2"/>
    <n v="324.27850343031315"/>
    <x v="2"/>
  </r>
  <r>
    <s v="001252"/>
    <n v="539.08276757592216"/>
    <n v="10675264.826754179"/>
    <n v="0.97951488997953717"/>
    <x v="2"/>
    <n v="323.44966054555329"/>
    <x v="2"/>
  </r>
  <r>
    <s v="001253"/>
    <n v="537.66358331017022"/>
    <n v="10675802.490337489"/>
    <n v="0.9795642236020935"/>
    <x v="2"/>
    <n v="322.5981499861021"/>
    <x v="2"/>
  </r>
  <r>
    <s v="001254"/>
    <n v="532.47050868455028"/>
    <n v="10676334.960846175"/>
    <n v="0.97961308073118547"/>
    <x v="2"/>
    <n v="319.48230521073015"/>
    <x v="2"/>
  </r>
  <r>
    <s v="001255"/>
    <n v="530.98793176923778"/>
    <n v="10676865.948777944"/>
    <n v="0.97966180182560403"/>
    <x v="2"/>
    <n v="318.59275906154267"/>
    <x v="2"/>
  </r>
  <r>
    <s v="001256"/>
    <n v="529.74120966121279"/>
    <n v="10677395.689987605"/>
    <n v="0.97971040852633895"/>
    <x v="2"/>
    <n v="317.84472579672769"/>
    <x v="2"/>
  </r>
  <r>
    <s v="001257"/>
    <n v="529.33929599413341"/>
    <n v="10677925.0292836"/>
    <n v="0.97975897834926062"/>
    <x v="2"/>
    <n v="317.60357759648002"/>
    <x v="2"/>
  </r>
  <r>
    <s v="001258"/>
    <n v="528.96512995144076"/>
    <n v="10678453.994413551"/>
    <n v="0.97980751384036791"/>
    <x v="2"/>
    <n v="317.37907797086444"/>
    <x v="2"/>
  </r>
  <r>
    <s v="001259"/>
    <n v="528.92735049362182"/>
    <n v="10678982.921764044"/>
    <n v="0.97985604586499997"/>
    <x v="2"/>
    <n v="317.35641029617307"/>
    <x v="2"/>
  </r>
  <r>
    <s v="001260"/>
    <n v="527.46526413170261"/>
    <n v="10679510.387028176"/>
    <n v="0.9799044437350809"/>
    <x v="2"/>
    <n v="316.47915847902158"/>
    <x v="2"/>
  </r>
  <r>
    <s v="001261"/>
    <n v="524.76456650580997"/>
    <n v="10680035.151594682"/>
    <n v="0.97995259380114175"/>
    <x v="2"/>
    <n v="314.85873990348597"/>
    <x v="2"/>
  </r>
  <r>
    <s v="001262"/>
    <n v="524.38271650559477"/>
    <n v="10680559.534311187"/>
    <n v="0.98000070883034252"/>
    <x v="2"/>
    <n v="314.62962990335683"/>
    <x v="2"/>
  </r>
  <r>
    <s v="001263"/>
    <n v="522.72703710276153"/>
    <n v="10681082.261348289"/>
    <n v="0.98004867194175427"/>
    <x v="2"/>
    <n v="313.63622226165688"/>
    <x v="2"/>
  </r>
  <r>
    <s v="001264"/>
    <n v="522.01819202131128"/>
    <n v="10681604.27954031"/>
    <n v="0.98009657001268957"/>
    <x v="2"/>
    <n v="313.21091521278674"/>
    <x v="2"/>
  </r>
  <r>
    <s v="001265"/>
    <n v="521.02397329520613"/>
    <n v="10682125.303513605"/>
    <n v="0.98014437685853006"/>
    <x v="2"/>
    <n v="312.61438397712368"/>
    <x v="2"/>
  </r>
  <r>
    <s v="001266"/>
    <n v="520.87648399942725"/>
    <n v="10682646.179997604"/>
    <n v="0.98019217017140781"/>
    <x v="2"/>
    <n v="312.52589039965636"/>
    <x v="2"/>
  </r>
  <r>
    <s v="001267"/>
    <n v="518.28293489232044"/>
    <n v="10683164.462932497"/>
    <n v="0.98023972551173788"/>
    <x v="2"/>
    <n v="310.96976093539223"/>
    <x v="2"/>
  </r>
  <r>
    <s v="001268"/>
    <n v="518.05839257805201"/>
    <n v="10683682.521325076"/>
    <n v="0.98028726024906243"/>
    <x v="2"/>
    <n v="310.83503554683119"/>
    <x v="2"/>
  </r>
  <r>
    <s v="001269"/>
    <n v="517.51453914007095"/>
    <n v="10684200.035864215"/>
    <n v="0.98033474508481067"/>
    <x v="2"/>
    <n v="310.50872348404255"/>
    <x v="2"/>
  </r>
  <r>
    <s v="001270"/>
    <n v="517.42467952571064"/>
    <n v="10684717.460543741"/>
    <n v="0.98038222167543987"/>
    <x v="2"/>
    <n v="310.4548077154264"/>
    <x v="2"/>
  </r>
  <r>
    <s v="001271"/>
    <n v="516.02812024599712"/>
    <n v="10685233.488663986"/>
    <n v="0.9804295701239919"/>
    <x v="2"/>
    <n v="309.61687214759826"/>
    <x v="2"/>
  </r>
  <r>
    <s v="001272"/>
    <n v="512.51847264759738"/>
    <n v="10685746.007136634"/>
    <n v="0.98047659654286723"/>
    <x v="2"/>
    <n v="307.51108358855839"/>
    <x v="2"/>
  </r>
  <r>
    <s v="001273"/>
    <n v="512.50950803048772"/>
    <n v="10686258.516644664"/>
    <n v="0.98052362213918909"/>
    <x v="2"/>
    <n v="307.5057048182926"/>
    <x v="2"/>
  </r>
  <r>
    <s v="001274"/>
    <n v="510.53067552518058"/>
    <n v="10686769.047320189"/>
    <n v="0.98057046616662846"/>
    <x v="2"/>
    <n v="306.31840531510835"/>
    <x v="2"/>
  </r>
  <r>
    <s v="001275"/>
    <n v="509.87881979535558"/>
    <n v="10687278.926139984"/>
    <n v="0.98061725038268122"/>
    <x v="2"/>
    <n v="305.92729187721335"/>
    <x v="2"/>
  </r>
  <r>
    <s v="001276"/>
    <n v="508.73497734082622"/>
    <n v="10687787.661117325"/>
    <n v="0.98066392964483018"/>
    <x v="2"/>
    <n v="305.24098640449574"/>
    <x v="2"/>
  </r>
  <r>
    <s v="001277"/>
    <n v="508.65301512725296"/>
    <n v="10688296.314132452"/>
    <n v="0.98071060138649058"/>
    <x v="2"/>
    <n v="305.19180907635177"/>
    <x v="2"/>
  </r>
  <r>
    <s v="001278"/>
    <n v="507.88910168355829"/>
    <n v="10688804.203234136"/>
    <n v="0.98075720303484604"/>
    <x v="2"/>
    <n v="304.73346101013499"/>
    <x v="2"/>
  </r>
  <r>
    <s v="001279"/>
    <n v="507.80180338837209"/>
    <n v="10689312.005037524"/>
    <n v="0.98080379667309758"/>
    <x v="2"/>
    <n v="304.68108203302324"/>
    <x v="2"/>
  </r>
  <r>
    <s v="001280"/>
    <n v="507.14119648470205"/>
    <n v="10689819.146234009"/>
    <n v="0.98085032969699359"/>
    <x v="2"/>
    <n v="304.28471789082124"/>
    <x v="2"/>
  </r>
  <r>
    <s v="001281"/>
    <n v="506.05477026832699"/>
    <n v="10690325.201004278"/>
    <n v="0.98089676303524487"/>
    <x v="2"/>
    <n v="303.63286216099618"/>
    <x v="2"/>
  </r>
  <r>
    <s v="001282"/>
    <n v="504.48916392311844"/>
    <n v="10690829.690168202"/>
    <n v="0.98094305272041116"/>
    <x v="2"/>
    <n v="302.69349835387106"/>
    <x v="2"/>
  </r>
  <r>
    <s v="001283"/>
    <n v="504.36643404602313"/>
    <n v="10691334.056602247"/>
    <n v="0.98098933114442877"/>
    <x v="2"/>
    <n v="302.61986042761384"/>
    <x v="2"/>
  </r>
  <r>
    <s v="001284"/>
    <n v="503.81596386684208"/>
    <n v="10691837.872566113"/>
    <n v="0.98103555905974749"/>
    <x v="2"/>
    <n v="302.28957832010525"/>
    <x v="2"/>
  </r>
  <r>
    <s v="001285"/>
    <n v="503.29345475531244"/>
    <n v="10692341.166020868"/>
    <n v="0.98108173903195084"/>
    <x v="2"/>
    <n v="301.97607285318747"/>
    <x v="2"/>
  </r>
  <r>
    <s v="001286"/>
    <n v="502.94447501783242"/>
    <n v="10692844.110495886"/>
    <n v="0.98112788698332321"/>
    <x v="2"/>
    <n v="301.76668501069946"/>
    <x v="2"/>
  </r>
  <r>
    <s v="001287"/>
    <n v="500.91462957230652"/>
    <n v="10693345.025125459"/>
    <n v="0.9811738486850925"/>
    <x v="2"/>
    <n v="300.54877774338388"/>
    <x v="2"/>
  </r>
  <r>
    <s v="001288"/>
    <n v="499.83140500489918"/>
    <n v="10693844.856530463"/>
    <n v="0.98121971099498606"/>
    <x v="2"/>
    <n v="299.89884300293949"/>
    <x v="2"/>
  </r>
  <r>
    <s v="001289"/>
    <n v="498.50442822941704"/>
    <n v="10694343.360958694"/>
    <n v="0.98126545154738432"/>
    <x v="2"/>
    <n v="299.10265693765024"/>
    <x v="2"/>
  </r>
  <r>
    <s v="001290"/>
    <n v="497.25450447242451"/>
    <n v="10694840.615463166"/>
    <n v="0.98131107741232948"/>
    <x v="2"/>
    <n v="298.35270268345471"/>
    <x v="2"/>
  </r>
  <r>
    <s v="001291"/>
    <n v="495.19904583515694"/>
    <n v="10695335.814509001"/>
    <n v="0.98135651467751872"/>
    <x v="2"/>
    <n v="297.11942750109415"/>
    <x v="2"/>
  </r>
  <r>
    <s v="001292"/>
    <n v="492.6270544977661"/>
    <n v="10695828.441563498"/>
    <n v="0.98140171594820558"/>
    <x v="2"/>
    <n v="295.57623269865962"/>
    <x v="2"/>
  </r>
  <r>
    <s v="001293"/>
    <n v="491.26976877872312"/>
    <n v="10696319.711332276"/>
    <n v="0.9814467926803826"/>
    <x v="2"/>
    <n v="294.76186126723388"/>
    <x v="2"/>
  </r>
  <r>
    <s v="001294"/>
    <n v="490.07192517827184"/>
    <n v="10696809.783257455"/>
    <n v="0.98149175950375078"/>
    <x v="2"/>
    <n v="294.04315510696307"/>
    <x v="2"/>
  </r>
  <r>
    <s v="001295"/>
    <n v="489.86125667619677"/>
    <n v="10697299.64451413"/>
    <n v="0.98153670699711282"/>
    <x v="2"/>
    <n v="293.91675400571808"/>
    <x v="2"/>
  </r>
  <r>
    <s v="001296"/>
    <n v="488.95903199709704"/>
    <n v="10697788.603546128"/>
    <n v="0.98158157170634519"/>
    <x v="2"/>
    <n v="293.37541919825821"/>
    <x v="2"/>
  </r>
  <r>
    <s v="001297"/>
    <n v="488.01283800550749"/>
    <n v="10698276.616384134"/>
    <n v="0.98162634959701911"/>
    <x v="2"/>
    <n v="292.80770280330449"/>
    <x v="2"/>
  </r>
  <r>
    <s v="001298"/>
    <n v="487.51722274530664"/>
    <n v="10698764.133606879"/>
    <n v="0.98167108201223785"/>
    <x v="2"/>
    <n v="292.51033364718398"/>
    <x v="2"/>
  </r>
  <r>
    <s v="001299"/>
    <n v="487.46407537244266"/>
    <n v="10699251.597682251"/>
    <n v="0.98171580955088966"/>
    <x v="2"/>
    <n v="292.4784452234656"/>
    <x v="2"/>
  </r>
  <r>
    <s v="001300"/>
    <n v="486.16783442705059"/>
    <n v="10699737.765516678"/>
    <n v="0.98176041815222925"/>
    <x v="2"/>
    <n v="291.70070065623037"/>
    <x v="2"/>
  </r>
  <r>
    <s v="001301"/>
    <n v="484.94309697527063"/>
    <n v="10700222.708613653"/>
    <n v="0.98180491437709938"/>
    <x v="2"/>
    <n v="290.96585818516235"/>
    <x v="2"/>
  </r>
  <r>
    <s v="001302"/>
    <n v="483.91899619213359"/>
    <n v="10700706.627609845"/>
    <n v="0.98184931663502995"/>
    <x v="2"/>
    <n v="290.35139771528014"/>
    <x v="2"/>
  </r>
  <r>
    <s v="001303"/>
    <n v="483.83233822674106"/>
    <n v="10701190.459948072"/>
    <n v="0.98189371094161038"/>
    <x v="2"/>
    <n v="290.2994029360446"/>
    <x v="2"/>
  </r>
  <r>
    <s v="001304"/>
    <n v="483.43490686821633"/>
    <n v="10701673.89485494"/>
    <n v="0.98193806878165446"/>
    <x v="2"/>
    <n v="290.06094412092978"/>
    <x v="2"/>
  </r>
  <r>
    <s v="001305"/>
    <n v="481.01830222739153"/>
    <n v="10702154.913157169"/>
    <n v="0.98198220488478927"/>
    <x v="2"/>
    <n v="288.61098133643492"/>
    <x v="2"/>
  </r>
  <r>
    <s v="001306"/>
    <n v="479.33252732426189"/>
    <n v="10702634.245684493"/>
    <n v="0.98202618630870575"/>
    <x v="2"/>
    <n v="287.5995163945571"/>
    <x v="2"/>
  </r>
  <r>
    <s v="001307"/>
    <n v="478.07812125871442"/>
    <n v="10703112.323805751"/>
    <n v="0.98207005263389258"/>
    <x v="2"/>
    <n v="286.84687275522862"/>
    <x v="2"/>
  </r>
  <r>
    <s v="001308"/>
    <n v="475.49609808789143"/>
    <n v="10703587.819903839"/>
    <n v="0.98211368204410043"/>
    <x v="2"/>
    <n v="285.29765885273486"/>
    <x v="2"/>
  </r>
  <r>
    <s v="001309"/>
    <n v="473.83060029489053"/>
    <n v="10704061.650504135"/>
    <n v="0.98215715863562769"/>
    <x v="2"/>
    <n v="284.2983601769343"/>
    <x v="2"/>
  </r>
  <r>
    <s v="001310"/>
    <n v="472.86220820379162"/>
    <n v="10704534.512712339"/>
    <n v="0.98220054637179732"/>
    <x v="2"/>
    <n v="283.71732492227494"/>
    <x v="2"/>
  </r>
  <r>
    <s v="001311"/>
    <n v="472.62592650997487"/>
    <n v="10705007.138638848"/>
    <n v="0.98224391242780806"/>
    <x v="2"/>
    <n v="283.57555590598491"/>
    <x v="2"/>
  </r>
  <r>
    <s v="001312"/>
    <n v="471.18710546388758"/>
    <n v="10705478.325744312"/>
    <n v="0.98228714646398962"/>
    <x v="2"/>
    <n v="282.71226327833256"/>
    <x v="2"/>
  </r>
  <r>
    <s v="001313"/>
    <n v="470.95893461412243"/>
    <n v="10705949.284678927"/>
    <n v="0.98233035956422754"/>
    <x v="2"/>
    <n v="282.57536076847344"/>
    <x v="2"/>
  </r>
  <r>
    <s v="001314"/>
    <n v="469.10560674834937"/>
    <n v="10706418.390285674"/>
    <n v="0.98237340261133121"/>
    <x v="2"/>
    <n v="281.46336404900961"/>
    <x v="2"/>
  </r>
  <r>
    <s v="001315"/>
    <n v="468.00573360630995"/>
    <n v="10706886.39601928"/>
    <n v="0.98241634473896"/>
    <x v="2"/>
    <n v="280.80344016378598"/>
    <x v="2"/>
  </r>
  <r>
    <s v="001316"/>
    <n v="467.86763581416955"/>
    <n v="10707354.263655094"/>
    <n v="0.98245927419534895"/>
    <x v="2"/>
    <n v="280.72058148850169"/>
    <x v="2"/>
  </r>
  <r>
    <s v="001317"/>
    <n v="467.750668905216"/>
    <n v="10707822.014324"/>
    <n v="0.98250219291937368"/>
    <x v="2"/>
    <n v="280.6504013431296"/>
    <x v="2"/>
  </r>
  <r>
    <s v="001318"/>
    <n v="467.30286493626613"/>
    <n v="10708289.317188937"/>
    <n v="0.98254507055489515"/>
    <x v="2"/>
    <n v="280.38171896175965"/>
    <x v="2"/>
  </r>
  <r>
    <s v="001319"/>
    <n v="466.95922128039894"/>
    <n v="10708756.276410218"/>
    <n v="0.98258791665920076"/>
    <x v="2"/>
    <n v="280.17553276823935"/>
    <x v="2"/>
  </r>
  <r>
    <s v="001320"/>
    <n v="465.82946608132761"/>
    <n v="10709222.1058763"/>
    <n v="0.98263065910218683"/>
    <x v="2"/>
    <n v="279.49767964879658"/>
    <x v="2"/>
  </r>
  <r>
    <s v="001321"/>
    <n v="465.65081406892966"/>
    <n v="10709687.75669037"/>
    <n v="0.98267338515285763"/>
    <x v="2"/>
    <n v="279.39048844135777"/>
    <x v="2"/>
  </r>
  <r>
    <s v="001322"/>
    <n v="464.02565705292182"/>
    <n v="10710151.782347422"/>
    <n v="0.98271596208633816"/>
    <x v="2"/>
    <n v="278.41539423175306"/>
    <x v="2"/>
  </r>
  <r>
    <s v="001323"/>
    <n v="463.16974956222163"/>
    <n v="10710614.952096984"/>
    <n v="0.98275846048554849"/>
    <x v="2"/>
    <n v="277.90184973733295"/>
    <x v="2"/>
  </r>
  <r>
    <s v="001324"/>
    <n v="463.06516236260984"/>
    <n v="10711078.017259346"/>
    <n v="0.98280094928830197"/>
    <x v="2"/>
    <n v="277.83909741756588"/>
    <x v="2"/>
  </r>
  <r>
    <s v="001325"/>
    <n v="461.64789908623851"/>
    <n v="10711539.665158432"/>
    <n v="0.98284330804927145"/>
    <x v="2"/>
    <n v="276.98873945174307"/>
    <x v="2"/>
  </r>
  <r>
    <s v="001326"/>
    <n v="461.1537779288891"/>
    <n v="10712000.818936361"/>
    <n v="0.98288562147187808"/>
    <x v="2"/>
    <n v="276.69226675733347"/>
    <x v="2"/>
  </r>
  <r>
    <s v="001327"/>
    <n v="458.68957544007776"/>
    <n v="10712459.5085118"/>
    <n v="0.98292770879020808"/>
    <x v="2"/>
    <n v="275.21374526404662"/>
    <x v="2"/>
  </r>
  <r>
    <s v="001328"/>
    <n v="458.59139153840141"/>
    <n v="10712918.09990334"/>
    <n v="0.98296978709961946"/>
    <x v="2"/>
    <n v="275.15483492304082"/>
    <x v="2"/>
  </r>
  <r>
    <s v="001329"/>
    <n v="458.3237336847011"/>
    <n v="10713376.423637025"/>
    <n v="0.98301184084993498"/>
    <x v="2"/>
    <n v="274.99424021082064"/>
    <x v="2"/>
  </r>
  <r>
    <s v="001330"/>
    <n v="457.56835797158692"/>
    <n v="10713833.991994997"/>
    <n v="0.98305382529032981"/>
    <x v="2"/>
    <n v="274.54101478295212"/>
    <x v="2"/>
  </r>
  <r>
    <s v="001331"/>
    <n v="456.50754494695349"/>
    <n v="10714290.499539945"/>
    <n v="0.98309571239523263"/>
    <x v="2"/>
    <n v="273.90452696817209"/>
    <x v="2"/>
  </r>
  <r>
    <s v="001332"/>
    <n v="456.00296506964293"/>
    <n v="10714746.502505016"/>
    <n v="0.98313755320212692"/>
    <x v="2"/>
    <n v="273.60177904178573"/>
    <x v="2"/>
  </r>
  <r>
    <s v="001333"/>
    <n v="454.8437547000687"/>
    <n v="10715201.346259715"/>
    <n v="0.98317928764502582"/>
    <x v="2"/>
    <n v="272.90625282004123"/>
    <x v="2"/>
  </r>
  <r>
    <s v="001334"/>
    <n v="454.82091627076574"/>
    <n v="10715656.167175986"/>
    <n v="0.98322101999237188"/>
    <x v="2"/>
    <n v="272.89254976245945"/>
    <x v="2"/>
  </r>
  <r>
    <s v="001335"/>
    <n v="453.76266456530652"/>
    <n v="10716109.929840552"/>
    <n v="0.98326265523924128"/>
    <x v="2"/>
    <n v="272.25759873918389"/>
    <x v="2"/>
  </r>
  <r>
    <s v="001336"/>
    <n v="453.57590170885697"/>
    <n v="10716563.505742261"/>
    <n v="0.98330427334958059"/>
    <x v="2"/>
    <n v="272.14554102531417"/>
    <x v="2"/>
  </r>
  <r>
    <s v="001337"/>
    <n v="453.07601758336574"/>
    <n v="10717016.581759844"/>
    <n v="0.98334584559277238"/>
    <x v="2"/>
    <n v="271.84561055001944"/>
    <x v="2"/>
  </r>
  <r>
    <s v="001338"/>
    <n v="452.62138342995144"/>
    <n v="10717469.203143274"/>
    <n v="0.98338737612075344"/>
    <x v="2"/>
    <n v="271.57283005797086"/>
    <x v="2"/>
  </r>
  <r>
    <s v="001339"/>
    <n v="451.70400427907123"/>
    <n v="10717920.907147553"/>
    <n v="0.9834288224740978"/>
    <x v="2"/>
    <n v="271.02240256744273"/>
    <x v="2"/>
  </r>
  <r>
    <s v="001340"/>
    <n v="451.62033451938186"/>
    <n v="10718372.527482072"/>
    <n v="0.98347026115027669"/>
    <x v="2"/>
    <n v="270.97220071162911"/>
    <x v="2"/>
  </r>
  <r>
    <s v="001341"/>
    <n v="451.45363532979667"/>
    <n v="10718823.981117401"/>
    <n v="0.98351168453087812"/>
    <x v="2"/>
    <n v="270.87218119787798"/>
    <x v="2"/>
  </r>
  <r>
    <s v="001342"/>
    <n v="450.5943127468642"/>
    <n v="10719274.575430147"/>
    <n v="0.98355302906385578"/>
    <x v="2"/>
    <n v="270.35658764811853"/>
    <x v="2"/>
  </r>
  <r>
    <s v="001343"/>
    <n v="450.15184485952716"/>
    <n v="10719724.727275006"/>
    <n v="0.98359433299794519"/>
    <x v="2"/>
    <n v="270.0911069157163"/>
    <x v="2"/>
  </r>
  <r>
    <s v="001344"/>
    <n v="449.36018379144565"/>
    <n v="10720174.087458799"/>
    <n v="0.98363556429273102"/>
    <x v="2"/>
    <n v="269.61611027486737"/>
    <x v="2"/>
  </r>
  <r>
    <s v="001345"/>
    <n v="447.77622132548902"/>
    <n v="10720621.863680124"/>
    <n v="0.98367665025015549"/>
    <x v="2"/>
    <n v="268.66573279529342"/>
    <x v="2"/>
  </r>
  <r>
    <s v="001346"/>
    <n v="447.20632780923722"/>
    <n v="10721069.070007933"/>
    <n v="0.98371768391668191"/>
    <x v="2"/>
    <n v="268.32379668554233"/>
    <x v="2"/>
  </r>
  <r>
    <s v="001347"/>
    <n v="446.24519278913175"/>
    <n v="10721515.315200722"/>
    <n v="0.98375862939372738"/>
    <x v="2"/>
    <n v="267.74711567347902"/>
    <x v="2"/>
  </r>
  <r>
    <s v="001348"/>
    <n v="444.69410058591023"/>
    <n v="10721960.009301309"/>
    <n v="0.98379943254944102"/>
    <x v="2"/>
    <n v="266.81646035154614"/>
    <x v="2"/>
  </r>
  <r>
    <s v="001349"/>
    <n v="444.6761713516911"/>
    <n v="10722404.68547266"/>
    <n v="0.98384023406004772"/>
    <x v="2"/>
    <n v="266.80570281101467"/>
    <x v="2"/>
  </r>
  <r>
    <s v="001350"/>
    <n v="444.66635296152344"/>
    <n v="10722849.351825621"/>
    <n v="0.98388103466976251"/>
    <x v="2"/>
    <n v="266.79981177691405"/>
    <x v="2"/>
  </r>
  <r>
    <s v="001351"/>
    <n v="444.49687900949948"/>
    <n v="10723293.848704631"/>
    <n v="0.98392181972930015"/>
    <x v="2"/>
    <n v="266.69812740569967"/>
    <x v="2"/>
  </r>
  <r>
    <s v="001352"/>
    <n v="444.22175064154123"/>
    <n v="10723738.070455272"/>
    <n v="0.98396257954428057"/>
    <x v="2"/>
    <n v="266.53305038492471"/>
    <x v="2"/>
  </r>
  <r>
    <s v="001353"/>
    <n v="443.25079723126817"/>
    <n v="10724181.321252503"/>
    <n v="0.98400325026888824"/>
    <x v="2"/>
    <n v="265.95047833876089"/>
    <x v="2"/>
  </r>
  <r>
    <s v="001354"/>
    <n v="443.15624186508859"/>
    <n v="10724624.477494368"/>
    <n v="0.98404391231751553"/>
    <x v="2"/>
    <n v="265.89374511905316"/>
    <x v="2"/>
  </r>
  <r>
    <s v="001355"/>
    <n v="441.92830276434091"/>
    <n v="10725066.405797133"/>
    <n v="0.98408446169590447"/>
    <x v="2"/>
    <n v="265.15698165860454"/>
    <x v="2"/>
  </r>
  <r>
    <s v="001356"/>
    <n v="441.32169700659279"/>
    <n v="10725507.727494139"/>
    <n v="0.98412495541484291"/>
    <x v="2"/>
    <n v="264.79301820395568"/>
    <x v="2"/>
  </r>
  <r>
    <s v="001357"/>
    <n v="438.10958931892515"/>
    <n v="10725945.837083459"/>
    <n v="0.98416515440504559"/>
    <x v="2"/>
    <n v="262.86575359135509"/>
    <x v="2"/>
  </r>
  <r>
    <s v="001358"/>
    <n v="437.5586922532151"/>
    <n v="10726383.395775713"/>
    <n v="0.98420530284738017"/>
    <x v="2"/>
    <n v="262.53521535192903"/>
    <x v="2"/>
  </r>
  <r>
    <s v="001359"/>
    <n v="436.96105111257663"/>
    <n v="10726820.356826825"/>
    <n v="0.98424539645281772"/>
    <x v="2"/>
    <n v="262.17663066754596"/>
    <x v="2"/>
  </r>
  <r>
    <s v="001360"/>
    <n v="434.49556796417812"/>
    <n v="10727254.852394789"/>
    <n v="0.98428526383647119"/>
    <x v="2"/>
    <n v="260.69734077850688"/>
    <x v="2"/>
  </r>
  <r>
    <s v="001361"/>
    <n v="434.23345963535519"/>
    <n v="10727689.085854424"/>
    <n v="0.98432510717022847"/>
    <x v="2"/>
    <n v="260.54007578121309"/>
    <x v="2"/>
  </r>
  <r>
    <s v="001362"/>
    <n v="432.12165197625598"/>
    <n v="10728121.2075064"/>
    <n v="0.98436475673389379"/>
    <x v="2"/>
    <n v="259.2729911857536"/>
    <x v="2"/>
  </r>
  <r>
    <s v="001363"/>
    <n v="430.30162125974715"/>
    <n v="10728551.50912766"/>
    <n v="0.98440423929962373"/>
    <x v="2"/>
    <n v="258.1809727558483"/>
    <x v="2"/>
  </r>
  <r>
    <s v="001364"/>
    <n v="429.93279129866733"/>
    <n v="10728981.441918958"/>
    <n v="0.98444368802315441"/>
    <x v="2"/>
    <n v="257.95967477920038"/>
    <x v="2"/>
  </r>
  <r>
    <s v="001365"/>
    <n v="428.9317423880978"/>
    <n v="10729410.373661347"/>
    <n v="0.98448304489488292"/>
    <x v="2"/>
    <n v="257.35904543285869"/>
    <x v="2"/>
  </r>
  <r>
    <s v="001366"/>
    <n v="426.59475208493666"/>
    <n v="10729836.968413431"/>
    <n v="0.98452218733476005"/>
    <x v="2"/>
    <n v="255.95685125096199"/>
    <x v="2"/>
  </r>
  <r>
    <s v="001367"/>
    <n v="426.26647634411444"/>
    <n v="10730263.234889776"/>
    <n v="0.98456129965351324"/>
    <x v="2"/>
    <n v="255.75988580646865"/>
    <x v="2"/>
  </r>
  <r>
    <s v="001368"/>
    <n v="426.00543523161417"/>
    <n v="10730689.240325008"/>
    <n v="0.98460038802029326"/>
    <x v="2"/>
    <n v="255.60326113896849"/>
    <x v="2"/>
  </r>
  <r>
    <s v="001369"/>
    <n v="425.94161569552449"/>
    <n v="10731115.181940703"/>
    <n v="0.98463947053127598"/>
    <x v="2"/>
    <n v="255.56496941731467"/>
    <x v="2"/>
  </r>
  <r>
    <s v="001370"/>
    <n v="425.16468221269446"/>
    <n v="10731540.346622916"/>
    <n v="0.98467848175429284"/>
    <x v="2"/>
    <n v="255.09880932761666"/>
    <x v="2"/>
  </r>
  <r>
    <s v="001371"/>
    <n v="425.00929551612842"/>
    <n v="10731965.355918432"/>
    <n v="0.9847174787197166"/>
    <x v="2"/>
    <n v="255.00557730967705"/>
    <x v="2"/>
  </r>
  <r>
    <s v="001372"/>
    <n v="424.97727902645136"/>
    <n v="10732390.333197458"/>
    <n v="0.98475647274744926"/>
    <x v="2"/>
    <n v="254.9863674158708"/>
    <x v="2"/>
  </r>
  <r>
    <s v="001373"/>
    <n v="422.61766373725169"/>
    <n v="10732812.950861195"/>
    <n v="0.98479525026736259"/>
    <x v="2"/>
    <n v="253.570598242351"/>
    <x v="2"/>
  </r>
  <r>
    <s v="001374"/>
    <n v="422.1762630662372"/>
    <n v="10733235.127124261"/>
    <n v="0.98483398728631066"/>
    <x v="2"/>
    <n v="253.30575783974231"/>
    <x v="2"/>
  </r>
  <r>
    <s v="001375"/>
    <n v="422.06271124951587"/>
    <n v="10733657.189835511"/>
    <n v="0.98487271388624831"/>
    <x v="2"/>
    <n v="253.23762674970951"/>
    <x v="2"/>
  </r>
  <r>
    <s v="001376"/>
    <n v="416.24232686949006"/>
    <n v="10734073.43216238"/>
    <n v="0.98491090643356438"/>
    <x v="2"/>
    <n v="249.74539612169403"/>
    <x v="2"/>
  </r>
  <r>
    <s v="001377"/>
    <n v="415.74479061990849"/>
    <n v="10734489.176952999"/>
    <n v="0.98494905332916383"/>
    <x v="2"/>
    <n v="249.44687437194509"/>
    <x v="2"/>
  </r>
  <r>
    <s v="001378"/>
    <n v="415.69527178254128"/>
    <n v="10734904.872224782"/>
    <n v="0.9849871956811348"/>
    <x v="2"/>
    <n v="249.41716306952475"/>
    <x v="2"/>
  </r>
  <r>
    <s v="001379"/>
    <n v="413.16724975764026"/>
    <n v="10735318.039474539"/>
    <n v="0.98502510607303206"/>
    <x v="2"/>
    <n v="247.90034985458414"/>
    <x v="2"/>
  </r>
  <r>
    <s v="001380"/>
    <n v="410.71756141081585"/>
    <n v="10735728.75703595"/>
    <n v="0.98506279169240618"/>
    <x v="2"/>
    <n v="246.4305368464895"/>
    <x v="2"/>
  </r>
  <r>
    <s v="001381"/>
    <n v="410.13123276319646"/>
    <n v="10736138.888268713"/>
    <n v="0.98510042351286742"/>
    <x v="2"/>
    <n v="246.07873965791788"/>
    <x v="2"/>
  </r>
  <r>
    <s v="001382"/>
    <n v="410.13123276319646"/>
    <n v="10736549.019501476"/>
    <n v="0.98513805533332865"/>
    <x v="2"/>
    <n v="246.07873965791788"/>
    <x v="2"/>
  </r>
  <r>
    <s v="001383"/>
    <n v="409.54148902334498"/>
    <n v="10736958.560990499"/>
    <n v="0.98517563304152356"/>
    <x v="2"/>
    <n v="245.72489341400697"/>
    <x v="2"/>
  </r>
  <r>
    <s v="001384"/>
    <n v="407.52786526592212"/>
    <n v="10737366.088855766"/>
    <n v="0.98521302598854532"/>
    <x v="2"/>
    <n v="244.51671915955325"/>
    <x v="2"/>
  </r>
  <r>
    <s v="001385"/>
    <n v="406.85573242596831"/>
    <n v="10737772.944588192"/>
    <n v="0.98525035726364263"/>
    <x v="2"/>
    <n v="244.11343945558099"/>
    <x v="2"/>
  </r>
  <r>
    <s v="001386"/>
    <n v="406.14624701472457"/>
    <n v="10738179.090835206"/>
    <n v="0.9852876234395096"/>
    <x v="2"/>
    <n v="243.68774820883473"/>
    <x v="2"/>
  </r>
  <r>
    <s v="001387"/>
    <n v="405.31488549944345"/>
    <n v="10738584.405720705"/>
    <n v="0.9853248133333361"/>
    <x v="2"/>
    <n v="243.18893129966605"/>
    <x v="2"/>
  </r>
  <r>
    <s v="001388"/>
    <n v="402.76744013747162"/>
    <n v="10738987.173160844"/>
    <n v="0.98536176948488985"/>
    <x v="2"/>
    <n v="241.66046408248297"/>
    <x v="2"/>
  </r>
  <r>
    <s v="001389"/>
    <n v="402.59668552586066"/>
    <n v="10739389.769846369"/>
    <n v="0.98539870996875867"/>
    <x v="2"/>
    <n v="241.55801131551638"/>
    <x v="2"/>
  </r>
  <r>
    <s v="001390"/>
    <n v="402.33543097009584"/>
    <n v="10739792.105277339"/>
    <n v="0.98543562648106986"/>
    <x v="2"/>
    <n v="241.40125858205749"/>
    <x v="2"/>
  </r>
  <r>
    <s v="001391"/>
    <n v="400.26054899575757"/>
    <n v="10740192.365826335"/>
    <n v="0.98547235261142596"/>
    <x v="2"/>
    <n v="240.15632939745453"/>
    <x v="2"/>
  </r>
  <r>
    <s v="001392"/>
    <n v="399.60271685452614"/>
    <n v="10740591.968543189"/>
    <n v="0.9855090183820262"/>
    <x v="2"/>
    <n v="239.76163011271566"/>
    <x v="2"/>
  </r>
  <r>
    <s v="001393"/>
    <n v="399.3002677487101"/>
    <n v="10740991.268810937"/>
    <n v="0.9855456564012397"/>
    <x v="2"/>
    <n v="239.58016064922606"/>
    <x v="2"/>
  </r>
  <r>
    <s v="001394"/>
    <n v="397.41129485776332"/>
    <n v="10741388.680105794"/>
    <n v="0.98558212109668997"/>
    <x v="2"/>
    <n v="238.44677691465799"/>
    <x v="2"/>
  </r>
  <r>
    <s v="001395"/>
    <n v="397.0044719956"/>
    <n v="10741785.684577789"/>
    <n v="0.98561854846388119"/>
    <x v="2"/>
    <n v="238.20268319735999"/>
    <x v="2"/>
  </r>
  <r>
    <s v="001396"/>
    <n v="395.86724628227068"/>
    <n v="10742181.551824071"/>
    <n v="0.98565487148429154"/>
    <x v="2"/>
    <n v="237.52034776936239"/>
    <x v="2"/>
  </r>
  <r>
    <s v="001397"/>
    <n v="395.72381240851752"/>
    <n v="10742577.275636479"/>
    <n v="0.9856911813438467"/>
    <x v="2"/>
    <n v="237.4342874451105"/>
    <x v="2"/>
  </r>
  <r>
    <s v="001398"/>
    <n v="395.61004714853163"/>
    <n v="10742972.885683628"/>
    <n v="0.98572748076480687"/>
    <x v="2"/>
    <n v="237.36602828911896"/>
    <x v="2"/>
  </r>
  <r>
    <s v="001399"/>
    <n v="395.29692587949"/>
    <n v="10743368.182609508"/>
    <n v="0.98576375145515005"/>
    <x v="2"/>
    <n v="237.178155527694"/>
    <x v="2"/>
  </r>
  <r>
    <s v="001400"/>
    <n v="395.28198485097397"/>
    <n v="10743763.464594359"/>
    <n v="0.98580002077457074"/>
    <x v="2"/>
    <n v="237.16919091058438"/>
    <x v="2"/>
  </r>
  <r>
    <s v="001401"/>
    <n v="394.21604918799227"/>
    <n v="10744157.680643547"/>
    <n v="0.98583619228846908"/>
    <x v="2"/>
    <n v="236.52962951279534"/>
    <x v="2"/>
  </r>
  <r>
    <s v="001402"/>
    <n v="393.54669111047713"/>
    <n v="10744551.227334658"/>
    <n v="0.98587230238504286"/>
    <x v="2"/>
    <n v="236.12801466628628"/>
    <x v="2"/>
  </r>
  <r>
    <s v="001403"/>
    <n v="392.94904996983854"/>
    <n v="10744944.176384628"/>
    <n v="0.98590835764471985"/>
    <x v="2"/>
    <n v="235.7694299819031"/>
    <x v="2"/>
  </r>
  <r>
    <s v="001404"/>
    <n v="392.77445337946631"/>
    <n v="10745336.950838007"/>
    <n v="0.985944396884189"/>
    <x v="2"/>
    <n v="235.66467202767979"/>
    <x v="2"/>
  </r>
  <r>
    <s v="001405"/>
    <n v="391.47394356878397"/>
    <n v="10745728.424781576"/>
    <n v="0.98598031679465381"/>
    <x v="2"/>
    <n v="234.88436614127036"/>
    <x v="2"/>
  </r>
  <r>
    <s v="001406"/>
    <n v="390.94268328340922"/>
    <n v="10746119.367464859"/>
    <n v="0.98601618795903412"/>
    <x v="2"/>
    <n v="234.56560997004553"/>
    <x v="2"/>
  </r>
  <r>
    <s v="001407"/>
    <n v="389.5877454402758"/>
    <n v="10746508.9552103"/>
    <n v="0.98605193480033559"/>
    <x v="2"/>
    <n v="233.75264726416546"/>
    <x v="2"/>
  </r>
  <r>
    <s v="001408"/>
    <n v="388.70088867622115"/>
    <n v="10746897.656098977"/>
    <n v="0.98608760026759901"/>
    <x v="2"/>
    <n v="233.22053320573269"/>
    <x v="2"/>
  </r>
  <r>
    <s v="001409"/>
    <n v="388.62725074996388"/>
    <n v="10747286.283349726"/>
    <n v="0.98612325897817332"/>
    <x v="2"/>
    <n v="233.17635044997832"/>
    <x v="2"/>
  </r>
  <r>
    <s v="001410"/>
    <n v="388.29940189567071"/>
    <n v="10747674.582751622"/>
    <n v="0.98615888760679282"/>
    <x v="2"/>
    <n v="232.97964113740241"/>
    <x v="2"/>
  </r>
  <r>
    <s v="001411"/>
    <n v="387.87571701561097"/>
    <n v="10748062.458468638"/>
    <n v="0.98619447735996946"/>
    <x v="2"/>
    <n v="232.72543020936658"/>
    <x v="2"/>
  </r>
  <r>
    <s v="001412"/>
    <n v="386.25461542162884"/>
    <n v="10748448.713084061"/>
    <n v="0.98622991836806329"/>
    <x v="2"/>
    <n v="231.75276925297729"/>
    <x v="2"/>
  </r>
  <r>
    <s v="001413"/>
    <n v="384.85955024476692"/>
    <n v="10748833.572634306"/>
    <n v="0.98626523137117228"/>
    <x v="2"/>
    <n v="230.91573014686014"/>
    <x v="2"/>
  </r>
  <r>
    <s v="001414"/>
    <n v="383.03290278705816"/>
    <n v="10749216.605537092"/>
    <n v="0.98630037676922278"/>
    <x v="2"/>
    <n v="229.8197416722349"/>
    <x v="2"/>
  </r>
  <r>
    <s v="001415"/>
    <n v="382.51380876776062"/>
    <n v="10749599.119345861"/>
    <n v="0.98633547453751158"/>
    <x v="2"/>
    <n v="229.50828526065638"/>
    <x v="2"/>
  </r>
  <r>
    <s v="001416"/>
    <n v="381.4918424172688"/>
    <n v="10749980.611188278"/>
    <n v="0.98637047853470683"/>
    <x v="2"/>
    <n v="228.89510545036129"/>
    <x v="2"/>
  </r>
  <r>
    <s v="001417"/>
    <n v="380.93176729118466"/>
    <n v="10750361.542955568"/>
    <n v="0.98640543114189572"/>
    <x v="2"/>
    <n v="228.55906037471078"/>
    <x v="2"/>
  </r>
  <r>
    <s v="001418"/>
    <n v="380.51235127641513"/>
    <n v="10750742.055306844"/>
    <n v="0.98644034526533386"/>
    <x v="2"/>
    <n v="228.30741076584908"/>
    <x v="2"/>
  </r>
  <r>
    <s v="001419"/>
    <n v="380.340742891746"/>
    <n v="10751122.396049736"/>
    <n v="0.98647524364274874"/>
    <x v="2"/>
    <n v="228.20444573504759"/>
    <x v="2"/>
  </r>
  <r>
    <s v="001420"/>
    <n v="379.82442363488724"/>
    <n v="10751502.220473371"/>
    <n v="0.98651009464500183"/>
    <x v="2"/>
    <n v="227.89465418093235"/>
    <x v="2"/>
  </r>
  <r>
    <s v="001421"/>
    <n v="379.54865493713544"/>
    <n v="10751881.769128308"/>
    <n v="0.9865449203439437"/>
    <x v="2"/>
    <n v="227.72919296228125"/>
    <x v="2"/>
  </r>
  <r>
    <s v="001422"/>
    <n v="377.9802738294884"/>
    <n v="10752259.749402137"/>
    <n v="0.98657960213520068"/>
    <x v="2"/>
    <n v="226.78816429769304"/>
    <x v="2"/>
  </r>
  <r>
    <s v="001423"/>
    <n v="377.04752676356321"/>
    <n v="10752636.796928901"/>
    <n v="0.98661419834172948"/>
    <x v="2"/>
    <n v="226.22851605813793"/>
    <x v="2"/>
  </r>
  <r>
    <s v="001424"/>
    <n v="376.12545186086373"/>
    <n v="10753012.922380762"/>
    <n v="0.9866487099427601"/>
    <x v="2"/>
    <n v="225.67527111651825"/>
    <x v="2"/>
  </r>
  <r>
    <s v="001425"/>
    <n v="375.76579996015806"/>
    <n v="10753388.688180722"/>
    <n v="0.98668318854372972"/>
    <x v="2"/>
    <n v="225.45947997609483"/>
    <x v="2"/>
  </r>
  <r>
    <s v="001426"/>
    <n v="373.85014666114699"/>
    <n v="10753762.538327383"/>
    <n v="0.98671749137286024"/>
    <x v="2"/>
    <n v="224.3100879966882"/>
    <x v="2"/>
  </r>
  <r>
    <s v="001427"/>
    <n v="370.95969797310164"/>
    <n v="10754133.498025356"/>
    <n v="0.98675152898725604"/>
    <x v="2"/>
    <n v="222.57581878386097"/>
    <x v="2"/>
  </r>
  <r>
    <s v="001428"/>
    <n v="369.48651256142762"/>
    <n v="10754502.984537918"/>
    <n v="0.98678543142870134"/>
    <x v="2"/>
    <n v="221.69190753685658"/>
    <x v="2"/>
  </r>
  <r>
    <s v="001429"/>
    <n v="367.98899461759902"/>
    <n v="10754870.973532535"/>
    <n v="0.98681919646455063"/>
    <x v="2"/>
    <n v="220.79339677055941"/>
    <x v="2"/>
  </r>
  <r>
    <s v="001430"/>
    <n v="367.98259131966364"/>
    <n v="10755238.956123855"/>
    <n v="0.98685296091286179"/>
    <x v="2"/>
    <n v="220.78955479179817"/>
    <x v="2"/>
  </r>
  <r>
    <s v="001431"/>
    <n v="367.2255080604333"/>
    <n v="10755606.181631915"/>
    <n v="0.98688665589457536"/>
    <x v="2"/>
    <n v="220.33530483625998"/>
    <x v="2"/>
  </r>
  <r>
    <s v="001432"/>
    <n v="365.52543245858124"/>
    <n v="10755971.707064373"/>
    <n v="0.98692019488490201"/>
    <x v="2"/>
    <n v="219.31525947514874"/>
    <x v="2"/>
  </r>
  <r>
    <s v="001433"/>
    <n v="364.88147412954316"/>
    <n v="10756336.588538503"/>
    <n v="0.9869536747884724"/>
    <x v="2"/>
    <n v="218.92888447772589"/>
    <x v="2"/>
  </r>
  <r>
    <s v="001434"/>
    <n v="363.17755654892983"/>
    <n v="10756699.766095052"/>
    <n v="0.98698699834813286"/>
    <x v="2"/>
    <n v="217.90653392935789"/>
    <x v="2"/>
  </r>
  <r>
    <s v="001435"/>
    <n v="362.85354967339794"/>
    <n v="10757062.619644726"/>
    <n v="0.98702029217836151"/>
    <x v="2"/>
    <n v="217.71212980403877"/>
    <x v="2"/>
  </r>
  <r>
    <s v="001436"/>
    <n v="362.16348759922494"/>
    <n v="10757424.783132324"/>
    <n v="0.98705352269155866"/>
    <x v="2"/>
    <n v="217.29809255953495"/>
    <x v="2"/>
  </r>
  <r>
    <s v="001437"/>
    <n v="362.10265626883847"/>
    <n v="10757786.885788593"/>
    <n v="0.98708674762314341"/>
    <x v="2"/>
    <n v="217.26159376130309"/>
    <x v="2"/>
  </r>
  <r>
    <s v="001438"/>
    <n v="361.55730872800586"/>
    <n v="10758148.443097321"/>
    <n v="0.98711992251605962"/>
    <x v="2"/>
    <n v="216.93438523680351"/>
    <x v="2"/>
  </r>
  <r>
    <s v="001439"/>
    <n v="361.23458251206108"/>
    <n v="10758509.677679833"/>
    <n v="0.98715306779705148"/>
    <x v="2"/>
    <n v="216.74074950723664"/>
    <x v="2"/>
  </r>
  <r>
    <s v="001440"/>
    <n v="360.93810981765142"/>
    <n v="10758870.61578965"/>
    <n v="0.9871861858750256"/>
    <x v="2"/>
    <n v="216.56286589059084"/>
    <x v="2"/>
  </r>
  <r>
    <s v="001441"/>
    <n v="359.55670500971831"/>
    <n v="10759230.172494659"/>
    <n v="0.9872191772014296"/>
    <x v="2"/>
    <n v="215.73402300583098"/>
    <x v="2"/>
  </r>
  <r>
    <s v="001442"/>
    <n v="359.33024170606922"/>
    <n v="10759589.502736365"/>
    <n v="0.98725214774856673"/>
    <x v="2"/>
    <n v="215.59814502364154"/>
    <x v="2"/>
  </r>
  <r>
    <s v="001443"/>
    <n v="358.84337761971329"/>
    <n v="10759948.346113985"/>
    <n v="0.98728507362321749"/>
    <x v="2"/>
    <n v="215.30602657182797"/>
    <x v="2"/>
  </r>
  <r>
    <s v="001444"/>
    <n v="358.78958991705582"/>
    <n v="10760307.135703903"/>
    <n v="0.98731799456254743"/>
    <x v="2"/>
    <n v="215.2737539502335"/>
    <x v="2"/>
  </r>
  <r>
    <s v="001445"/>
    <n v="358.72128807241143"/>
    <n v="10760665.856991975"/>
    <n v="0.98735090923480351"/>
    <x v="2"/>
    <n v="215.23277284344684"/>
    <x v="2"/>
  </r>
  <r>
    <s v="001446"/>
    <n v="357.88138882654977"/>
    <n v="10761023.738380801"/>
    <n v="0.98738374684163488"/>
    <x v="2"/>
    <n v="214.72883329592986"/>
    <x v="2"/>
  </r>
  <r>
    <s v="001447"/>
    <n v="357.4732853047995"/>
    <n v="10761381.211666105"/>
    <n v="0.98741654700269954"/>
    <x v="2"/>
    <n v="214.48397118287969"/>
    <x v="2"/>
  </r>
  <r>
    <s v="001448"/>
    <n v="357.47136431541884"/>
    <n v="10761738.683030421"/>
    <n v="0.98744934698750286"/>
    <x v="2"/>
    <n v="214.48281858925131"/>
    <x v="2"/>
  </r>
  <r>
    <s v="001449"/>
    <n v="356.88802387350279"/>
    <n v="10762095.571054295"/>
    <n v="0.98748209344757787"/>
    <x v="2"/>
    <n v="214.13281432410167"/>
    <x v="2"/>
  </r>
  <r>
    <s v="001450"/>
    <n v="356.48333544398457"/>
    <n v="10762452.054389739"/>
    <n v="0.98751480277523995"/>
    <x v="2"/>
    <n v="213.89000126639073"/>
    <x v="2"/>
  </r>
  <r>
    <s v="001451"/>
    <n v="356.04129444317664"/>
    <n v="10762808.095684182"/>
    <n v="0.98754747154318279"/>
    <x v="2"/>
    <n v="213.62477666590598"/>
    <x v="2"/>
  </r>
  <r>
    <s v="001452"/>
    <n v="355.40224530922239"/>
    <n v="10763163.497929491"/>
    <n v="0.98758008167481537"/>
    <x v="2"/>
    <n v="213.24134718553344"/>
    <x v="2"/>
  </r>
  <r>
    <s v="001453"/>
    <n v="354.70513960732046"/>
    <n v="10763518.203069098"/>
    <n v="0.98761262784312465"/>
    <x v="2"/>
    <n v="212.82308376439227"/>
    <x v="2"/>
  </r>
  <r>
    <s v="001454"/>
    <n v="354.31624597937633"/>
    <n v="10763872.519315077"/>
    <n v="0.98764513832828171"/>
    <x v="2"/>
    <n v="212.58974758762579"/>
    <x v="2"/>
  </r>
  <r>
    <s v="001455"/>
    <n v="353.80782412330461"/>
    <n v="10764226.327139201"/>
    <n v="0.98767760216290734"/>
    <x v="2"/>
    <n v="212.28469447398277"/>
    <x v="2"/>
  </r>
  <r>
    <s v="001456"/>
    <n v="353.49406252446943"/>
    <n v="10764579.821201725"/>
    <n v="0.98771003720816197"/>
    <x v="2"/>
    <n v="212.09643751468164"/>
    <x v="2"/>
  </r>
  <r>
    <s v="001457"/>
    <n v="353.29876193743934"/>
    <n v="10764933.119963663"/>
    <n v="0.98774245433350227"/>
    <x v="2"/>
    <n v="211.9792571624636"/>
    <x v="2"/>
  </r>
  <r>
    <s v="001458"/>
    <n v="353.24902965680752"/>
    <n v="10765286.36899332"/>
    <n v="0.98777486689562932"/>
    <x v="2"/>
    <n v="211.9494177940845"/>
    <x v="2"/>
  </r>
  <r>
    <s v="001459"/>
    <n v="353.0351595057648"/>
    <n v="10765639.404152825"/>
    <n v="0.9878072598339811"/>
    <x v="2"/>
    <n v="211.82109570345887"/>
    <x v="2"/>
  </r>
  <r>
    <s v="001460"/>
    <n v="352.82171624125107"/>
    <n v="10765992.225869067"/>
    <n v="0.98783963318772694"/>
    <x v="2"/>
    <n v="211.69302974475065"/>
    <x v="2"/>
  </r>
  <r>
    <s v="001461"/>
    <n v="352.27103261880552"/>
    <n v="10766344.496901685"/>
    <n v="0.98787195601318911"/>
    <x v="2"/>
    <n v="211.36261957128332"/>
    <x v="2"/>
  </r>
  <r>
    <s v="001462"/>
    <n v="352.18138644770971"/>
    <n v="10766696.678288134"/>
    <n v="0.98790427061311692"/>
    <x v="2"/>
    <n v="211.30883186862582"/>
    <x v="2"/>
  </r>
  <r>
    <s v="001463"/>
    <n v="351.7655989684369"/>
    <n v="10767048.443887101"/>
    <n v="0.98793654706223211"/>
    <x v="2"/>
    <n v="211.05935938106214"/>
    <x v="2"/>
  </r>
  <r>
    <s v="001464"/>
    <n v="351.71095749272143"/>
    <n v="10767400.154844595"/>
    <n v="0.98796881849768825"/>
    <x v="2"/>
    <n v="211.02657449563284"/>
    <x v="2"/>
  </r>
  <r>
    <s v="001465"/>
    <n v="351.55130193086518"/>
    <n v="10767751.706146525"/>
    <n v="0.98800107528385894"/>
    <x v="2"/>
    <n v="210.9307811585191"/>
    <x v="2"/>
  </r>
  <r>
    <s v="001466"/>
    <n v="350.82495450172479"/>
    <n v="10768102.531101028"/>
    <n v="0.98803326542361547"/>
    <x v="2"/>
    <n v="210.49497270103487"/>
    <x v="2"/>
  </r>
  <r>
    <s v="001467"/>
    <n v="346.98276229721256"/>
    <n v="10768449.513863325"/>
    <n v="0.98806510302087913"/>
    <x v="2"/>
    <n v="208.18965737832752"/>
    <x v="2"/>
  </r>
  <r>
    <s v="001468"/>
    <n v="346.6745502232547"/>
    <n v="10768796.188413549"/>
    <n v="0.9880969123379717"/>
    <x v="2"/>
    <n v="208.00473013395282"/>
    <x v="2"/>
  </r>
  <r>
    <s v="001469"/>
    <n v="344.44748320131811"/>
    <n v="10769140.63589675"/>
    <n v="0.98812851730928497"/>
    <x v="2"/>
    <n v="206.66848992079085"/>
    <x v="2"/>
  </r>
  <r>
    <s v="001470"/>
    <n v="342.89660444136098"/>
    <n v="10769483.532501191"/>
    <n v="0.98815997997885097"/>
    <x v="2"/>
    <n v="205.73796266481659"/>
    <x v="2"/>
  </r>
  <r>
    <s v="001471"/>
    <n v="342.12820868911149"/>
    <n v="10769825.66070988"/>
    <n v="0.98819137214383534"/>
    <x v="2"/>
    <n v="205.27692521346688"/>
    <x v="2"/>
  </r>
  <r>
    <s v="001472"/>
    <n v="341.50922322202155"/>
    <n v="10770167.169933103"/>
    <n v="0.98822270751346231"/>
    <x v="2"/>
    <n v="204.90553393321292"/>
    <x v="2"/>
  </r>
  <r>
    <s v="001473"/>
    <n v="340.35342794467948"/>
    <n v="10770507.523361048"/>
    <n v="0.98825393683244755"/>
    <x v="2"/>
    <n v="204.21205676680768"/>
    <x v="2"/>
  </r>
  <r>
    <s v="001474"/>
    <n v="340.34360955451189"/>
    <n v="10770847.866970602"/>
    <n v="0.988285165250541"/>
    <x v="2"/>
    <n v="204.20616573270712"/>
    <x v="2"/>
  </r>
  <r>
    <s v="001475"/>
    <n v="340.23987612795827"/>
    <n v="10771188.106846731"/>
    <n v="0.98831638415051604"/>
    <x v="2"/>
    <n v="204.14392567677496"/>
    <x v="2"/>
  </r>
  <r>
    <s v="001476"/>
    <n v="340.10135144928881"/>
    <n v="10771528.20819818"/>
    <n v="0.98834759034008157"/>
    <x v="2"/>
    <n v="204.06081086957329"/>
    <x v="2"/>
  </r>
  <r>
    <s v="001477"/>
    <n v="336.92254091088535"/>
    <n v="10771865.130739091"/>
    <n v="0.98837850485610979"/>
    <x v="2"/>
    <n v="202.1535245465312"/>
    <x v="2"/>
  </r>
  <r>
    <s v="001478"/>
    <n v="336.55733948530224"/>
    <n v="10772201.688078577"/>
    <n v="0.98840938586287708"/>
    <x v="2"/>
    <n v="201.93440369118133"/>
    <x v="2"/>
  </r>
  <r>
    <s v="001479"/>
    <n v="335.47069982566268"/>
    <n v="10772537.158778403"/>
    <n v="0.9884401671644153"/>
    <x v="2"/>
    <n v="201.2824198953976"/>
    <x v="2"/>
  </r>
  <r>
    <s v="001480"/>
    <n v="335.37401002683799"/>
    <n v="10772872.532788429"/>
    <n v="0.9884709395941268"/>
    <x v="2"/>
    <n v="201.22440601610279"/>
    <x v="2"/>
  </r>
  <r>
    <s v="001481"/>
    <n v="335.35202537059308"/>
    <n v="10773207.8848138"/>
    <n v="0.9885017100066239"/>
    <x v="2"/>
    <n v="201.21121522235583"/>
    <x v="2"/>
  </r>
  <r>
    <s v="001482"/>
    <n v="334.97401734913916"/>
    <n v="10773542.85883115"/>
    <n v="0.98853244573478383"/>
    <x v="2"/>
    <n v="200.9844104094835"/>
    <x v="2"/>
  </r>
  <r>
    <s v="001483"/>
    <n v="334.97252324628749"/>
    <n v="10773877.831354396"/>
    <n v="0.98856318132585153"/>
    <x v="2"/>
    <n v="200.98351394777248"/>
    <x v="2"/>
  </r>
  <r>
    <s v="001484"/>
    <n v="334.88052919928214"/>
    <n v="10774212.711883595"/>
    <n v="0.98859390847595385"/>
    <x v="2"/>
    <n v="200.92831751956928"/>
    <x v="2"/>
  </r>
  <r>
    <s v="001485"/>
    <n v="334.22888691272163"/>
    <n v="10774546.940770509"/>
    <n v="0.98862457583425423"/>
    <x v="2"/>
    <n v="200.53733214763298"/>
    <x v="2"/>
  </r>
  <r>
    <s v="001486"/>
    <n v="332.29210273052377"/>
    <n v="10774879.232873239"/>
    <n v="0.98865506548183946"/>
    <x v="2"/>
    <n v="199.37526163831424"/>
    <x v="2"/>
  </r>
  <r>
    <s v="001487"/>
    <n v="331.28507740854781"/>
    <n v="10775210.517950647"/>
    <n v="0.98868546272925339"/>
    <x v="2"/>
    <n v="198.77104644512869"/>
    <x v="2"/>
  </r>
  <r>
    <s v="001488"/>
    <n v="331.1751541273232"/>
    <n v="10775541.693104774"/>
    <n v="0.98871584989059547"/>
    <x v="2"/>
    <n v="198.7050924763939"/>
    <x v="2"/>
  </r>
  <r>
    <s v="001489"/>
    <n v="330.51027835836288"/>
    <n v="10775872.203383133"/>
    <n v="0.98874617604588977"/>
    <x v="2"/>
    <n v="198.30616701501773"/>
    <x v="2"/>
  </r>
  <r>
    <s v="001490"/>
    <n v="330.29790231017165"/>
    <n v="10776202.501285443"/>
    <n v="0.98877648271450103"/>
    <x v="2"/>
    <n v="198.17874138610298"/>
    <x v="2"/>
  </r>
  <r>
    <s v="001491"/>
    <n v="330.15404154988937"/>
    <n v="10776532.655326992"/>
    <n v="0.98880677618308777"/>
    <x v="2"/>
    <n v="198.09242492993363"/>
    <x v="2"/>
  </r>
  <r>
    <s v="001492"/>
    <n v="329.51840750816734"/>
    <n v="10776862.173734501"/>
    <n v="0.98883701132871782"/>
    <x v="2"/>
    <n v="197.7110445049004"/>
    <x v="2"/>
  </r>
  <r>
    <s v="001493"/>
    <n v="327.95429526581046"/>
    <n v="10777190.128029767"/>
    <n v="0.98886710295835512"/>
    <x v="2"/>
    <n v="196.77257715948627"/>
    <x v="2"/>
  </r>
  <r>
    <s v="001494"/>
    <n v="324.82009436969042"/>
    <n v="10777514.948124137"/>
    <n v="0.98889690700763755"/>
    <x v="2"/>
    <n v="194.89205662181425"/>
    <x v="2"/>
  </r>
  <r>
    <s v="001495"/>
    <n v="324.21156762256169"/>
    <n v="10777839.159691758"/>
    <n v="0.98892665522120815"/>
    <x v="2"/>
    <n v="194.52694057353702"/>
    <x v="2"/>
  </r>
  <r>
    <s v="001496"/>
    <n v="320.48997086249972"/>
    <n v="10778159.649662621"/>
    <n v="0.98895606195758834"/>
    <x v="2"/>
    <n v="192.29398251749981"/>
    <x v="2"/>
  </r>
  <r>
    <s v="001497"/>
    <n v="320.14632720663252"/>
    <n v="10778479.795989828"/>
    <n v="0.98898543716275278"/>
    <x v="2"/>
    <n v="192.08779632397952"/>
    <x v="2"/>
  </r>
  <r>
    <s v="001498"/>
    <n v="310.90764894541883"/>
    <n v="10778790.703638773"/>
    <n v="0.98901396466783043"/>
    <x v="2"/>
    <n v="186.54458936725129"/>
    <x v="2"/>
  </r>
  <r>
    <s v="001499"/>
    <n v="310.82461951552295"/>
    <n v="10779101.528258288"/>
    <n v="0.98904248455449628"/>
    <x v="2"/>
    <n v="186.49477170931377"/>
    <x v="2"/>
  </r>
  <r>
    <s v="001500"/>
    <n v="310.21844064430383"/>
    <n v="10779411.746698933"/>
    <n v="0.9890709488208812"/>
    <x v="2"/>
    <n v="186.1310643865823"/>
    <x v="2"/>
  </r>
  <r>
    <s v="001501"/>
    <n v="309.76295271783147"/>
    <n v="10779721.50965165"/>
    <n v="0.98909937129371672"/>
    <x v="2"/>
    <n v="185.85777163069886"/>
    <x v="2"/>
  </r>
  <r>
    <s v="001502"/>
    <n v="309.50767457347297"/>
    <n v="10780031.017326223"/>
    <n v="0.98912777034336341"/>
    <x v="2"/>
    <n v="185.70460474408378"/>
    <x v="2"/>
  </r>
  <r>
    <s v="001503"/>
    <n v="309.49273354495705"/>
    <n v="10780340.510059768"/>
    <n v="0.98915616802208783"/>
    <x v="2"/>
    <n v="185.69564012697421"/>
    <x v="2"/>
  </r>
  <r>
    <s v="001504"/>
    <n v="309.06584701592953"/>
    <n v="10780649.575906783"/>
    <n v="0.98918452653160016"/>
    <x v="2"/>
    <n v="185.43950820955772"/>
    <x v="2"/>
  </r>
  <r>
    <s v="001505"/>
    <n v="308.0840079991662"/>
    <n v="10780957.659914782"/>
    <n v="0.98921279495192471"/>
    <x v="2"/>
    <n v="184.85040479949973"/>
    <x v="2"/>
  </r>
  <r>
    <s v="001506"/>
    <n v="307.8268088654271"/>
    <n v="10781265.486723648"/>
    <n v="0.9892410397727992"/>
    <x v="2"/>
    <n v="184.69608531925624"/>
    <x v="2"/>
  </r>
  <r>
    <s v="001507"/>
    <n v="307.69297993857697"/>
    <n v="10781573.179703588"/>
    <n v="0.98926927231412576"/>
    <x v="2"/>
    <n v="184.61578796314618"/>
    <x v="2"/>
  </r>
  <r>
    <s v="001508"/>
    <n v="307.49234326993405"/>
    <n v="10781880.672046857"/>
    <n v="0.98929748644592241"/>
    <x v="2"/>
    <n v="184.49540596196042"/>
    <x v="2"/>
  </r>
  <r>
    <s v="001509"/>
    <n v="307.17196492989888"/>
    <n v="10782187.844011787"/>
    <n v="0.98932567118122561"/>
    <x v="2"/>
    <n v="184.30317895793931"/>
    <x v="2"/>
  </r>
  <r>
    <s v="001510"/>
    <n v="306.7926762488579"/>
    <n v="10782494.636688037"/>
    <n v="0.98935382111468395"/>
    <x v="2"/>
    <n v="184.07560574931475"/>
    <x v="2"/>
  </r>
  <r>
    <s v="001511"/>
    <n v="306.29108457725056"/>
    <n v="10782800.927772613"/>
    <n v="0.98938192502431799"/>
    <x v="2"/>
    <n v="183.77465074635032"/>
    <x v="2"/>
  </r>
  <r>
    <s v="001512"/>
    <n v="305.25759229047492"/>
    <n v="10783106.185364904"/>
    <n v="0.98940993410528977"/>
    <x v="2"/>
    <n v="183.15455537428494"/>
    <x v="2"/>
  </r>
  <r>
    <s v="001513"/>
    <n v="305.07339075319953"/>
    <n v="10783411.258755658"/>
    <n v="0.98943792628474669"/>
    <x v="2"/>
    <n v="183.04403445191971"/>
    <x v="2"/>
  </r>
  <r>
    <s v="001514"/>
    <n v="305.05204642674818"/>
    <n v="10783716.310802085"/>
    <n v="0.98946591650574289"/>
    <x v="2"/>
    <n v="183.0312278560489"/>
    <x v="2"/>
  </r>
  <r>
    <s v="001515"/>
    <n v="305.05097921042557"/>
    <n v="10784021.361781295"/>
    <n v="0.98949390662881609"/>
    <x v="2"/>
    <n v="183.03058752625535"/>
    <x v="2"/>
  </r>
  <r>
    <s v="001516"/>
    <n v="304.90370335791113"/>
    <n v="10784326.265484653"/>
    <n v="0.98952188323851109"/>
    <x v="2"/>
    <n v="182.94222201474668"/>
    <x v="2"/>
  </r>
  <r>
    <s v="001517"/>
    <n v="304.77350296655777"/>
    <n v="10784631.03898762"/>
    <n v="0.98954984790159639"/>
    <x v="2"/>
    <n v="182.86410177993466"/>
    <x v="2"/>
  </r>
  <r>
    <s v="001518"/>
    <n v="302.39574499987441"/>
    <n v="10784933.43473262"/>
    <n v="0.98957759439217075"/>
    <x v="2"/>
    <n v="181.43744699992465"/>
    <x v="2"/>
  </r>
  <r>
    <s v="001519"/>
    <n v="302.0386544183429"/>
    <n v="10785235.473387038"/>
    <n v="0.9896053081176992"/>
    <x v="2"/>
    <n v="181.22319265100575"/>
    <x v="2"/>
  </r>
  <r>
    <s v="001520"/>
    <n v="300.71509273509298"/>
    <n v="10785536.188479774"/>
    <n v="0.9896329003990858"/>
    <x v="2"/>
    <n v="180.42905564105578"/>
    <x v="2"/>
  </r>
  <r>
    <s v="001521"/>
    <n v="300.49844782161153"/>
    <n v="10785836.686927596"/>
    <n v="0.98966047280209724"/>
    <x v="2"/>
    <n v="180.29906869296693"/>
    <x v="2"/>
  </r>
  <r>
    <s v="001522"/>
    <n v="299.87775480840554"/>
    <n v="10786136.564682405"/>
    <n v="0.98968798825307447"/>
    <x v="2"/>
    <n v="179.92665288504332"/>
    <x v="2"/>
  </r>
  <r>
    <s v="001523"/>
    <n v="299.81350838578692"/>
    <n v="10786436.378190791"/>
    <n v="0.98971549780908519"/>
    <x v="2"/>
    <n v="179.88810503147215"/>
    <x v="2"/>
  </r>
  <r>
    <s v="001524"/>
    <n v="299.71703203022668"/>
    <n v="10786736.095222821"/>
    <n v="0.98974299851285397"/>
    <x v="2"/>
    <n v="179.83021921813599"/>
    <x v="2"/>
  </r>
  <r>
    <s v="001525"/>
    <n v="299.20562196845168"/>
    <n v="10787035.30084479"/>
    <n v="0.98977045229190685"/>
    <x v="2"/>
    <n v="179.52337318107101"/>
    <x v="2"/>
  </r>
  <r>
    <s v="001526"/>
    <n v="298.8352979045203"/>
    <n v="10787334.136142695"/>
    <n v="0.98979787209166825"/>
    <x v="2"/>
    <n v="179.30117874271218"/>
    <x v="2"/>
  </r>
  <r>
    <s v="001527"/>
    <n v="297.64001562324324"/>
    <n v="10787631.776158318"/>
    <n v="0.98982518221763582"/>
    <x v="2"/>
    <n v="178.58400937394595"/>
    <x v="2"/>
  </r>
  <r>
    <s v="001528"/>
    <n v="295.77281394527688"/>
    <n v="10787927.548972264"/>
    <n v="0.98985232101747012"/>
    <x v="2"/>
    <n v="177.46368836716613"/>
    <x v="2"/>
  </r>
  <r>
    <s v="001529"/>
    <n v="294.84625673402257"/>
    <n v="10788222.395228999"/>
    <n v="0.98987937480052968"/>
    <x v="2"/>
    <n v="176.90775404041355"/>
    <x v="2"/>
  </r>
  <r>
    <s v="001530"/>
    <n v="294.8302484891841"/>
    <n v="10788517.225477489"/>
    <n v="0.98990642711474375"/>
    <x v="2"/>
    <n v="176.89814909351045"/>
    <x v="2"/>
  </r>
  <r>
    <s v="001531"/>
    <n v="294.61723211119931"/>
    <n v="10788811.842709599"/>
    <n v="0.98993345988352099"/>
    <x v="2"/>
    <n v="176.77033926671959"/>
    <x v="2"/>
  </r>
  <r>
    <s v="001532"/>
    <n v="294.54743616370331"/>
    <n v="10789106.390145762"/>
    <n v="0.98996048624813193"/>
    <x v="2"/>
    <n v="176.72846169822199"/>
    <x v="2"/>
  </r>
  <r>
    <s v="001533"/>
    <n v="294.41061903115002"/>
    <n v="10789400.800764794"/>
    <n v="0.98998750005901059"/>
    <x v="2"/>
    <n v="176.64637141868999"/>
    <x v="2"/>
  </r>
  <r>
    <s v="001534"/>
    <n v="294.17284323448166"/>
    <n v="10789694.973608028"/>
    <n v="0.99001449205263814"/>
    <x v="2"/>
    <n v="176.503705940689"/>
    <x v="2"/>
  </r>
  <r>
    <s v="001535"/>
    <n v="294.01809686770918"/>
    <n v="10789988.991704896"/>
    <n v="0.99004146984742636"/>
    <x v="2"/>
    <n v="176.41085812062551"/>
    <x v="2"/>
  </r>
  <r>
    <s v="001536"/>
    <n v="293.8548127703562"/>
    <n v="10790282.846517667"/>
    <n v="0.99006843265999089"/>
    <x v="2"/>
    <n v="176.31288766221371"/>
    <x v="2"/>
  </r>
  <r>
    <s v="001537"/>
    <n v="293.69088834320962"/>
    <n v="10790576.537406011"/>
    <n v="0.99009538043157808"/>
    <x v="2"/>
    <n v="176.21453300592577"/>
    <x v="2"/>
  </r>
  <r>
    <s v="001538"/>
    <n v="292.54555178582871"/>
    <n v="10790869.082957797"/>
    <n v="0.99012222311216935"/>
    <x v="2"/>
    <n v="175.52733107149723"/>
    <x v="2"/>
  </r>
  <r>
    <s v="001539"/>
    <n v="292.41855304344307"/>
    <n v="10791161.50151084"/>
    <n v="0.99014905413992005"/>
    <x v="2"/>
    <n v="175.45113182606585"/>
    <x v="2"/>
  </r>
  <r>
    <s v="001540"/>
    <n v="291.0140963629425"/>
    <n v="10791452.515607202"/>
    <n v="0.99017575630096299"/>
    <x v="2"/>
    <n v="174.6084578177655"/>
    <x v="2"/>
  </r>
  <r>
    <s v="001541"/>
    <n v="290.62861782723064"/>
    <n v="10791743.144225029"/>
    <n v="0.99020242309220763"/>
    <x v="2"/>
    <n v="174.37717069633837"/>
    <x v="2"/>
  </r>
  <r>
    <s v="001542"/>
    <n v="290.53043392555429"/>
    <n v="10792033.674658954"/>
    <n v="0.99022908087453343"/>
    <x v="2"/>
    <n v="174.31826035533257"/>
    <x v="2"/>
  </r>
  <r>
    <s v="001543"/>
    <n v="290.42563328267806"/>
    <n v="10792324.100292237"/>
    <n v="0.99025572904081771"/>
    <x v="2"/>
    <n v="174.25537996960682"/>
    <x v="2"/>
  </r>
  <r>
    <s v="001544"/>
    <n v="289.64250994517704"/>
    <n v="10792613.742802182"/>
    <n v="0.99028230535118245"/>
    <x v="2"/>
    <n v="173.78550596710622"/>
    <x v="2"/>
  </r>
  <r>
    <s v="001545"/>
    <n v="288.72128881553562"/>
    <n v="10792902.464090997"/>
    <n v="0.99030879713438769"/>
    <x v="2"/>
    <n v="173.23277328932136"/>
    <x v="2"/>
  </r>
  <r>
    <s v="001546"/>
    <n v="288.46857199035134"/>
    <n v="10793190.932662988"/>
    <n v="0.99033526572941943"/>
    <x v="2"/>
    <n v="173.0811431942108"/>
    <x v="2"/>
  </r>
  <r>
    <s v="001547"/>
    <n v="288.14840709358072"/>
    <n v="10793479.081070082"/>
    <n v="0.99036170494754217"/>
    <x v="2"/>
    <n v="172.88904425614842"/>
    <x v="2"/>
  </r>
  <r>
    <s v="001548"/>
    <n v="287.25536047485508"/>
    <n v="10793766.336430557"/>
    <n v="0.99038806222367326"/>
    <x v="2"/>
    <n v="172.35321628491303"/>
    <x v="2"/>
  </r>
  <r>
    <s v="001549"/>
    <n v="286.86774750649812"/>
    <n v="10794053.204178063"/>
    <n v="0.99041438393415981"/>
    <x v="2"/>
    <n v="172.12064850389888"/>
    <x v="2"/>
  </r>
  <r>
    <s v="001550"/>
    <n v="285.82614437567099"/>
    <n v="10794339.030322438"/>
    <n v="0.99044061007176898"/>
    <x v="2"/>
    <n v="171.49568662540258"/>
    <x v="2"/>
  </r>
  <r>
    <s v="001551"/>
    <n v="282.16153696723416"/>
    <n v="10794621.191859405"/>
    <n v="0.99046649996127756"/>
    <x v="2"/>
    <n v="169.29692218034049"/>
    <x v="2"/>
  </r>
  <r>
    <s v="001552"/>
    <n v="282.06975636349324"/>
    <n v="10794903.261615768"/>
    <n v="0.99049238142940543"/>
    <x v="2"/>
    <n v="169.24185381809593"/>
    <x v="2"/>
  </r>
  <r>
    <s v="001553"/>
    <n v="281.62878257900775"/>
    <n v="10795184.890398348"/>
    <n v="0.99051822243573739"/>
    <x v="2"/>
    <n v="168.97726954740463"/>
    <x v="2"/>
  </r>
  <r>
    <s v="001554"/>
    <n v="281.40359993494576"/>
    <n v="10795466.293998282"/>
    <n v="0.99054404278030994"/>
    <x v="2"/>
    <n v="168.84215996096745"/>
    <x v="2"/>
  </r>
  <r>
    <s v="001555"/>
    <n v="280.6021204766966"/>
    <n v="10795746.896118758"/>
    <n v="0.99056978958468678"/>
    <x v="2"/>
    <n v="168.36127228601796"/>
    <x v="2"/>
  </r>
  <r>
    <s v="001556"/>
    <n v="280.21365373528153"/>
    <n v="10796027.109772494"/>
    <n v="0.99059550074508085"/>
    <x v="2"/>
    <n v="168.1281922411689"/>
    <x v="2"/>
  </r>
  <r>
    <s v="001557"/>
    <n v="280.02838498168359"/>
    <n v="10796307.138157476"/>
    <n v="0.99062119490603684"/>
    <x v="2"/>
    <n v="168.01703098901015"/>
    <x v="2"/>
  </r>
  <r>
    <s v="001558"/>
    <n v="279.34451276218147"/>
    <n v="10796586.482670238"/>
    <n v="0.99064682631791523"/>
    <x v="2"/>
    <n v="167.60670765730887"/>
    <x v="2"/>
  </r>
  <r>
    <s v="001559"/>
    <n v="278.72552729509158"/>
    <n v="10796865.208197534"/>
    <n v="0.9906724009344362"/>
    <x v="2"/>
    <n v="167.23531637705494"/>
    <x v="2"/>
  </r>
  <r>
    <s v="001560"/>
    <n v="278.2847669538707"/>
    <n v="10797143.492964488"/>
    <n v="0.9906979351087456"/>
    <x v="2"/>
    <n v="166.9708601723224"/>
    <x v="2"/>
  </r>
  <r>
    <s v="001561"/>
    <n v="277.29374987673327"/>
    <n v="10797420.786714364"/>
    <n v="0.99072337835172919"/>
    <x v="2"/>
    <n v="166.37624992603995"/>
    <x v="2"/>
  </r>
  <r>
    <s v="001562"/>
    <n v="277.04807667927793"/>
    <n v="10797697.834791044"/>
    <n v="0.99074879905283142"/>
    <x v="2"/>
    <n v="166.22884600756674"/>
    <x v="2"/>
  </r>
  <r>
    <s v="001563"/>
    <n v="276.90421591899565"/>
    <n v="10797974.739006963"/>
    <n v="0.99077420655390913"/>
    <x v="2"/>
    <n v="166.14252955139739"/>
    <x v="2"/>
  </r>
  <r>
    <s v="001564"/>
    <n v="276.58383757896047"/>
    <n v="10798251.322844541"/>
    <n v="0.99079958465849316"/>
    <x v="2"/>
    <n v="165.95030254737628"/>
    <x v="2"/>
  </r>
  <r>
    <s v="001565"/>
    <n v="276.19558428080995"/>
    <n v="10798527.518428821"/>
    <n v="0.99082492713867887"/>
    <x v="2"/>
    <n v="165.71735056848595"/>
    <x v="2"/>
  </r>
  <r>
    <s v="001566"/>
    <n v="274.71001915979411"/>
    <n v="10798802.228447981"/>
    <n v="0.99085013331000682"/>
    <x v="2"/>
    <n v="164.82601149587646"/>
    <x v="2"/>
  </r>
  <r>
    <s v="001567"/>
    <n v="273.59157645374205"/>
    <n v="10799075.820024434"/>
    <n v="0.99087523685799905"/>
    <x v="2"/>
    <n v="164.15494587224524"/>
    <x v="2"/>
  </r>
  <r>
    <s v="001568"/>
    <n v="273.32690680574495"/>
    <n v="10799349.14693124"/>
    <n v="0.99090031612107998"/>
    <x v="2"/>
    <n v="163.99614408344698"/>
    <x v="2"/>
  </r>
  <r>
    <s v="001569"/>
    <n v="272.98454380946487"/>
    <n v="10799622.13147505"/>
    <n v="0.99092536397045283"/>
    <x v="2"/>
    <n v="163.79072628567891"/>
    <x v="2"/>
  </r>
  <r>
    <s v="001570"/>
    <n v="272.34165269674941"/>
    <n v="10799894.473127747"/>
    <n v="0.99095035283099242"/>
    <x v="2"/>
    <n v="163.40499161804965"/>
    <x v="2"/>
  </r>
  <r>
    <s v="001571"/>
    <n v="271.77239951029122"/>
    <n v="10800166.245527258"/>
    <n v="0.99097528945938773"/>
    <x v="2"/>
    <n v="163.06343970617473"/>
    <x v="2"/>
  </r>
  <r>
    <s v="001572"/>
    <n v="271.55105884499045"/>
    <n v="10800437.796586104"/>
    <n v="0.99100020577854664"/>
    <x v="2"/>
    <n v="162.93063530699428"/>
    <x v="2"/>
  </r>
  <r>
    <s v="001573"/>
    <n v="270.34723883313285"/>
    <n v="10800708.143824937"/>
    <n v="0.99102501164052748"/>
    <x v="2"/>
    <n v="162.20834329987972"/>
    <x v="2"/>
  </r>
  <r>
    <s v="001574"/>
    <n v="269.84564716152551"/>
    <n v="10800977.989472099"/>
    <n v="0.99104977147868423"/>
    <x v="2"/>
    <n v="161.90738829691529"/>
    <x v="2"/>
  </r>
  <r>
    <s v="001575"/>
    <n v="269.3910130081112"/>
    <n v="10801247.380485106"/>
    <n v="0.99107448960163014"/>
    <x v="2"/>
    <n v="161.6346078048667"/>
    <x v="2"/>
  </r>
  <r>
    <s v="001576"/>
    <n v="268.92314537229703"/>
    <n v="10801516.303630479"/>
    <n v="0.99109916479511972"/>
    <x v="2"/>
    <n v="161.35388722337822"/>
    <x v="2"/>
  </r>
  <r>
    <s v="001577"/>
    <n v="268.92143782618086"/>
    <n v="10801785.225068305"/>
    <n v="0.99112383983193242"/>
    <x v="2"/>
    <n v="161.35286269570852"/>
    <x v="2"/>
  </r>
  <r>
    <s v="001578"/>
    <n v="268.88323148183292"/>
    <n v="10802054.108299786"/>
    <n v="0.99114851136310056"/>
    <x v="2"/>
    <n v="161.32993888909974"/>
    <x v="2"/>
  </r>
  <r>
    <s v="001579"/>
    <n v="268.25079908907867"/>
    <n v="10802322.359098876"/>
    <n v="0.99117312486508125"/>
    <x v="2"/>
    <n v="160.9504794534472"/>
    <x v="2"/>
  </r>
  <r>
    <s v="001580"/>
    <n v="266.68796750630884"/>
    <n v="10802589.047066383"/>
    <n v="0.99119759496857662"/>
    <x v="2"/>
    <n v="160.01278050378531"/>
    <x v="2"/>
  </r>
  <r>
    <s v="001581"/>
    <n v="266.04614360991599"/>
    <n v="10802855.093209993"/>
    <n v="0.99122200618116174"/>
    <x v="2"/>
    <n v="159.6276861659496"/>
    <x v="2"/>
  </r>
  <r>
    <s v="001582"/>
    <n v="265.88819559417578"/>
    <n v="10803120.981405588"/>
    <n v="0.9912464029011383"/>
    <x v="2"/>
    <n v="159.53291735650546"/>
    <x v="2"/>
  </r>
  <r>
    <s v="001583"/>
    <n v="264.89141554889648"/>
    <n v="10803385.872821137"/>
    <n v="0.99127070816100493"/>
    <x v="2"/>
    <n v="158.93484932933788"/>
    <x v="2"/>
  </r>
  <r>
    <s v="001584"/>
    <n v="263.82953530794055"/>
    <n v="10803649.702356445"/>
    <n v="0.99129491598745645"/>
    <x v="2"/>
    <n v="158.29772118476433"/>
    <x v="2"/>
  </r>
  <r>
    <s v="001585"/>
    <n v="263.81587493901168"/>
    <n v="10803913.518231384"/>
    <n v="0.99131912256049326"/>
    <x v="2"/>
    <n v="158.28952496340699"/>
    <x v="2"/>
  </r>
  <r>
    <s v="001586"/>
    <n v="263.74778653763178"/>
    <n v="10804177.266017921"/>
    <n v="0.99134332288604066"/>
    <x v="2"/>
    <n v="158.24867192257906"/>
    <x v="2"/>
  </r>
  <r>
    <s v="001587"/>
    <n v="263.47052373702837"/>
    <n v="10804440.736541659"/>
    <n v="0.99136749777118494"/>
    <x v="2"/>
    <n v="158.08231424221702"/>
    <x v="2"/>
  </r>
  <r>
    <s v="001588"/>
    <n v="263.30361110417863"/>
    <n v="10804704.040152762"/>
    <n v="0.99139165734116719"/>
    <x v="2"/>
    <n v="157.98216666250718"/>
    <x v="2"/>
  </r>
  <r>
    <s v="001589"/>
    <n v="262.62849005852161"/>
    <n v="10804966.668642821"/>
    <n v="0.99141575496504064"/>
    <x v="2"/>
    <n v="157.57709403511296"/>
    <x v="2"/>
  </r>
  <r>
    <s v="001590"/>
    <n v="262.53009271358076"/>
    <n v="10805229.198735535"/>
    <n v="0.99143984356041093"/>
    <x v="2"/>
    <n v="157.51805562814846"/>
    <x v="2"/>
  </r>
  <r>
    <s v="001591"/>
    <n v="261.51260867164365"/>
    <n v="10805490.711344207"/>
    <n v="0.99146383879596411"/>
    <x v="2"/>
    <n v="156.90756520298618"/>
    <x v="2"/>
  </r>
  <r>
    <s v="001592"/>
    <n v="260.99735663110744"/>
    <n v="10805751.708700838"/>
    <n v="0.9914877867542784"/>
    <x v="2"/>
    <n v="156.59841397866447"/>
    <x v="2"/>
  </r>
  <r>
    <s v="001593"/>
    <n v="260.72478958232335"/>
    <n v="10806012.43349042"/>
    <n v="0.9915117097030508"/>
    <x v="2"/>
    <n v="156.434873749394"/>
    <x v="2"/>
  </r>
  <r>
    <s v="001594"/>
    <n v="260.44944777110061"/>
    <n v="10806272.882938191"/>
    <n v="0.99153560738768154"/>
    <x v="2"/>
    <n v="156.26966866266037"/>
    <x v="2"/>
  </r>
  <r>
    <s v="001595"/>
    <n v="259.90986319840982"/>
    <n v="10806532.792801389"/>
    <n v="0.99155945556242819"/>
    <x v="2"/>
    <n v="155.94591791904588"/>
    <x v="2"/>
  </r>
  <r>
    <s v="001596"/>
    <n v="259.21830702138521"/>
    <n v="10806792.011108411"/>
    <n v="0.99158324028305145"/>
    <x v="2"/>
    <n v="155.53098421283113"/>
    <x v="2"/>
  </r>
  <r>
    <s v="001597"/>
    <n v="259.02300643435507"/>
    <n v="10807051.034114845"/>
    <n v="0.99160700708376004"/>
    <x v="2"/>
    <n v="155.41380386061303"/>
    <x v="2"/>
  </r>
  <r>
    <s v="001598"/>
    <n v="258.05610844610771"/>
    <n v="10807309.090223292"/>
    <n v="0.99163068516620356"/>
    <x v="2"/>
    <n v="154.83366506766461"/>
    <x v="2"/>
  </r>
  <r>
    <s v="001599"/>
    <n v="256.76563046885752"/>
    <n v="10807565.855853761"/>
    <n v="0.99165424484011899"/>
    <x v="2"/>
    <n v="154.05937828131451"/>
    <x v="2"/>
  </r>
  <r>
    <s v="001600"/>
    <n v="256.64076615911699"/>
    <n v="10807822.496619919"/>
    <n v="0.99167779305703985"/>
    <x v="2"/>
    <n v="153.98445969547018"/>
    <x v="2"/>
  </r>
  <r>
    <s v="001601"/>
    <n v="256.24717677935359"/>
    <n v="10808078.743796699"/>
    <n v="0.99170130515994726"/>
    <x v="2"/>
    <n v="153.74830606761216"/>
    <x v="2"/>
  </r>
  <r>
    <s v="001602"/>
    <n v="255.85785626488047"/>
    <n v="10808334.601652963"/>
    <n v="0.99172478154053323"/>
    <x v="2"/>
    <n v="153.51471375892828"/>
    <x v="2"/>
  </r>
  <r>
    <s v="001603"/>
    <n v="255.80108035651983"/>
    <n v="10808590.40273332"/>
    <n v="0.99174825271161415"/>
    <x v="2"/>
    <n v="153.48064821391191"/>
    <x v="2"/>
  </r>
  <r>
    <s v="001604"/>
    <n v="255.70503088748865"/>
    <n v="10808846.107764209"/>
    <n v="0.99177171506962236"/>
    <x v="2"/>
    <n v="153.42301853249319"/>
    <x v="2"/>
  </r>
  <r>
    <s v="001605"/>
    <n v="254.17613678377657"/>
    <n v="10809100.283900993"/>
    <n v="0.99179503714309769"/>
    <x v="2"/>
    <n v="152.50568207026595"/>
    <x v="2"/>
  </r>
  <r>
    <s v="001606"/>
    <n v="253.52876336250628"/>
    <n v="10809353.812664356"/>
    <n v="0.99181829981646286"/>
    <x v="2"/>
    <n v="152.11725801750376"/>
    <x v="2"/>
  </r>
  <r>
    <s v="001607"/>
    <n v="253.29269511195409"/>
    <n v="10809607.105359469"/>
    <n v="0.99184154082925391"/>
    <x v="2"/>
    <n v="151.97561706717244"/>
    <x v="2"/>
  </r>
  <r>
    <s v="001608"/>
    <n v="251.00394298657298"/>
    <n v="10809858.109302456"/>
    <n v="0.99186457183631449"/>
    <x v="2"/>
    <n v="150.60236579194378"/>
    <x v="2"/>
  </r>
  <r>
    <s v="001609"/>
    <n v="250.23426657473638"/>
    <n v="10810108.343569031"/>
    <n v="0.99188753222128589"/>
    <x v="2"/>
    <n v="150.14055994484181"/>
    <x v="2"/>
  </r>
  <r>
    <s v="001610"/>
    <n v="249.22126484135407"/>
    <n v="10810357.564833872"/>
    <n v="0.9919103996577171"/>
    <x v="2"/>
    <n v="149.53275890481243"/>
    <x v="2"/>
  </r>
  <r>
    <s v="001611"/>
    <n v="248.39267808851162"/>
    <n v="10810605.957511961"/>
    <n v="0.99193319106670774"/>
    <x v="2"/>
    <n v="149.03560685310697"/>
    <x v="2"/>
  </r>
  <r>
    <s v="001612"/>
    <n v="248.05735871996052"/>
    <n v="10810854.014870681"/>
    <n v="0.99195595170828221"/>
    <x v="2"/>
    <n v="148.83441523197629"/>
    <x v="2"/>
  </r>
  <r>
    <s v="001613"/>
    <n v="247.53869158719203"/>
    <n v="10811101.553562269"/>
    <n v="0.99197866475926422"/>
    <x v="2"/>
    <n v="148.52321495231521"/>
    <x v="2"/>
  </r>
  <r>
    <s v="001614"/>
    <n v="247.14382154784158"/>
    <n v="10811348.697383817"/>
    <n v="0.9920013415787251"/>
    <x v="2"/>
    <n v="148.28629292870494"/>
    <x v="2"/>
  </r>
  <r>
    <s v="001615"/>
    <n v="246.31779611417335"/>
    <n v="10811595.015179932"/>
    <n v="0.99202394260576066"/>
    <x v="2"/>
    <n v="147.790677668504"/>
    <x v="2"/>
  </r>
  <r>
    <s v="001616"/>
    <n v="246.21918532596797"/>
    <n v="10811841.234365258"/>
    <n v="0.99204653458470826"/>
    <x v="2"/>
    <n v="147.73151119558077"/>
    <x v="2"/>
  </r>
  <r>
    <s v="001617"/>
    <n v="246.19976198889719"/>
    <n v="10812087.434127247"/>
    <n v="0.99206912478145659"/>
    <x v="2"/>
    <n v="147.7198571933383"/>
    <x v="2"/>
  </r>
  <r>
    <s v="001618"/>
    <n v="245.05549264783895"/>
    <n v="10812332.489619894"/>
    <n v="0.99209160998513202"/>
    <x v="2"/>
    <n v="147.03329558870337"/>
    <x v="2"/>
  </r>
  <r>
    <s v="001619"/>
    <n v="243.96565133923164"/>
    <n v="10812576.455271233"/>
    <n v="0.99211399518980925"/>
    <x v="2"/>
    <n v="146.37939080353897"/>
    <x v="2"/>
  </r>
  <r>
    <s v="001620"/>
    <n v="243.7507139718663"/>
    <n v="10812820.205985205"/>
    <n v="0.99213636067278821"/>
    <x v="2"/>
    <n v="146.25042838311978"/>
    <x v="2"/>
  </r>
  <r>
    <s v="001621"/>
    <n v="242.75969689472888"/>
    <n v="10813062.965682101"/>
    <n v="0.99215863522444148"/>
    <x v="2"/>
    <n v="145.65581813683733"/>
    <x v="2"/>
  </r>
  <r>
    <s v="001622"/>
    <n v="242.3797678838944"/>
    <n v="10813305.345449984"/>
    <n v="0.992180874915496"/>
    <x v="2"/>
    <n v="145.42786073033665"/>
    <x v="2"/>
  </r>
  <r>
    <s v="001623"/>
    <n v="241.63378367441879"/>
    <n v="10813546.979233658"/>
    <n v="0.99220304615835242"/>
    <x v="2"/>
    <n v="144.98027020465128"/>
    <x v="2"/>
  </r>
  <r>
    <s v="001624"/>
    <n v="241.36826025336367"/>
    <n v="10813788.347493911"/>
    <n v="0.99222519303795897"/>
    <x v="2"/>
    <n v="144.8209561520182"/>
    <x v="2"/>
  </r>
  <r>
    <s v="001625"/>
    <n v="241.20433582621709"/>
    <n v="10814029.551829737"/>
    <n v="0.99224732487658807"/>
    <x v="2"/>
    <n v="144.72260149573026"/>
    <x v="2"/>
  </r>
  <r>
    <s v="001626"/>
    <n v="240.7469269103641"/>
    <n v="10814270.298756648"/>
    <n v="0.99226941474540664"/>
    <x v="2"/>
    <n v="144.44815614621845"/>
    <x v="2"/>
  </r>
  <r>
    <s v="001627"/>
    <n v="240.3637962505619"/>
    <n v="10814510.662552899"/>
    <n v="0.99229146945985736"/>
    <x v="2"/>
    <n v="144.21827775033714"/>
    <x v="2"/>
  </r>
  <r>
    <s v="001628"/>
    <n v="240.31811939195595"/>
    <n v="10814750.980672291"/>
    <n v="0.99231351998320239"/>
    <x v="2"/>
    <n v="144.19087163517355"/>
    <x v="2"/>
  </r>
  <r>
    <s v="001629"/>
    <n v="238.79498825638572"/>
    <n v="10814989.775660546"/>
    <n v="0.99233543075079877"/>
    <x v="2"/>
    <n v="143.27699295383144"/>
    <x v="2"/>
  </r>
  <r>
    <s v="001630"/>
    <n v="238.75464747939264"/>
    <n v="10815228.530308027"/>
    <n v="0.99235733781690472"/>
    <x v="2"/>
    <n v="143.25278848763557"/>
    <x v="2"/>
  </r>
  <r>
    <s v="001631"/>
    <n v="238.6267949639489"/>
    <n v="10815467.157102991"/>
    <n v="0.99237923315183174"/>
    <x v="2"/>
    <n v="143.17607697836934"/>
    <x v="2"/>
  </r>
  <r>
    <s v="001632"/>
    <n v="238.33629868094565"/>
    <n v="10815705.493401673"/>
    <n v="0.99240110183210994"/>
    <x v="2"/>
    <n v="143.00177920856737"/>
    <x v="2"/>
  </r>
  <r>
    <s v="001633"/>
    <n v="237.74804904394571"/>
    <n v="10815943.241450716"/>
    <n v="0.99242291653721382"/>
    <x v="2"/>
    <n v="142.64882942636743"/>
    <x v="2"/>
  </r>
  <r>
    <s v="001634"/>
    <n v="237.44901503036195"/>
    <n v="10816180.690465746"/>
    <n v="0.99244470380428473"/>
    <x v="2"/>
    <n v="142.46940901821716"/>
    <x v="2"/>
  </r>
  <r>
    <s v="001635"/>
    <n v="235.86697355378593"/>
    <n v="10816416.557439301"/>
    <n v="0.99246634591025595"/>
    <x v="2"/>
    <n v="141.52018413227154"/>
    <x v="2"/>
  </r>
  <r>
    <s v="001636"/>
    <n v="235.85480728770864"/>
    <n v="10816652.412246589"/>
    <n v="0.99248798689990447"/>
    <x v="2"/>
    <n v="141.51288437262517"/>
    <x v="2"/>
  </r>
  <r>
    <s v="001637"/>
    <n v="235.77455262025148"/>
    <n v="10816888.18679921"/>
    <n v="0.99250962052574121"/>
    <x v="2"/>
    <n v="141.4647315721509"/>
    <x v="2"/>
  </r>
  <r>
    <s v="001638"/>
    <n v="235.71606916577471"/>
    <n v="10817123.902868375"/>
    <n v="0.99253124878539589"/>
    <x v="2"/>
    <n v="141.42964149946482"/>
    <x v="2"/>
  </r>
  <r>
    <s v="001639"/>
    <n v="235.60956097678235"/>
    <n v="10817359.512429353"/>
    <n v="0.99255286727233216"/>
    <x v="2"/>
    <n v="141.3657365860694"/>
    <x v="2"/>
  </r>
  <r>
    <s v="001640"/>
    <n v="235.39739837185567"/>
    <n v="10817594.909827724"/>
    <n v="0.99257446629217005"/>
    <x v="2"/>
    <n v="141.23843902311339"/>
    <x v="2"/>
  </r>
  <r>
    <s v="001641"/>
    <n v="234.71160516297294"/>
    <n v="10817829.621432887"/>
    <n v="0.99259600238666879"/>
    <x v="2"/>
    <n v="140.82696309778376"/>
    <x v="2"/>
  </r>
  <r>
    <s v="001642"/>
    <n v="232.37397453001822"/>
    <n v="10818061.995407417"/>
    <n v="0.99261732399056246"/>
    <x v="2"/>
    <n v="139.42438471801091"/>
    <x v="2"/>
  </r>
  <r>
    <s v="001643"/>
    <n v="232.16053126550443"/>
    <n v="10818294.155938683"/>
    <n v="0.99263862600985009"/>
    <x v="2"/>
    <n v="139.29631875930266"/>
    <x v="2"/>
  </r>
  <r>
    <s v="001644"/>
    <n v="230.39279414880144"/>
    <n v="10818524.548732832"/>
    <n v="0.99265976582943072"/>
    <x v="2"/>
    <n v="138.23567648928085"/>
    <x v="2"/>
  </r>
  <r>
    <s v="001645"/>
    <n v="229.78576150452429"/>
    <n v="10818754.334494337"/>
    <n v="0.99268084995039185"/>
    <x v="2"/>
    <n v="137.87145690271456"/>
    <x v="2"/>
  </r>
  <r>
    <s v="001646"/>
    <n v="229.69248679793179"/>
    <n v="10818984.026981136"/>
    <n v="0.99270192551288017"/>
    <x v="2"/>
    <n v="137.81549207875906"/>
    <x v="2"/>
  </r>
  <r>
    <s v="001647"/>
    <n v="229.59003403096517"/>
    <n v="10819213.617015166"/>
    <n v="0.99272299167475753"/>
    <x v="2"/>
    <n v="137.7540204185791"/>
    <x v="2"/>
  </r>
  <r>
    <s v="001648"/>
    <n v="229.31725353891656"/>
    <n v="10819442.934268706"/>
    <n v="0.99274403280750845"/>
    <x v="2"/>
    <n v="137.59035212334993"/>
    <x v="2"/>
  </r>
  <r>
    <s v="001649"/>
    <n v="228.55205943563473"/>
    <n v="10819671.486328142"/>
    <n v="0.99276500372944687"/>
    <x v="2"/>
    <n v="137.13123566138083"/>
    <x v="2"/>
  </r>
  <r>
    <s v="001650"/>
    <n v="228.06412813295626"/>
    <n v="10819899.550456274"/>
    <n v="0.99278592988097569"/>
    <x v="2"/>
    <n v="136.83847687977374"/>
    <x v="2"/>
  </r>
  <r>
    <s v="001651"/>
    <n v="227.96487701495735"/>
    <n v="10820127.515333289"/>
    <n v="0.9928068469256629"/>
    <x v="2"/>
    <n v="136.77892620897441"/>
    <x v="2"/>
  </r>
  <r>
    <s v="001652"/>
    <n v="227.73990781415989"/>
    <n v="10820355.255241103"/>
    <n v="0.99282774332817536"/>
    <x v="2"/>
    <n v="136.64394468849594"/>
    <x v="2"/>
  </r>
  <r>
    <s v="001653"/>
    <n v="227.18111334766283"/>
    <n v="10820582.436354451"/>
    <n v="0.99284858845818913"/>
    <x v="2"/>
    <n v="136.30866800859769"/>
    <x v="2"/>
  </r>
  <r>
    <s v="001654"/>
    <n v="226.8048128723251"/>
    <n v="10820809.241167324"/>
    <n v="0.99286939906054272"/>
    <x v="2"/>
    <n v="136.08288772339506"/>
    <x v="2"/>
  </r>
  <r>
    <s v="001655"/>
    <n v="226.61783657261103"/>
    <n v="10821035.859003896"/>
    <n v="0.99289019250678123"/>
    <x v="2"/>
    <n v="135.97070194356661"/>
    <x v="2"/>
  </r>
  <r>
    <s v="001656"/>
    <n v="225.39864864570839"/>
    <n v="10821261.257652542"/>
    <n v="0.99291087408575029"/>
    <x v="2"/>
    <n v="135.23918918742504"/>
    <x v="2"/>
  </r>
  <r>
    <s v="001657"/>
    <n v="224.6215017196138"/>
    <n v="10821485.879154261"/>
    <n v="0.99293148435716871"/>
    <x v="2"/>
    <n v="134.77290103176827"/>
    <x v="2"/>
  </r>
  <r>
    <s v="001658"/>
    <n v="224.11542773945166"/>
    <n v="10821709.994582001"/>
    <n v="0.99295204819348648"/>
    <x v="2"/>
    <n v="134.469256643671"/>
    <x v="2"/>
  </r>
  <r>
    <s v="001659"/>
    <n v="223.5860884434575"/>
    <n v="10821933.580670444"/>
    <n v="0.99297256345998119"/>
    <x v="2"/>
    <n v="134.15165306607449"/>
    <x v="2"/>
  </r>
  <r>
    <s v="001660"/>
    <n v="223.55748704601268"/>
    <n v="10822157.138157491"/>
    <n v="0.99299307610213872"/>
    <x v="2"/>
    <n v="134.13449222760761"/>
    <x v="2"/>
  </r>
  <r>
    <s v="001661"/>
    <n v="223.52760498898073"/>
    <n v="10822380.66576248"/>
    <n v="0.99301358600245149"/>
    <x v="2"/>
    <n v="134.11656299338844"/>
    <x v="2"/>
  </r>
  <r>
    <s v="001662"/>
    <n v="223.27360750420939"/>
    <n v="10822603.939369984"/>
    <n v="0.99303407259708287"/>
    <x v="2"/>
    <n v="133.96416450252562"/>
    <x v="2"/>
  </r>
  <r>
    <s v="001663"/>
    <n v="223.04821141688282"/>
    <n v="10822826.9875814"/>
    <n v="0.9930545385103704"/>
    <x v="2"/>
    <n v="133.82892685012968"/>
    <x v="2"/>
  </r>
  <r>
    <s v="001664"/>
    <n v="222.07811177966778"/>
    <n v="10823049.065693179"/>
    <n v="0.99307491541162363"/>
    <x v="2"/>
    <n v="133.24686706780065"/>
    <x v="2"/>
  </r>
  <r>
    <s v="001665"/>
    <n v="221.98099509431404"/>
    <n v="10823271.046688274"/>
    <n v="0.99309528340188102"/>
    <x v="2"/>
    <n v="133.18859705658841"/>
    <x v="2"/>
  </r>
  <r>
    <s v="001666"/>
    <n v="221.98099509431404"/>
    <n v="10823493.027683368"/>
    <n v="0.99311565139213853"/>
    <x v="2"/>
    <n v="133.18859705658841"/>
    <x v="2"/>
  </r>
  <r>
    <s v="001667"/>
    <n v="221.36350373007568"/>
    <n v="10823714.391187098"/>
    <n v="0.99313596272413085"/>
    <x v="2"/>
    <n v="132.81810223804541"/>
    <x v="2"/>
  </r>
  <r>
    <s v="001668"/>
    <n v="220.56159738529749"/>
    <n v="10823934.952784482"/>
    <n v="0.99315620047675823"/>
    <x v="2"/>
    <n v="132.33695843117849"/>
    <x v="2"/>
  </r>
  <r>
    <s v="001669"/>
    <n v="220.55455375756853"/>
    <n v="10824155.507338241"/>
    <n v="0.99317643758309371"/>
    <x v="2"/>
    <n v="132.3327322545411"/>
    <x v="2"/>
  </r>
  <r>
    <s v="001670"/>
    <n v="220.26448436109436"/>
    <n v="10824375.771822602"/>
    <n v="0.99319664807394958"/>
    <x v="2"/>
    <n v="132.1586906166566"/>
    <x v="2"/>
  </r>
  <r>
    <s v="001671"/>
    <n v="219.5878692125857"/>
    <n v="10824595.359691814"/>
    <n v="0.99321679648160444"/>
    <x v="2"/>
    <n v="131.75272152755142"/>
    <x v="2"/>
  </r>
  <r>
    <s v="001672"/>
    <n v="219.5430461270378"/>
    <n v="10824814.90273794"/>
    <n v="0.99323694077649183"/>
    <x v="2"/>
    <n v="131.72582767622268"/>
    <x v="2"/>
  </r>
  <r>
    <s v="001673"/>
    <n v="219.12021502003603"/>
    <n v="10825034.022952959"/>
    <n v="0.9932570462742748"/>
    <x v="2"/>
    <n v="131.47212901202161"/>
    <x v="2"/>
  </r>
  <r>
    <s v="001674"/>
    <n v="218.17295381212398"/>
    <n v="10825252.195906771"/>
    <n v="0.99327706485557643"/>
    <x v="2"/>
    <n v="130.90377228727439"/>
    <x v="2"/>
  </r>
  <r>
    <s v="001675"/>
    <n v="217.88288441564973"/>
    <n v="10825470.078791186"/>
    <n v="0.99329705682139824"/>
    <x v="2"/>
    <n v="130.72973064938984"/>
    <x v="2"/>
  </r>
  <r>
    <s v="001676"/>
    <n v="217.71212980403874"/>
    <n v="10825687.79092099"/>
    <n v="0.99331703311953534"/>
    <x v="2"/>
    <n v="130.62727788242324"/>
    <x v="2"/>
  </r>
  <r>
    <s v="001677"/>
    <n v="216.93882485670537"/>
    <n v="10825904.729745846"/>
    <n v="0.99333693846264492"/>
    <x v="2"/>
    <n v="130.16329491402323"/>
    <x v="2"/>
  </r>
  <r>
    <s v="001678"/>
    <n v="216.34032994300878"/>
    <n v="10826121.070075789"/>
    <n v="0.99335678889051915"/>
    <x v="2"/>
    <n v="129.80419796580526"/>
    <x v="2"/>
  </r>
  <r>
    <s v="001679"/>
    <n v="216.31962594635095"/>
    <n v="10826337.389701735"/>
    <n v="0.99337663741868665"/>
    <x v="2"/>
    <n v="129.79177556781056"/>
    <x v="2"/>
  </r>
  <r>
    <s v="001680"/>
    <n v="215.40160646567725"/>
    <n v="10826552.7913082"/>
    <n v="0.99339640171346355"/>
    <x v="2"/>
    <n v="129.24096387940634"/>
    <x v="2"/>
  </r>
  <r>
    <s v="001681"/>
    <n v="214.29575691223147"/>
    <n v="10826767.087065112"/>
    <n v="0.99341606454039677"/>
    <x v="2"/>
    <n v="128.57745414733887"/>
    <x v="2"/>
  </r>
  <r>
    <s v="001682"/>
    <n v="213.97367102608018"/>
    <n v="10826981.060736138"/>
    <n v="0.99343569781415952"/>
    <x v="2"/>
    <n v="128.38420261564809"/>
    <x v="2"/>
  </r>
  <r>
    <s v="001683"/>
    <n v="213.59352857198115"/>
    <n v="10827194.654264711"/>
    <n v="0.99345529620773909"/>
    <x v="2"/>
    <n v="128.15611714318868"/>
    <x v="2"/>
  </r>
  <r>
    <s v="001684"/>
    <n v="213.1649344968375"/>
    <n v="10827407.819199208"/>
    <n v="0.99347485527542967"/>
    <x v="2"/>
    <n v="127.8989606981025"/>
    <x v="2"/>
  </r>
  <r>
    <s v="001685"/>
    <n v="211.86421124289066"/>
    <n v="10827619.683410451"/>
    <n v="0.99349429499453112"/>
    <x v="2"/>
    <n v="127.11852674573439"/>
    <x v="2"/>
  </r>
  <r>
    <s v="001686"/>
    <n v="211.30883186862584"/>
    <n v="10827830.99224232"/>
    <n v="0.99351368375448779"/>
    <x v="2"/>
    <n v="126.7852991211755"/>
    <x v="2"/>
  </r>
  <r>
    <s v="001687"/>
    <n v="210.38974517162961"/>
    <n v="10828041.381987492"/>
    <n v="0.99353298818313096"/>
    <x v="2"/>
    <n v="126.23384710297776"/>
    <x v="2"/>
  </r>
  <r>
    <s v="001688"/>
    <n v="209.98676428822759"/>
    <n v="10828251.368751779"/>
    <n v="0.99355225563603788"/>
    <x v="2"/>
    <n v="125.99205857293654"/>
    <x v="2"/>
  </r>
  <r>
    <s v="001689"/>
    <n v="209.76136820090107"/>
    <n v="10828461.130119979"/>
    <n v="0.99357150240760084"/>
    <x v="2"/>
    <n v="125.85682092054064"/>
    <x v="2"/>
  </r>
  <r>
    <s v="001690"/>
    <n v="209.44120330413043"/>
    <n v="10828670.571323283"/>
    <n v="0.99359071980225477"/>
    <x v="2"/>
    <n v="125.66472198247826"/>
    <x v="2"/>
  </r>
  <r>
    <s v="001691"/>
    <n v="209.41452289606619"/>
    <n v="10828879.985846179"/>
    <n v="0.99360993474883297"/>
    <x v="2"/>
    <n v="125.64871373763971"/>
    <x v="2"/>
  </r>
  <r>
    <s v="001692"/>
    <n v="208.99062457274184"/>
    <n v="10829088.976470752"/>
    <n v="0.99362911080038374"/>
    <x v="2"/>
    <n v="125.3943747436451"/>
    <x v="2"/>
  </r>
  <r>
    <s v="001693"/>
    <n v="207.9631086973726"/>
    <n v="10829296.93957945"/>
    <n v="0.99364819257164105"/>
    <x v="2"/>
    <n v="124.77786521842356"/>
    <x v="2"/>
  </r>
  <r>
    <s v="001694"/>
    <n v="207.45916914985563"/>
    <n v="10829504.398748599"/>
    <n v="0.9936672281036435"/>
    <x v="2"/>
    <n v="124.47550148991337"/>
    <x v="2"/>
  </r>
  <r>
    <s v="001695"/>
    <n v="206.90400321885531"/>
    <n v="10829711.302751819"/>
    <n v="0.99368621269608592"/>
    <x v="2"/>
    <n v="124.14240193131317"/>
    <x v="2"/>
  </r>
  <r>
    <s v="001696"/>
    <n v="206.89205039604252"/>
    <n v="10829918.194802215"/>
    <n v="0.99370519619179032"/>
    <x v="2"/>
    <n v="124.13523023762551"/>
    <x v="2"/>
  </r>
  <r>
    <s v="001697"/>
    <n v="206.53944212306578"/>
    <n v="10830124.734244339"/>
    <n v="0.99372414733372549"/>
    <x v="2"/>
    <n v="123.92366527383946"/>
    <x v="2"/>
  </r>
  <r>
    <s v="001698"/>
    <n v="204.27544941636828"/>
    <n v="10830329.009693755"/>
    <n v="0.99374289074174471"/>
    <x v="2"/>
    <n v="122.56526964982096"/>
    <x v="2"/>
  </r>
  <r>
    <s v="001699"/>
    <n v="203.88740956148226"/>
    <n v="10830532.897103317"/>
    <n v="0.99376159854495016"/>
    <x v="2"/>
    <n v="122.33244573688935"/>
    <x v="2"/>
  </r>
  <r>
    <s v="001700"/>
    <n v="203.66841677209115"/>
    <n v="10830736.565520089"/>
    <n v="0.99378028625434978"/>
    <x v="2"/>
    <n v="122.20105006325468"/>
    <x v="2"/>
  </r>
  <r>
    <s v="001701"/>
    <n v="203.58218569322759"/>
    <n v="10830940.147705782"/>
    <n v="0.99379896605156859"/>
    <x v="2"/>
    <n v="122.14931141593655"/>
    <x v="2"/>
  </r>
  <r>
    <s v="001702"/>
    <n v="203.18304678858686"/>
    <n v="10831143.33075257"/>
    <n v="0.99381760922557416"/>
    <x v="2"/>
    <n v="121.90982807315211"/>
    <x v="2"/>
  </r>
  <r>
    <s v="001703"/>
    <n v="203.13416828101322"/>
    <n v="10831346.46492085"/>
    <n v="0.99383624791470493"/>
    <x v="2"/>
    <n v="121.88050096860792"/>
    <x v="2"/>
  </r>
  <r>
    <s v="001704"/>
    <n v="202.7711012880753"/>
    <n v="10831549.236022139"/>
    <n v="0.99385485329042089"/>
    <x v="2"/>
    <n v="121.66266077284517"/>
    <x v="2"/>
  </r>
  <r>
    <s v="001705"/>
    <n v="202.41294349022121"/>
    <n v="10831751.648965629"/>
    <n v="0.99387342580316795"/>
    <x v="2"/>
    <n v="121.44776609413272"/>
    <x v="2"/>
  </r>
  <r>
    <s v="001706"/>
    <n v="202.34421475904776"/>
    <n v="10831953.993180389"/>
    <n v="0.99389199200967193"/>
    <x v="2"/>
    <n v="121.40652885542865"/>
    <x v="2"/>
  </r>
  <r>
    <s v="001707"/>
    <n v="201.22790648564077"/>
    <n v="10832155.221086875"/>
    <n v="0.99391045578868642"/>
    <x v="2"/>
    <n v="120.73674389138446"/>
    <x v="2"/>
  </r>
  <r>
    <s v="001708"/>
    <n v="200.0249402468412"/>
    <n v="10832355.246027121"/>
    <n v="0.9939288091888614"/>
    <x v="2"/>
    <n v="120.01496414810471"/>
    <x v="2"/>
  </r>
  <r>
    <s v="001709"/>
    <n v="199.44714932980244"/>
    <n v="10832554.69317645"/>
    <n v="0.99394710957350774"/>
    <x v="2"/>
    <n v="119.66828959788145"/>
    <x v="2"/>
  </r>
  <r>
    <s v="001710"/>
    <n v="199.29837937443637"/>
    <n v="10832753.991555825"/>
    <n v="0.99396539630768388"/>
    <x v="2"/>
    <n v="119.57902762466182"/>
    <x v="2"/>
  </r>
  <r>
    <s v="001711"/>
    <n v="199.12122146488994"/>
    <n v="10832953.112777289"/>
    <n v="0.99398366678663685"/>
    <x v="2"/>
    <n v="119.47273287893395"/>
    <x v="2"/>
  </r>
  <r>
    <s v="001712"/>
    <n v="198.67235027961749"/>
    <n v="10833151.785127569"/>
    <n v="0.99400189607916356"/>
    <x v="2"/>
    <n v="119.20341016777049"/>
    <x v="2"/>
  </r>
  <r>
    <s v="001713"/>
    <n v="198.66637386821111"/>
    <n v="10833350.451501437"/>
    <n v="0.99402012482332114"/>
    <x v="2"/>
    <n v="119.19982432092667"/>
    <x v="2"/>
  </r>
  <r>
    <s v="001714"/>
    <n v="198.66616042494661"/>
    <n v="10833549.117661862"/>
    <n v="0.99403835354789416"/>
    <x v="2"/>
    <n v="119.19969625496796"/>
    <x v="2"/>
  </r>
  <r>
    <s v="001715"/>
    <n v="196.88305539319865"/>
    <n v="10833746.000717254"/>
    <n v="0.99405641866266858"/>
    <x v="2"/>
    <n v="118.12983323591918"/>
    <x v="2"/>
  </r>
  <r>
    <s v="001716"/>
    <n v="196.88284194993415"/>
    <n v="10833942.883559205"/>
    <n v="0.99407448375785834"/>
    <x v="2"/>
    <n v="118.12970516996049"/>
    <x v="2"/>
  </r>
  <r>
    <s v="001717"/>
    <n v="195.83184731546834"/>
    <n v="10834138.71540652"/>
    <n v="0.99409245241844812"/>
    <x v="2"/>
    <n v="117.49910838928099"/>
    <x v="2"/>
  </r>
  <r>
    <s v="001718"/>
    <n v="195.58318591230977"/>
    <n v="10834334.298592433"/>
    <n v="0.99411039826297198"/>
    <x v="2"/>
    <n v="117.34991154738586"/>
    <x v="2"/>
  </r>
  <r>
    <s v="001719"/>
    <n v="194.4250427590581"/>
    <n v="10834528.723635193"/>
    <n v="0.99412823784142346"/>
    <x v="2"/>
    <n v="116.65502565543486"/>
    <x v="2"/>
  </r>
  <r>
    <s v="001720"/>
    <n v="194.35759468747179"/>
    <n v="10834723.08122988"/>
    <n v="0.99414607123113952"/>
    <x v="2"/>
    <n v="116.61455681248307"/>
    <x v="2"/>
  </r>
  <r>
    <s v="001721"/>
    <n v="194.25898389926641"/>
    <n v="10834917.340213779"/>
    <n v="0.99416389557276752"/>
    <x v="2"/>
    <n v="116.55539033955984"/>
    <x v="2"/>
  </r>
  <r>
    <s v="001722"/>
    <n v="194.23337070752478"/>
    <n v="10835111.573584488"/>
    <n v="0.99418171756424289"/>
    <x v="2"/>
    <n v="116.54002242451486"/>
    <x v="2"/>
  </r>
  <r>
    <s v="001723"/>
    <n v="193.29976986854155"/>
    <n v="10835304.873354357"/>
    <n v="0.99419945389265152"/>
    <x v="2"/>
    <n v="115.97986192112492"/>
    <x v="2"/>
  </r>
  <r>
    <s v="001724"/>
    <n v="192.13714440673508"/>
    <n v="10835497.010498764"/>
    <n v="0.99421708354371108"/>
    <x v="2"/>
    <n v="115.28228664404104"/>
    <x v="2"/>
  </r>
  <r>
    <s v="001725"/>
    <n v="191.70855033159145"/>
    <n v="10835688.719049096"/>
    <n v="0.99423467386888187"/>
    <x v="2"/>
    <n v="115.02513019895487"/>
    <x v="2"/>
  </r>
  <r>
    <s v="001726"/>
    <n v="191.38881232134983"/>
    <n v="10835880.107861418"/>
    <n v="0.99425223485631287"/>
    <x v="2"/>
    <n v="114.83328739280989"/>
    <x v="2"/>
  </r>
  <r>
    <s v="001727"/>
    <n v="191.37899393118218"/>
    <n v="10836071.486855349"/>
    <n v="0.99426979494285184"/>
    <x v="2"/>
    <n v="114.82739635870931"/>
    <x v="2"/>
  </r>
  <r>
    <s v="001728"/>
    <n v="191.11645871583028"/>
    <n v="10836262.603314064"/>
    <n v="0.99428733094032551"/>
    <x v="2"/>
    <n v="114.66987522949816"/>
    <x v="2"/>
  </r>
  <r>
    <s v="001729"/>
    <n v="190.82681620588511"/>
    <n v="10836453.430130271"/>
    <n v="0.99430484036148881"/>
    <x v="2"/>
    <n v="114.49608972353106"/>
    <x v="2"/>
  </r>
  <r>
    <s v="001730"/>
    <n v="190.391391946277"/>
    <n v="10836643.821522217"/>
    <n v="0.99432230983005576"/>
    <x v="2"/>
    <n v="114.23483516776619"/>
    <x v="2"/>
  </r>
  <r>
    <s v="001731"/>
    <n v="189.96450541724951"/>
    <n v="10836833.786027635"/>
    <n v="0.99433974012941073"/>
    <x v="2"/>
    <n v="113.97870325034971"/>
    <x v="2"/>
  </r>
  <r>
    <s v="001732"/>
    <n v="189.96450541724951"/>
    <n v="10837023.750533052"/>
    <n v="0.9943571704287657"/>
    <x v="2"/>
    <n v="113.97870325034971"/>
    <x v="2"/>
  </r>
  <r>
    <s v="001733"/>
    <n v="189.55768255508627"/>
    <n v="10837213.308215607"/>
    <n v="0.99437456339986163"/>
    <x v="2"/>
    <n v="113.73460953305177"/>
    <x v="2"/>
  </r>
  <r>
    <s v="001734"/>
    <n v="187.59016254279837"/>
    <n v="10837400.898378151"/>
    <n v="0.99439177584005933"/>
    <x v="2"/>
    <n v="112.55409752567901"/>
    <x v="2"/>
  </r>
  <r>
    <s v="001735"/>
    <n v="187.57564840081142"/>
    <n v="10837588.474026551"/>
    <n v="0.99440898694850377"/>
    <x v="2"/>
    <n v="112.54538904048685"/>
    <x v="2"/>
  </r>
  <r>
    <s v="001736"/>
    <n v="186.68430932820198"/>
    <n v="10837775.158335879"/>
    <n v="0.99442611627163346"/>
    <x v="2"/>
    <n v="112.01058559692119"/>
    <x v="2"/>
  </r>
  <r>
    <s v="001737"/>
    <n v="186.64845085976364"/>
    <n v="10837961.806786738"/>
    <n v="0.99444324230454917"/>
    <x v="2"/>
    <n v="111.98907051585819"/>
    <x v="2"/>
  </r>
  <r>
    <s v="001738"/>
    <n v="185.38401296078413"/>
    <n v="10838147.190799698"/>
    <n v="0.99446025231825896"/>
    <x v="2"/>
    <n v="111.23040777647047"/>
    <x v="2"/>
  </r>
  <r>
    <s v="001739"/>
    <n v="184.56631181443191"/>
    <n v="10838331.757111512"/>
    <n v="0.99447718730334311"/>
    <x v="2"/>
    <n v="110.73978708865914"/>
    <x v="2"/>
  </r>
  <r>
    <s v="001740"/>
    <n v="184.27987095345443"/>
    <n v="10838516.036982466"/>
    <n v="0.99449409600588601"/>
    <x v="2"/>
    <n v="110.56792257207266"/>
    <x v="2"/>
  </r>
  <r>
    <s v="001741"/>
    <n v="183.90228981852957"/>
    <n v="10838699.939272285"/>
    <n v="0.99451097006326095"/>
    <x v="2"/>
    <n v="110.34137389111774"/>
    <x v="2"/>
  </r>
  <r>
    <s v="001742"/>
    <n v="183.90228981852957"/>
    <n v="10838883.841562103"/>
    <n v="0.99452784412063588"/>
    <x v="2"/>
    <n v="110.34137389111774"/>
    <x v="2"/>
  </r>
  <r>
    <s v="001743"/>
    <n v="183.71574040534455"/>
    <n v="10839067.557302509"/>
    <n v="0.99454470106106507"/>
    <x v="2"/>
    <n v="110.22944424320673"/>
    <x v="2"/>
  </r>
  <r>
    <s v="001744"/>
    <n v="182.7052999911364"/>
    <n v="10839250.262602499"/>
    <n v="0.99456146528796929"/>
    <x v="2"/>
    <n v="109.62317999468183"/>
    <x v="2"/>
  </r>
  <r>
    <s v="001745"/>
    <n v="182.28716463595393"/>
    <n v="10839432.549767135"/>
    <n v="0.99457819114863044"/>
    <x v="2"/>
    <n v="109.37229878157235"/>
    <x v="2"/>
  </r>
  <r>
    <s v="001746"/>
    <n v="181.7435246412374"/>
    <n v="10839614.293291776"/>
    <n v="0.99459486712729994"/>
    <x v="2"/>
    <n v="109.04611478474244"/>
    <x v="2"/>
  </r>
  <r>
    <s v="001747"/>
    <n v="181.66369686030924"/>
    <n v="10839795.956988636"/>
    <n v="0.99461153578132699"/>
    <x v="2"/>
    <n v="108.99821811618554"/>
    <x v="2"/>
  </r>
  <r>
    <s v="001748"/>
    <n v="181.55484079540722"/>
    <n v="10839977.511829432"/>
    <n v="0.99462819444720496"/>
    <x v="2"/>
    <n v="108.93290447724432"/>
    <x v="2"/>
  </r>
  <r>
    <s v="001749"/>
    <n v="181.27138814013293"/>
    <n v="10840158.783217572"/>
    <n v="0.99464482710472601"/>
    <x v="2"/>
    <n v="108.76283288407976"/>
    <x v="2"/>
  </r>
  <r>
    <s v="001750"/>
    <n v="180.97726332163296"/>
    <n v="10840339.760480894"/>
    <n v="0.99466143277466001"/>
    <x v="2"/>
    <n v="108.58635799297977"/>
    <x v="2"/>
  </r>
  <r>
    <s v="001751"/>
    <n v="180.94204518298821"/>
    <n v="10840520.702526078"/>
    <n v="0.99467803521313414"/>
    <x v="2"/>
    <n v="108.56522710979293"/>
    <x v="2"/>
  </r>
  <r>
    <s v="001752"/>
    <n v="180.26585692100858"/>
    <n v="10840700.968382999"/>
    <n v="0.99469457560757635"/>
    <x v="2"/>
    <n v="108.15951415260514"/>
    <x v="2"/>
  </r>
  <r>
    <s v="001753"/>
    <n v="180.17813173929346"/>
    <n v="10840881.146514738"/>
    <n v="0.99471110795274542"/>
    <x v="2"/>
    <n v="108.10687904357607"/>
    <x v="2"/>
  </r>
  <r>
    <s v="001754"/>
    <n v="177.8343112516678"/>
    <n v="10841058.98082599"/>
    <n v="0.99472742523935587"/>
    <x v="2"/>
    <n v="106.70058675100067"/>
    <x v="2"/>
  </r>
  <r>
    <s v="001755"/>
    <n v="175.89176410132802"/>
    <n v="10841234.872590091"/>
    <n v="0.99474356428646693"/>
    <x v="2"/>
    <n v="105.5350584607968"/>
    <x v="2"/>
  </r>
  <r>
    <s v="001756"/>
    <n v="175.23713360906436"/>
    <n v="10841410.1097237"/>
    <n v="0.99475964326759125"/>
    <x v="2"/>
    <n v="105.14228016543861"/>
    <x v="2"/>
  </r>
  <r>
    <s v="001757"/>
    <n v="175.15196974652338"/>
    <n v="10841585.261693446"/>
    <n v="0.99477571443445789"/>
    <x v="2"/>
    <n v="105.09118184791403"/>
    <x v="2"/>
  </r>
  <r>
    <s v="001758"/>
    <n v="174.93148285428063"/>
    <n v="10841760.193176299"/>
    <n v="0.99479176537042635"/>
    <x v="2"/>
    <n v="104.95888971256838"/>
    <x v="2"/>
  </r>
  <r>
    <s v="001759"/>
    <n v="174.43842891325383"/>
    <n v="10841934.631605214"/>
    <n v="0.99480777106595508"/>
    <x v="2"/>
    <n v="104.66305734795229"/>
    <x v="2"/>
  </r>
  <r>
    <s v="001760"/>
    <n v="174.41793835986053"/>
    <n v="10842109.049543573"/>
    <n v="0.99482377488136153"/>
    <x v="2"/>
    <n v="104.65076301591631"/>
    <x v="2"/>
  </r>
  <r>
    <s v="001761"/>
    <n v="172.98039797336031"/>
    <n v="10842282.029941546"/>
    <n v="0.99483964679444659"/>
    <x v="2"/>
    <n v="103.78823878401619"/>
    <x v="2"/>
  </r>
  <r>
    <s v="001762"/>
    <n v="172.09503531215719"/>
    <n v="10842454.124976858"/>
    <n v="0.9948554374705858"/>
    <x v="2"/>
    <n v="103.25702118729431"/>
    <x v="2"/>
  </r>
  <r>
    <s v="001763"/>
    <n v="171.82182793357961"/>
    <n v="10842625.946804792"/>
    <n v="0.99487120307842936"/>
    <x v="2"/>
    <n v="103.09309676014776"/>
    <x v="2"/>
  </r>
  <r>
    <s v="001764"/>
    <n v="170.75461161101077"/>
    <n v="10842796.701416403"/>
    <n v="0.99488687076324278"/>
    <x v="2"/>
    <n v="102.45276696660646"/>
    <x v="2"/>
  </r>
  <r>
    <s v="001765"/>
    <n v="170.44106345544006"/>
    <n v="10842967.142479859"/>
    <n v="0.9949025096782701"/>
    <x v="2"/>
    <n v="102.26463807326404"/>
    <x v="2"/>
  </r>
  <r>
    <s v="001766"/>
    <n v="170.29570859230617"/>
    <n v="10843137.438188452"/>
    <n v="0.99491813525618067"/>
    <x v="2"/>
    <n v="102.1774251553837"/>
    <x v="2"/>
  </r>
  <r>
    <s v="001767"/>
    <n v="170.18898696004931"/>
    <n v="10843307.627175413"/>
    <n v="0.99493375104178827"/>
    <x v="2"/>
    <n v="102.11339217602958"/>
    <x v="2"/>
  </r>
  <r>
    <s v="001768"/>
    <n v="169.70020188431278"/>
    <n v="10843477.327377297"/>
    <n v="0.99494932197864794"/>
    <x v="2"/>
    <n v="101.82012113058767"/>
    <x v="2"/>
  </r>
  <r>
    <s v="001769"/>
    <n v="169.51130459521809"/>
    <n v="10843646.838681892"/>
    <n v="0.99496487558313129"/>
    <x v="2"/>
    <n v="101.70678275713085"/>
    <x v="2"/>
  </r>
  <r>
    <s v="001770"/>
    <n v="168.83298190059335"/>
    <n v="10843815.671663793"/>
    <n v="0.99498036694773684"/>
    <x v="2"/>
    <n v="101.29978914035601"/>
    <x v="2"/>
  </r>
  <r>
    <s v="001771"/>
    <n v="168.43106823351397"/>
    <n v="10843984.102732027"/>
    <n v="0.99499582143452914"/>
    <x v="2"/>
    <n v="101.05864094010838"/>
    <x v="2"/>
  </r>
  <r>
    <s v="001772"/>
    <n v="167.46246269915048"/>
    <n v="10844151.565194726"/>
    <n v="0.99501118704637947"/>
    <x v="2"/>
    <n v="100.47747761949029"/>
    <x v="2"/>
  </r>
  <r>
    <s v="001773"/>
    <n v="166.97666582911717"/>
    <n v="10844318.541860554"/>
    <n v="0.99502650808366633"/>
    <x v="2"/>
    <n v="100.18599949747029"/>
    <x v="2"/>
  </r>
  <r>
    <s v="001774"/>
    <n v="166.76130157522277"/>
    <n v="10844485.30316213"/>
    <n v="0.99504180936008579"/>
    <x v="2"/>
    <n v="100.05678094513367"/>
    <x v="2"/>
  </r>
  <r>
    <s v="001775"/>
    <n v="165.87209693525844"/>
    <n v="10844651.175259065"/>
    <n v="0.99505702904703663"/>
    <x v="2"/>
    <n v="99.523258161155056"/>
    <x v="2"/>
  </r>
  <r>
    <s v="001776"/>
    <n v="165.41852999816672"/>
    <n v="10844816.593789063"/>
    <n v="0.99507220711669964"/>
    <x v="2"/>
    <n v="99.251117998900028"/>
    <x v="2"/>
  </r>
  <r>
    <s v="001777"/>
    <n v="165.41852999816672"/>
    <n v="10844982.012319062"/>
    <n v="0.99508738518636275"/>
    <x v="2"/>
    <n v="99.251117998900028"/>
    <x v="2"/>
  </r>
  <r>
    <s v="001778"/>
    <n v="165.18203486108547"/>
    <n v="10845147.194353923"/>
    <n v="0.99510254155628231"/>
    <x v="2"/>
    <n v="99.109220916651282"/>
    <x v="2"/>
  </r>
  <r>
    <s v="001779"/>
    <n v="165.01811043393886"/>
    <n v="10845312.212464357"/>
    <n v="0.9951176828852244"/>
    <x v="2"/>
    <n v="99.010866260363315"/>
    <x v="2"/>
  </r>
  <r>
    <s v="001780"/>
    <n v="164.20104961738019"/>
    <n v="10845476.413513973"/>
    <n v="0.99513274924429462"/>
    <x v="2"/>
    <n v="98.520629770428116"/>
    <x v="2"/>
  </r>
  <r>
    <s v="001781"/>
    <n v="164.15921473753548"/>
    <n v="10845640.57272871"/>
    <n v="0.99514781176478206"/>
    <x v="2"/>
    <n v="98.495528842521281"/>
    <x v="2"/>
  </r>
  <r>
    <s v="001782"/>
    <n v="163.83435408894553"/>
    <n v="10845804.4070828"/>
    <n v="0.99516284447749936"/>
    <x v="2"/>
    <n v="98.300612453367322"/>
    <x v="2"/>
  </r>
  <r>
    <s v="001783"/>
    <n v="163.80127038294589"/>
    <n v="10845968.208353182"/>
    <n v="0.99517787415460257"/>
    <x v="2"/>
    <n v="98.280762229767532"/>
    <x v="2"/>
  </r>
  <r>
    <s v="001784"/>
    <n v="163.76306403859795"/>
    <n v="10846131.97141722"/>
    <n v="0.99519290032606122"/>
    <x v="2"/>
    <n v="98.257838423158759"/>
    <x v="2"/>
  </r>
  <r>
    <s v="001785"/>
    <n v="163.15475073473374"/>
    <n v="10846295.126167955"/>
    <n v="0.99520787068139283"/>
    <x v="2"/>
    <n v="97.892850440840235"/>
    <x v="2"/>
  </r>
  <r>
    <s v="001786"/>
    <n v="163.05635338979286"/>
    <n v="10846458.182521345"/>
    <n v="0.99522283200822115"/>
    <x v="2"/>
    <n v="97.833812033875716"/>
    <x v="2"/>
  </r>
  <r>
    <s v="001787"/>
    <n v="161.97270193585649"/>
    <n v="10846620.15522328"/>
    <n v="0.99523769390400452"/>
    <x v="2"/>
    <n v="97.183621161513898"/>
    <x v="2"/>
  </r>
  <r>
    <s v="001788"/>
    <n v="161.11508689904019"/>
    <n v="10846781.270310178"/>
    <n v="0.99525247710884102"/>
    <x v="2"/>
    <n v="96.66905213942411"/>
    <x v="2"/>
  </r>
  <r>
    <s v="001789"/>
    <n v="160.58169218102029"/>
    <n v="10846941.85200236"/>
    <n v="0.99526721137174712"/>
    <x v="2"/>
    <n v="96.349015308612167"/>
    <x v="2"/>
  </r>
  <r>
    <s v="001790"/>
    <n v="159.86046739022831"/>
    <n v="10847101.712469751"/>
    <n v="0.99528187945826951"/>
    <x v="2"/>
    <n v="95.916280434136979"/>
    <x v="2"/>
  </r>
  <r>
    <s v="001791"/>
    <n v="158.7503489714922"/>
    <n v="10847260.462818723"/>
    <n v="0.99529644568525599"/>
    <x v="2"/>
    <n v="95.250209382895321"/>
    <x v="2"/>
  </r>
  <r>
    <s v="001792"/>
    <n v="158.46369466725022"/>
    <n v="10847418.926513391"/>
    <n v="0.99531098561011666"/>
    <x v="2"/>
    <n v="95.078216800350134"/>
    <x v="2"/>
  </r>
  <r>
    <s v="001793"/>
    <n v="158.46241400766314"/>
    <n v="10847577.388927398"/>
    <n v="0.99532552541746955"/>
    <x v="2"/>
    <n v="95.077448404597888"/>
    <x v="2"/>
  </r>
  <r>
    <s v="001794"/>
    <n v="158.16145900469874"/>
    <n v="10847735.550386403"/>
    <n v="0.99534003761052803"/>
    <x v="2"/>
    <n v="94.896875402819248"/>
    <x v="2"/>
  </r>
  <r>
    <s v="001795"/>
    <n v="158.15719013940844"/>
    <n v="10847893.707576543"/>
    <n v="0.99535454941189438"/>
    <x v="2"/>
    <n v="94.894314083645057"/>
    <x v="2"/>
  </r>
  <r>
    <s v="001796"/>
    <n v="157.42315875274559"/>
    <n v="10848051.130735297"/>
    <n v="0.99536899386180078"/>
    <x v="2"/>
    <n v="94.453895251647353"/>
    <x v="2"/>
  </r>
  <r>
    <s v="001797"/>
    <n v="157.30533807073405"/>
    <n v="10848208.436073368"/>
    <n v="0.9953834275010045"/>
    <x v="2"/>
    <n v="94.383202842440426"/>
    <x v="2"/>
  </r>
  <r>
    <s v="001798"/>
    <n v="156.03471031708361"/>
    <n v="10848364.470783686"/>
    <n v="0.99539774455304875"/>
    <x v="2"/>
    <n v="93.620826190250156"/>
    <x v="2"/>
  </r>
  <r>
    <s v="001799"/>
    <n v="155.22618723110546"/>
    <n v="10848519.696970917"/>
    <n v="0.99541198741860526"/>
    <x v="2"/>
    <n v="93.135712338663268"/>
    <x v="2"/>
  </r>
  <r>
    <s v="001800"/>
    <n v="155.11775805273248"/>
    <n v="10848674.81472897"/>
    <n v="0.99542622033518191"/>
    <x v="2"/>
    <n v="93.070654831639487"/>
    <x v="2"/>
  </r>
  <r>
    <s v="001801"/>
    <n v="154.9290742069023"/>
    <n v="10848829.743803177"/>
    <n v="0.99544043593896681"/>
    <x v="2"/>
    <n v="92.95744452414138"/>
    <x v="2"/>
  </r>
  <r>
    <s v="001802"/>
    <n v="153.88192155119776"/>
    <n v="10848983.625724729"/>
    <n v="0.99545455546067474"/>
    <x v="2"/>
    <n v="92.329152930718649"/>
    <x v="2"/>
  </r>
  <r>
    <s v="001803"/>
    <n v="153.64414575452943"/>
    <n v="10849137.269870484"/>
    <n v="0.99546865316513156"/>
    <x v="2"/>
    <n v="92.186487452717657"/>
    <x v="2"/>
  </r>
  <r>
    <s v="001804"/>
    <n v="151.90159494303907"/>
    <n v="10849289.171465427"/>
    <n v="0.99548259098086467"/>
    <x v="2"/>
    <n v="91.140956965823435"/>
    <x v="2"/>
  </r>
  <r>
    <s v="001805"/>
    <n v="151.78313393123395"/>
    <n v="10849440.954599358"/>
    <n v="0.99549651792714156"/>
    <x v="2"/>
    <n v="91.069880358740363"/>
    <x v="2"/>
  </r>
  <r>
    <s v="001806"/>
    <n v="151.7436469272989"/>
    <n v="10849592.698246285"/>
    <n v="0.99551044125026622"/>
    <x v="2"/>
    <n v="91.04618815637933"/>
    <x v="2"/>
  </r>
  <r>
    <s v="001807"/>
    <n v="151.73169410448614"/>
    <n v="10849744.429940389"/>
    <n v="0.99552436347665307"/>
    <x v="2"/>
    <n v="91.039016462691677"/>
    <x v="2"/>
  </r>
  <r>
    <s v="001808"/>
    <n v="151.12167325450579"/>
    <n v="10849895.551613644"/>
    <n v="0.99553822973023576"/>
    <x v="2"/>
    <n v="90.673003952703468"/>
    <x v="2"/>
  </r>
  <r>
    <s v="001809"/>
    <n v="150.50951797188031"/>
    <n v="10850046.061131615"/>
    <n v="0.99555203981516849"/>
    <x v="2"/>
    <n v="90.305710783128191"/>
    <x v="2"/>
  </r>
  <r>
    <s v="001810"/>
    <n v="149.9199876752933"/>
    <n v="10850195.98111929"/>
    <n v="0.99556579580741944"/>
    <x v="2"/>
    <n v="89.951992605175974"/>
    <x v="2"/>
  </r>
  <r>
    <s v="001811"/>
    <n v="149.86299832366814"/>
    <n v="10850345.844117614"/>
    <n v="0.99557954657058056"/>
    <x v="2"/>
    <n v="89.917798994200879"/>
    <x v="2"/>
  </r>
  <r>
    <s v="001812"/>
    <n v="149.75179438285647"/>
    <n v="10850495.595911996"/>
    <n v="0.99559328713016193"/>
    <x v="2"/>
    <n v="89.851076629713887"/>
    <x v="2"/>
  </r>
  <r>
    <s v="001813"/>
    <n v="149.19556123553357"/>
    <n v="10850644.791473232"/>
    <n v="0.99560697665226006"/>
    <x v="2"/>
    <n v="89.517336741320136"/>
    <x v="2"/>
  </r>
  <r>
    <s v="001814"/>
    <n v="148.44082585221292"/>
    <n v="10850793.232299084"/>
    <n v="0.99562059692319127"/>
    <x v="2"/>
    <n v="89.064495511327749"/>
    <x v="2"/>
  </r>
  <r>
    <s v="001815"/>
    <n v="148.09013856861679"/>
    <n v="10850941.322437653"/>
    <n v="0.99563418501661483"/>
    <x v="2"/>
    <n v="88.854083141170079"/>
    <x v="2"/>
  </r>
  <r>
    <s v="001816"/>
    <n v="147.93048300676051"/>
    <n v="10851089.252920659"/>
    <n v="0.99564775846075304"/>
    <x v="2"/>
    <n v="88.758289804056304"/>
    <x v="2"/>
  </r>
  <r>
    <s v="001817"/>
    <n v="147.42163426415971"/>
    <n v="10851236.674554924"/>
    <n v="0.99566128521519059"/>
    <x v="2"/>
    <n v="88.452980558495824"/>
    <x v="2"/>
  </r>
  <r>
    <s v="001818"/>
    <n v="147.08225947358281"/>
    <n v="10851383.756814398"/>
    <n v="0.99567478083010452"/>
    <x v="2"/>
    <n v="88.249355684149677"/>
    <x v="2"/>
  </r>
  <r>
    <s v="001819"/>
    <n v="146.14481665583838"/>
    <n v="10851529.901631054"/>
    <n v="0.99568819042942891"/>
    <x v="2"/>
    <n v="87.68688999350303"/>
    <x v="2"/>
  </r>
  <r>
    <s v="001820"/>
    <n v="146.11557492859998"/>
    <n v="10851676.017205982"/>
    <n v="0.9957015973456621"/>
    <x v="2"/>
    <n v="87.669344957159993"/>
    <x v="2"/>
  </r>
  <r>
    <s v="001821"/>
    <n v="145.82443831580321"/>
    <n v="10851821.841644296"/>
    <n v="0.9957149775484927"/>
    <x v="2"/>
    <n v="87.494662989481924"/>
    <x v="2"/>
  </r>
  <r>
    <s v="001822"/>
    <n v="145.67502803064357"/>
    <n v="10851967.516672326"/>
    <n v="0.99572834404209909"/>
    <x v="2"/>
    <n v="87.405016818386144"/>
    <x v="2"/>
  </r>
  <r>
    <s v="001823"/>
    <n v="145.20630662177135"/>
    <n v="10852112.722978948"/>
    <n v="0.99574166752791071"/>
    <x v="2"/>
    <n v="87.1237839730628"/>
    <x v="2"/>
  </r>
  <r>
    <s v="001824"/>
    <n v="144.92797660484541"/>
    <n v="10852257.650955552"/>
    <n v="0.9957549654753961"/>
    <x v="2"/>
    <n v="86.956785962907247"/>
    <x v="2"/>
  </r>
  <r>
    <s v="001825"/>
    <n v="144.55338367562373"/>
    <n v="10852402.204339229"/>
    <n v="0.99576822905189799"/>
    <x v="2"/>
    <n v="86.732030205374244"/>
    <x v="2"/>
  </r>
  <r>
    <s v="001826"/>
    <n v="144.28615270845253"/>
    <n v="10852546.490491938"/>
    <n v="0.99578146810847323"/>
    <x v="2"/>
    <n v="86.571691625071523"/>
    <x v="2"/>
  </r>
  <r>
    <s v="001827"/>
    <n v="144.05734152889377"/>
    <n v="10852690.547833467"/>
    <n v="0.99579468617035072"/>
    <x v="2"/>
    <n v="86.434404917336266"/>
    <x v="2"/>
  </r>
  <r>
    <s v="001828"/>
    <n v="143.96748191453347"/>
    <n v="10852834.515315382"/>
    <n v="0.99580789598710906"/>
    <x v="2"/>
    <n v="86.380489148720073"/>
    <x v="2"/>
  </r>
  <r>
    <s v="001829"/>
    <n v="143.51925105905457"/>
    <n v="10852978.034566442"/>
    <n v="0.9958210646761948"/>
    <x v="2"/>
    <n v="86.111550635432735"/>
    <x v="2"/>
  </r>
  <r>
    <s v="001830"/>
    <n v="143.43387375324906"/>
    <n v="10853121.468440196"/>
    <n v="0.99583422553143819"/>
    <x v="2"/>
    <n v="86.060324251949439"/>
    <x v="2"/>
  </r>
  <r>
    <s v="001831"/>
    <n v="143.37517685550776"/>
    <n v="10853264.843617052"/>
    <n v="0.99584738100091497"/>
    <x v="2"/>
    <n v="86.025106113304659"/>
    <x v="2"/>
  </r>
  <r>
    <s v="001832"/>
    <n v="143.34892333397258"/>
    <n v="10853408.192540387"/>
    <n v="0.99586053406148511"/>
    <x v="2"/>
    <n v="86.009354000383539"/>
    <x v="2"/>
  </r>
  <r>
    <s v="001833"/>
    <n v="143.28659790073456"/>
    <n v="10853551.479138287"/>
    <n v="0.9958736814033502"/>
    <x v="2"/>
    <n v="85.971958740440741"/>
    <x v="2"/>
  </r>
  <r>
    <s v="001834"/>
    <n v="142.96643300396391"/>
    <n v="10853694.44557129"/>
    <n v="0.99588679936830626"/>
    <x v="2"/>
    <n v="85.77985980237834"/>
    <x v="2"/>
  </r>
  <r>
    <s v="001835"/>
    <n v="142.68298034868963"/>
    <n v="10853837.12855164"/>
    <n v="0.99589989132490564"/>
    <x v="2"/>
    <n v="85.609788209213775"/>
    <x v="2"/>
  </r>
  <r>
    <s v="001836"/>
    <n v="141.84372143262152"/>
    <n v="10853978.972273072"/>
    <n v="0.99591290627483409"/>
    <x v="2"/>
    <n v="85.106232859572913"/>
    <x v="2"/>
  </r>
  <r>
    <s v="001837"/>
    <n v="141.00467595981792"/>
    <n v="10854119.976949032"/>
    <n v="0.99592584423767638"/>
    <x v="2"/>
    <n v="84.602805575890741"/>
    <x v="2"/>
  </r>
  <r>
    <s v="001838"/>
    <n v="140.98034342766334"/>
    <n v="10854260.95729246"/>
    <n v="0.9959387799678735"/>
    <x v="2"/>
    <n v="84.588206056597997"/>
    <x v="2"/>
  </r>
  <r>
    <s v="001839"/>
    <n v="140.8725545790839"/>
    <n v="10854401.82984704"/>
    <n v="0.99595170580784464"/>
    <x v="2"/>
    <n v="84.523532747450332"/>
    <x v="2"/>
  </r>
  <r>
    <s v="001840"/>
    <n v="139.98249616606151"/>
    <n v="10854541.812343206"/>
    <n v="0.99596454998000872"/>
    <x v="2"/>
    <n v="83.9894976996369"/>
    <x v="2"/>
  </r>
  <r>
    <s v="001841"/>
    <n v="139.91590186753319"/>
    <n v="10854681.728245074"/>
    <n v="0.9959773880417756"/>
    <x v="2"/>
    <n v="83.94954112051991"/>
    <x v="2"/>
  </r>
  <r>
    <s v="001842"/>
    <n v="139.84802690941783"/>
    <n v="10854821.576271983"/>
    <n v="0.99599021987563785"/>
    <x v="2"/>
    <n v="83.90881614565069"/>
    <x v="2"/>
  </r>
  <r>
    <s v="001843"/>
    <n v="139.82348093399875"/>
    <n v="10854961.399752917"/>
    <n v="0.99600304945727036"/>
    <x v="2"/>
    <n v="83.894088560399254"/>
    <x v="2"/>
  </r>
  <r>
    <s v="001844"/>
    <n v="138.89116075460265"/>
    <n v="10855100.290913671"/>
    <n v="0.99601579349334379"/>
    <x v="2"/>
    <n v="83.334696452761591"/>
    <x v="2"/>
  </r>
  <r>
    <s v="001845"/>
    <n v="138.8674685522416"/>
    <n v="10855239.158382224"/>
    <n v="0.99602853535552593"/>
    <x v="2"/>
    <n v="83.320481131344962"/>
    <x v="2"/>
  </r>
  <r>
    <s v="001846"/>
    <n v="138.8179497148744"/>
    <n v="10855377.976331938"/>
    <n v="0.99604127267407949"/>
    <x v="2"/>
    <n v="83.290769828924638"/>
    <x v="2"/>
  </r>
  <r>
    <s v="001847"/>
    <n v="138.74175046944299"/>
    <n v="10855516.718082407"/>
    <n v="0.99605400300092872"/>
    <x v="2"/>
    <n v="83.245050281665797"/>
    <x v="2"/>
  </r>
  <r>
    <s v="001848"/>
    <n v="138.61240385114766"/>
    <n v="10855655.330486258"/>
    <n v="0.9960667214595067"/>
    <x v="2"/>
    <n v="83.1674423106886"/>
    <x v="2"/>
  </r>
  <r>
    <s v="001849"/>
    <n v="138.56459255989657"/>
    <n v="10855793.895078819"/>
    <n v="0.99607943553113298"/>
    <x v="2"/>
    <n v="83.138755535937932"/>
    <x v="2"/>
  </r>
  <r>
    <s v="001850"/>
    <n v="138.49735793157473"/>
    <n v="10855932.39243675"/>
    <n v="0.9960921434336083"/>
    <x v="2"/>
    <n v="83.098414758944827"/>
    <x v="2"/>
  </r>
  <r>
    <s v="001851"/>
    <n v="137.32832917183285"/>
    <n v="10856069.720765922"/>
    <n v="0.99610474407119642"/>
    <x v="2"/>
    <n v="82.396997503099712"/>
    <x v="2"/>
  </r>
  <r>
    <s v="001852"/>
    <n v="137.20325141882779"/>
    <n v="10856206.924017342"/>
    <n v="0.99611733323220564"/>
    <x v="2"/>
    <n v="82.321950851296677"/>
    <x v="2"/>
  </r>
  <r>
    <s v="001853"/>
    <n v="137.18190709237641"/>
    <n v="10856344.105924435"/>
    <n v="0.99612992043475412"/>
    <x v="2"/>
    <n v="82.309144255425835"/>
    <x v="2"/>
  </r>
  <r>
    <s v="001854"/>
    <n v="136.51831198300312"/>
    <n v="10856480.624236418"/>
    <n v="0.99614244674876251"/>
    <x v="2"/>
    <n v="81.910987189801872"/>
    <x v="2"/>
  </r>
  <r>
    <s v="001855"/>
    <n v="135.82227349742374"/>
    <n v="10856616.446509914"/>
    <n v="0.99615490919737049"/>
    <x v="2"/>
    <n v="81.493364098454236"/>
    <x v="2"/>
  </r>
  <r>
    <s v="001856"/>
    <n v="135.57916161914255"/>
    <n v="10856752.025671534"/>
    <n v="0.99616734933911244"/>
    <x v="2"/>
    <n v="81.347496971485526"/>
    <x v="2"/>
  </r>
  <r>
    <s v="001857"/>
    <n v="134.78600644820941"/>
    <n v="10856886.811677983"/>
    <n v="0.99617971670445837"/>
    <x v="2"/>
    <n v="80.871603868925646"/>
    <x v="2"/>
  </r>
  <r>
    <s v="001858"/>
    <n v="133.94866852152194"/>
    <n v="10857020.760346504"/>
    <n v="0.99619200723939483"/>
    <x v="2"/>
    <n v="80.36920111291316"/>
    <x v="2"/>
  </r>
  <r>
    <s v="001859"/>
    <n v="133.26543663181337"/>
    <n v="10857154.025783136"/>
    <n v="0.99620423508400757"/>
    <x v="2"/>
    <n v="79.959261979088026"/>
    <x v="2"/>
  </r>
  <r>
    <s v="001860"/>
    <n v="132.68593816865851"/>
    <n v="10857286.711721305"/>
    <n v="0.9962164097564149"/>
    <x v="2"/>
    <n v="79.6115629011951"/>
    <x v="2"/>
  </r>
  <r>
    <s v="001861"/>
    <n v="132.61443467504637"/>
    <n v="10857419.326155979"/>
    <n v="0.99622857786797914"/>
    <x v="2"/>
    <n v="79.568660805027818"/>
    <x v="2"/>
  </r>
  <r>
    <s v="001862"/>
    <n v="132.27634054405658"/>
    <n v="10857551.602496523"/>
    <n v="0.99624071495752753"/>
    <x v="2"/>
    <n v="79.365804326433945"/>
    <x v="2"/>
  </r>
  <r>
    <s v="001863"/>
    <n v="132.17474155014804"/>
    <n v="10857683.777238073"/>
    <n v="0.99625284272480341"/>
    <x v="2"/>
    <n v="79.304844930088819"/>
    <x v="2"/>
  </r>
  <r>
    <s v="001864"/>
    <n v="131.4810509404783"/>
    <n v="10857815.258289013"/>
    <n v="0.99626490684210967"/>
    <x v="2"/>
    <n v="78.88863056428697"/>
    <x v="2"/>
  </r>
  <r>
    <s v="001865"/>
    <n v="131.47678207518803"/>
    <n v="10857946.735071089"/>
    <n v="0.99627697056772402"/>
    <x v="2"/>
    <n v="78.886069245112807"/>
    <x v="2"/>
  </r>
  <r>
    <s v="001866"/>
    <n v="131.47251320989776"/>
    <n v="10858078.207584299"/>
    <n v="0.99628903390164614"/>
    <x v="2"/>
    <n v="78.883507925938645"/>
    <x v="2"/>
  </r>
  <r>
    <s v="001867"/>
    <n v="131.25672206947434"/>
    <n v="10858209.464306369"/>
    <n v="0.99630107743553165"/>
    <x v="2"/>
    <n v="78.754033241684596"/>
    <x v="2"/>
  </r>
  <r>
    <s v="001868"/>
    <n v="131.05416441145078"/>
    <n v="10858340.518470781"/>
    <n v="0.99631310238362591"/>
    <x v="2"/>
    <n v="78.632498646870474"/>
    <x v="2"/>
  </r>
  <r>
    <s v="001869"/>
    <n v="130.662069134539"/>
    <n v="10858471.180539915"/>
    <n v="0.99632509135479896"/>
    <x v="2"/>
    <n v="78.397241480723395"/>
    <x v="2"/>
  </r>
  <r>
    <s v="001870"/>
    <n v="130.55001142066928"/>
    <n v="10858601.730551336"/>
    <n v="0.99633707004405392"/>
    <x v="2"/>
    <n v="78.330006852401567"/>
    <x v="2"/>
  </r>
  <r>
    <s v="001871"/>
    <n v="130.46804920709599"/>
    <n v="10858732.198600544"/>
    <n v="0.9963490412128202"/>
    <x v="2"/>
    <n v="78.280829524257584"/>
    <x v="2"/>
  </r>
  <r>
    <s v="001872"/>
    <n v="130.41191362852885"/>
    <n v="10858862.610514171"/>
    <n v="0.99636100723083487"/>
    <x v="2"/>
    <n v="78.24714817711731"/>
    <x v="2"/>
  </r>
  <r>
    <s v="001873"/>
    <n v="130.41063296894177"/>
    <n v="10858993.021147141"/>
    <n v="0.99637297313134221"/>
    <x v="2"/>
    <n v="78.246379781365064"/>
    <x v="2"/>
  </r>
  <r>
    <s v="001874"/>
    <n v="130.06378766410691"/>
    <n v="10859123.084934805"/>
    <n v="0.99638490720686446"/>
    <x v="2"/>
    <n v="78.038272598464147"/>
    <x v="2"/>
  </r>
  <r>
    <s v="001875"/>
    <n v="129.92014034708916"/>
    <n v="10859253.005075151"/>
    <n v="0.99639682810194696"/>
    <x v="2"/>
    <n v="77.952084208253495"/>
    <x v="2"/>
  </r>
  <r>
    <s v="001876"/>
    <n v="129.81619347727096"/>
    <n v="10859382.821268629"/>
    <n v="0.99640873945932651"/>
    <x v="2"/>
    <n v="77.889716086362569"/>
    <x v="2"/>
  </r>
  <r>
    <s v="001877"/>
    <n v="129.73081617146545"/>
    <n v="10859512.5520848"/>
    <n v="0.99642064298286348"/>
    <x v="2"/>
    <n v="77.838489702879272"/>
    <x v="2"/>
  </r>
  <r>
    <s v="001878"/>
    <n v="129.39357581353372"/>
    <n v="10859641.945660613"/>
    <n v="0.99643251556272294"/>
    <x v="2"/>
    <n v="77.636145488120221"/>
    <x v="2"/>
  </r>
  <r>
    <s v="001879"/>
    <n v="128.89411857457151"/>
    <n v="10859770.839779189"/>
    <n v="0.99644434231460444"/>
    <x v="2"/>
    <n v="77.336471144742902"/>
    <x v="2"/>
  </r>
  <r>
    <s v="001880"/>
    <n v="128.73510334250875"/>
    <n v="10859899.574882532"/>
    <n v="0.99645615447595448"/>
    <x v="2"/>
    <n v="77.241062005505242"/>
    <x v="2"/>
  </r>
  <r>
    <s v="001881"/>
    <n v="128.47982519815028"/>
    <n v="10860028.05470773"/>
    <n v="0.99646794321411558"/>
    <x v="2"/>
    <n v="77.08789511889016"/>
    <x v="2"/>
  </r>
  <r>
    <s v="001882"/>
    <n v="128.37545144180305"/>
    <n v="10860156.430159172"/>
    <n v="0.9964797223754045"/>
    <x v="2"/>
    <n v="77.025270865081822"/>
    <x v="2"/>
  </r>
  <r>
    <s v="001883"/>
    <n v="127.77994473380964"/>
    <n v="10860284.210103907"/>
    <n v="0.99649144689564251"/>
    <x v="2"/>
    <n v="76.667966840285786"/>
    <x v="2"/>
  </r>
  <r>
    <s v="001884"/>
    <n v="127.70097072593956"/>
    <n v="10860411.911074633"/>
    <n v="0.99650316416957641"/>
    <x v="2"/>
    <n v="76.620582435563733"/>
    <x v="2"/>
  </r>
  <r>
    <s v="001885"/>
    <n v="126.96203014419291"/>
    <n v="10860538.873104777"/>
    <n v="0.9965148136416041"/>
    <x v="2"/>
    <n v="76.177218086515737"/>
    <x v="2"/>
  </r>
  <r>
    <s v="001886"/>
    <n v="126.70547134024737"/>
    <n v="10860665.578576118"/>
    <n v="0.99652643957293552"/>
    <x v="2"/>
    <n v="76.023282804148423"/>
    <x v="2"/>
  </r>
  <r>
    <s v="001887"/>
    <n v="126.59191952352604"/>
    <n v="10860792.17049564"/>
    <n v="0.99653805508525639"/>
    <x v="2"/>
    <n v="75.95515171411563"/>
    <x v="2"/>
  </r>
  <r>
    <s v="001888"/>
    <n v="126.56886765095857"/>
    <n v="10860918.739363292"/>
    <n v="0.99654966848243998"/>
    <x v="2"/>
    <n v="75.941320590575131"/>
    <x v="2"/>
  </r>
  <r>
    <s v="001889"/>
    <n v="126.1229846713893"/>
    <n v="10861044.862347964"/>
    <n v="0.99656124096738152"/>
    <x v="2"/>
    <n v="75.67379080283358"/>
    <x v="2"/>
  </r>
  <r>
    <s v="001890"/>
    <n v="126.01839747177756"/>
    <n v="10861170.880745435"/>
    <n v="0.996572803855866"/>
    <x v="2"/>
    <n v="75.611038483066537"/>
    <x v="2"/>
  </r>
  <r>
    <s v="001891"/>
    <n v="125.72235166389696"/>
    <n v="10861296.6030971"/>
    <n v="0.99658433958050208"/>
    <x v="2"/>
    <n v="75.433410998338175"/>
    <x v="2"/>
  </r>
  <r>
    <s v="001892"/>
    <n v="125.65255571640095"/>
    <n v="10861422.255652817"/>
    <n v="0.99659586890097196"/>
    <x v="2"/>
    <n v="75.391533429840564"/>
    <x v="2"/>
  </r>
  <r>
    <s v="001893"/>
    <n v="125.53665602376999"/>
    <n v="10861547.792308841"/>
    <n v="0.99660738758700074"/>
    <x v="2"/>
    <n v="75.321993614261999"/>
    <x v="2"/>
  </r>
  <r>
    <s v="001894"/>
    <n v="124.90123542531252"/>
    <n v="10861672.693544267"/>
    <n v="0.9966188479696575"/>
    <x v="2"/>
    <n v="74.940741255187504"/>
    <x v="2"/>
  </r>
  <r>
    <s v="001895"/>
    <n v="124.05813453048316"/>
    <n v="10861796.751678796"/>
    <n v="0.99663023099312031"/>
    <x v="2"/>
    <n v="74.43488071828989"/>
    <x v="2"/>
  </r>
  <r>
    <s v="001896"/>
    <n v="123.79709341798282"/>
    <n v="10861920.548772214"/>
    <n v="0.99664159006461006"/>
    <x v="2"/>
    <n v="74.278256050789693"/>
    <x v="2"/>
  </r>
  <r>
    <s v="001897"/>
    <n v="123.79709341798282"/>
    <n v="10862044.345865631"/>
    <n v="0.99665294913609981"/>
    <x v="2"/>
    <n v="74.278256050789693"/>
    <x v="2"/>
  </r>
  <r>
    <s v="001898"/>
    <n v="122.94011871096006"/>
    <n v="10862167.285984343"/>
    <n v="0.99666422957539635"/>
    <x v="2"/>
    <n v="73.764071226576036"/>
    <x v="2"/>
  </r>
  <r>
    <s v="001899"/>
    <n v="122.02978318780886"/>
    <n v="10862289.31576753"/>
    <n v="0.99667542648634833"/>
    <x v="2"/>
    <n v="73.217869912685316"/>
    <x v="2"/>
  </r>
  <r>
    <s v="001900"/>
    <n v="121.66266077284517"/>
    <n v="10862410.978428302"/>
    <n v="0.99668658971177782"/>
    <x v="2"/>
    <n v="72.997596463707097"/>
    <x v="2"/>
  </r>
  <r>
    <s v="001901"/>
    <n v="121.66266077284517"/>
    <n v="10862532.641089074"/>
    <n v="0.9966977529372073"/>
    <x v="2"/>
    <n v="72.997596463707097"/>
    <x v="2"/>
  </r>
  <r>
    <s v="001902"/>
    <n v="121.66266077284517"/>
    <n v="10862654.303749846"/>
    <n v="0.99670891616263679"/>
    <x v="2"/>
    <n v="72.997596463707097"/>
    <x v="2"/>
  </r>
  <r>
    <s v="001903"/>
    <n v="121.60737896733612"/>
    <n v="10862775.911128813"/>
    <n v="0.99672007431565335"/>
    <x v="2"/>
    <n v="72.964427380401673"/>
    <x v="2"/>
  </r>
  <r>
    <s v="001904"/>
    <n v="121.02233097930389"/>
    <n v="10862896.933459792"/>
    <n v="0.99673117878726492"/>
    <x v="2"/>
    <n v="72.613398587582324"/>
    <x v="2"/>
  </r>
  <r>
    <s v="001905"/>
    <n v="120.91731689316313"/>
    <n v="10863017.850776685"/>
    <n v="0.9967422736232503"/>
    <x v="2"/>
    <n v="72.550390135897871"/>
    <x v="2"/>
  </r>
  <r>
    <s v="001906"/>
    <n v="120.8007768707386"/>
    <n v="10863138.651553556"/>
    <n v="0.99675335776604079"/>
    <x v="2"/>
    <n v="72.480466122443161"/>
    <x v="2"/>
  </r>
  <r>
    <s v="001907"/>
    <n v="120.39053891634315"/>
    <n v="10863259.042092472"/>
    <n v="0.99676440426721846"/>
    <x v="2"/>
    <n v="72.234323349805891"/>
    <x v="2"/>
  </r>
  <r>
    <s v="001908"/>
    <n v="120.34785026344041"/>
    <n v="10863379.389942735"/>
    <n v="0.9967754468514749"/>
    <x v="2"/>
    <n v="72.208710158064235"/>
    <x v="2"/>
  </r>
  <r>
    <s v="001909"/>
    <n v="119.89428332634866"/>
    <n v="10863499.284226062"/>
    <n v="0.99678644781844361"/>
    <x v="2"/>
    <n v="71.936569995809194"/>
    <x v="2"/>
  </r>
  <r>
    <s v="001910"/>
    <n v="119.52822812770754"/>
    <n v="10863618.81245419"/>
    <n v="0.99679741519781317"/>
    <x v="2"/>
    <n v="71.716936876624516"/>
    <x v="2"/>
  </r>
  <r>
    <s v="001911"/>
    <n v="119.46675646752759"/>
    <n v="10863738.279210657"/>
    <n v="0.9968083769368159"/>
    <x v="2"/>
    <n v="71.680053880516553"/>
    <x v="2"/>
  </r>
  <r>
    <s v="001912"/>
    <n v="119.32140160439371"/>
    <n v="10863857.60061226"/>
    <n v="0.9968193253387021"/>
    <x v="2"/>
    <n v="71.592840962636231"/>
    <x v="2"/>
  </r>
  <r>
    <s v="001913"/>
    <n v="118.42942220199069"/>
    <n v="10863976.030034462"/>
    <n v="0.99683019189651967"/>
    <x v="2"/>
    <n v="71.057653321194408"/>
    <x v="2"/>
  </r>
  <r>
    <s v="001914"/>
    <n v="117.45185205051767"/>
    <n v="10864093.481886512"/>
    <n v="0.99684096875684169"/>
    <x v="2"/>
    <n v="70.471111230310598"/>
    <x v="2"/>
  </r>
  <r>
    <s v="001915"/>
    <n v="116.38570294427142"/>
    <n v="10864209.867589455"/>
    <n v="0.99685164779205659"/>
    <x v="2"/>
    <n v="69.831421766562841"/>
    <x v="2"/>
  </r>
  <r>
    <s v="001916"/>
    <n v="115.93277633697321"/>
    <n v="10864325.800365793"/>
    <n v="0.99686228526873766"/>
    <x v="2"/>
    <n v="69.559665802183915"/>
    <x v="2"/>
  </r>
  <r>
    <s v="001917"/>
    <n v="115.66490504000842"/>
    <n v="10864441.465270832"/>
    <n v="0.99687289816673819"/>
    <x v="2"/>
    <n v="69.39894302400505"/>
    <x v="2"/>
  </r>
  <r>
    <s v="001918"/>
    <n v="115.36608446968917"/>
    <n v="10864556.831355302"/>
    <n v="0.9968834836462902"/>
    <x v="2"/>
    <n v="69.219650681813505"/>
    <x v="2"/>
  </r>
  <r>
    <s v="001919"/>
    <n v="114.8301284324951"/>
    <n v="10864671.661483735"/>
    <n v="0.9968940199488967"/>
    <x v="2"/>
    <n v="68.898077059497055"/>
    <x v="2"/>
  </r>
  <r>
    <s v="001920"/>
    <n v="114.80600934360506"/>
    <n v="10864786.467493078"/>
    <n v="0.99690455403844247"/>
    <x v="2"/>
    <n v="68.88360560616303"/>
    <x v="2"/>
  </r>
  <r>
    <s v="001921"/>
    <n v="114.75030065156696"/>
    <n v="10864901.217793729"/>
    <n v="0.99691508301640619"/>
    <x v="2"/>
    <n v="68.850180390940167"/>
    <x v="2"/>
  </r>
  <r>
    <s v="001922"/>
    <n v="114.67474173592909"/>
    <n v="10865015.892535465"/>
    <n v="0.99692560506141936"/>
    <x v="2"/>
    <n v="68.804845041557456"/>
    <x v="2"/>
  </r>
  <r>
    <s v="001923"/>
    <n v="114.35414995262941"/>
    <n v="10865130.246685417"/>
    <n v="0.99693609769035441"/>
    <x v="2"/>
    <n v="68.612489971577645"/>
    <x v="2"/>
  </r>
  <r>
    <s v="001924"/>
    <n v="113.26046666526088"/>
    <n v="10865243.507152082"/>
    <n v="0.99694648996776802"/>
    <x v="2"/>
    <n v="67.956279999156521"/>
    <x v="2"/>
  </r>
  <r>
    <s v="001925"/>
    <n v="112.48694827466301"/>
    <n v="10865355.994100356"/>
    <n v="0.99695681127056957"/>
    <x v="2"/>
    <n v="67.492168964797798"/>
    <x v="2"/>
  </r>
  <r>
    <s v="001926"/>
    <n v="112.30637527288435"/>
    <n v="10865468.300475629"/>
    <n v="0.99696711600479437"/>
    <x v="2"/>
    <n v="67.383825163730606"/>
    <x v="2"/>
  </r>
  <r>
    <s v="001927"/>
    <n v="112.0882362565513"/>
    <n v="10865580.388711886"/>
    <n v="0.9969774007235519"/>
    <x v="2"/>
    <n v="67.25294175393077"/>
    <x v="2"/>
  </r>
  <r>
    <s v="001928"/>
    <n v="111.91342622291452"/>
    <n v="10865692.302138109"/>
    <n v="0.99698766940251704"/>
    <x v="2"/>
    <n v="67.148055733748706"/>
    <x v="2"/>
  </r>
  <r>
    <s v="001929"/>
    <n v="111.82292627876069"/>
    <n v="10865804.125064388"/>
    <n v="0.99699792977760926"/>
    <x v="2"/>
    <n v="67.093755767256411"/>
    <x v="2"/>
  </r>
  <r>
    <s v="001930"/>
    <n v="111.21632052101258"/>
    <n v="10865915.341384908"/>
    <n v="0.9970081344932511"/>
    <x v="2"/>
    <n v="66.729792312607543"/>
    <x v="2"/>
  </r>
  <r>
    <s v="001931"/>
    <n v="110.68740811154747"/>
    <n v="10866026.02879302"/>
    <n v="0.99701829067823933"/>
    <x v="2"/>
    <n v="66.412444866928482"/>
    <x v="2"/>
  </r>
  <r>
    <s v="001932"/>
    <n v="110.56361101812948"/>
    <n v="10866136.592404038"/>
    <n v="0.99702843550415599"/>
    <x v="2"/>
    <n v="66.338166610877678"/>
    <x v="2"/>
  </r>
  <r>
    <s v="001933"/>
    <n v="110.56361101812948"/>
    <n v="10866247.156015055"/>
    <n v="0.99703858033007264"/>
    <x v="2"/>
    <n v="66.338166610877678"/>
    <x v="2"/>
  </r>
  <r>
    <s v="001934"/>
    <n v="110.48058158823362"/>
    <n v="10866357.636596644"/>
    <n v="0.99704871753757762"/>
    <x v="2"/>
    <n v="66.288348952940169"/>
    <x v="2"/>
  </r>
  <r>
    <s v="001935"/>
    <n v="110.28592133099708"/>
    <n v="10866467.922517976"/>
    <n v="0.99705883688392194"/>
    <x v="2"/>
    <n v="66.171552798598242"/>
    <x v="2"/>
  </r>
  <r>
    <s v="001936"/>
    <n v="109.81079662418944"/>
    <n v="10866577.7333146"/>
    <n v="0.99706891263493325"/>
    <x v="2"/>
    <n v="65.886477974513653"/>
    <x v="2"/>
  </r>
  <r>
    <s v="001937"/>
    <n v="109.19543969259625"/>
    <n v="10866686.928754292"/>
    <n v="0.99707893192352537"/>
    <x v="2"/>
    <n v="65.517263815557754"/>
    <x v="2"/>
  </r>
  <r>
    <s v="001938"/>
    <n v="108.90280897694788"/>
    <n v="10866795.83156327"/>
    <n v="0.99708892436162277"/>
    <x v="2"/>
    <n v="65.34168538616872"/>
    <x v="2"/>
  </r>
  <r>
    <s v="001939"/>
    <n v="108.78776305737497"/>
    <n v="10866904.619326327"/>
    <n v="0.99709890624361741"/>
    <x v="2"/>
    <n v="65.272657834424976"/>
    <x v="2"/>
  </r>
  <r>
    <s v="001940"/>
    <n v="108.77730433741381"/>
    <n v="10867013.396630665"/>
    <n v="0.99710888716596635"/>
    <x v="2"/>
    <n v="65.266382602448289"/>
    <x v="2"/>
  </r>
  <r>
    <s v="001941"/>
    <n v="108.66033742846024"/>
    <n v="10867122.056968093"/>
    <n v="0.99711885735595118"/>
    <x v="2"/>
    <n v="65.19620245707614"/>
    <x v="2"/>
  </r>
  <r>
    <s v="001942"/>
    <n v="108.59993298460284"/>
    <n v="10867230.656901078"/>
    <n v="0.99712882200349262"/>
    <x v="2"/>
    <n v="65.159959790761704"/>
    <x v="2"/>
  </r>
  <r>
    <s v="001943"/>
    <n v="107.56580036803366"/>
    <n v="10867338.222701447"/>
    <n v="0.99713869176361791"/>
    <x v="2"/>
    <n v="64.539480220820195"/>
    <x v="2"/>
  </r>
  <r>
    <s v="001944"/>
    <n v="107.47252566144117"/>
    <n v="10867445.695227109"/>
    <n v="0.99714855296527027"/>
    <x v="2"/>
    <n v="64.483515396864703"/>
    <x v="2"/>
  </r>
  <r>
    <s v="001945"/>
    <n v="107.12589379987079"/>
    <n v="10867552.821120908"/>
    <n v="0.99715838236152243"/>
    <x v="2"/>
    <n v="64.275536279922477"/>
    <x v="2"/>
  </r>
  <r>
    <s v="001946"/>
    <n v="107.00593868521409"/>
    <n v="10867659.827059593"/>
    <n v="0.99716820075122603"/>
    <x v="2"/>
    <n v="64.203563211128454"/>
    <x v="2"/>
  </r>
  <r>
    <s v="001947"/>
    <n v="106.96581135148548"/>
    <n v="10867766.792870944"/>
    <n v="0.99717801545902363"/>
    <x v="2"/>
    <n v="64.179486810891291"/>
    <x v="2"/>
  </r>
  <r>
    <s v="001948"/>
    <n v="106.89900360969267"/>
    <n v="10867873.691874554"/>
    <n v="0.9971878240368397"/>
    <x v="2"/>
    <n v="64.139402165815596"/>
    <x v="2"/>
  </r>
  <r>
    <s v="001949"/>
    <n v="106.72163225688175"/>
    <n v="10867980.413506811"/>
    <n v="0.99719761633984816"/>
    <x v="2"/>
    <n v="64.03297935412904"/>
    <x v="2"/>
  </r>
  <r>
    <s v="001950"/>
    <n v="106.29474572785421"/>
    <n v="10868086.70825254"/>
    <n v="0.99720736947364452"/>
    <x v="2"/>
    <n v="63.776847436712522"/>
    <x v="2"/>
  </r>
  <r>
    <s v="001951"/>
    <n v="106.08130246334045"/>
    <n v="10868192.789555004"/>
    <n v="0.99721710302283495"/>
    <x v="2"/>
    <n v="63.648781478004267"/>
    <x v="2"/>
  </r>
  <r>
    <s v="001952"/>
    <n v="105.97330017149648"/>
    <n v="10868298.762855176"/>
    <n v="0.99722682666221474"/>
    <x v="2"/>
    <n v="63.583980102897883"/>
    <x v="2"/>
  </r>
  <r>
    <s v="001953"/>
    <n v="105.79123306686624"/>
    <n v="10868404.554088242"/>
    <n v="0.99723653359592546"/>
    <x v="2"/>
    <n v="63.474739840119739"/>
    <x v="2"/>
  </r>
  <r>
    <s v="001954"/>
    <n v="105.65441593431292"/>
    <n v="10868510.208504176"/>
    <n v="0.99724622797590368"/>
    <x v="2"/>
    <n v="63.392649560587749"/>
    <x v="2"/>
  </r>
  <r>
    <s v="001955"/>
    <n v="105.20703885189207"/>
    <n v="10868615.415543027"/>
    <n v="0.99725588130654774"/>
    <x v="2"/>
    <n v="63.124223311135239"/>
    <x v="2"/>
  </r>
  <r>
    <s v="001956"/>
    <n v="104.47684944399049"/>
    <n v="10868719.892392471"/>
    <n v="0.99726546763825474"/>
    <x v="2"/>
    <n v="62.686109666394287"/>
    <x v="2"/>
  </r>
  <r>
    <s v="001957"/>
    <n v="104.27834720799268"/>
    <n v="10868824.170739679"/>
    <n v="0.99727503575627796"/>
    <x v="2"/>
    <n v="62.567008324795609"/>
    <x v="2"/>
  </r>
  <r>
    <s v="001958"/>
    <n v="103.45466965023408"/>
    <n v="10868927.625409329"/>
    <n v="0.99728452829730674"/>
    <x v="2"/>
    <n v="62.072801790140446"/>
    <x v="2"/>
  </r>
  <r>
    <s v="001959"/>
    <n v="103.44613191965351"/>
    <n v="10869031.07154125"/>
    <n v="0.99729402005495127"/>
    <x v="2"/>
    <n v="62.067679151792106"/>
    <x v="2"/>
  </r>
  <r>
    <s v="001960"/>
    <n v="103.11444108659913"/>
    <n v="10869134.185982337"/>
    <n v="0.99730348137811808"/>
    <x v="2"/>
    <n v="61.868664651959477"/>
    <x v="2"/>
  </r>
  <r>
    <s v="001961"/>
    <n v="102.88029382542754"/>
    <n v="10869237.066276163"/>
    <n v="0.99731292121697201"/>
    <x v="2"/>
    <n v="61.728176295256524"/>
    <x v="2"/>
  </r>
  <r>
    <s v="001962"/>
    <n v="102.21371051035105"/>
    <n v="10869339.279986674"/>
    <n v="0.99732229989310139"/>
    <x v="2"/>
    <n v="61.328226306210624"/>
    <x v="2"/>
  </r>
  <r>
    <s v="001963"/>
    <n v="101.95757859293455"/>
    <n v="10869441.237565268"/>
    <n v="0.9973316550677036"/>
    <x v="2"/>
    <n v="61.174547155760727"/>
    <x v="2"/>
  </r>
  <r>
    <s v="001964"/>
    <n v="101.84744186844544"/>
    <n v="10869543.085007137"/>
    <n v="0.99734100013664906"/>
    <x v="2"/>
    <n v="61.108465121067262"/>
    <x v="2"/>
  </r>
  <r>
    <s v="001965"/>
    <n v="101.39664969379237"/>
    <n v="10869644.481656831"/>
    <n v="0.99735030384290657"/>
    <x v="2"/>
    <n v="60.837989816275417"/>
    <x v="2"/>
  </r>
  <r>
    <s v="001966"/>
    <n v="101.17210737952388"/>
    <n v="10869745.653764211"/>
    <n v="0.99735958694615856"/>
    <x v="2"/>
    <n v="60.703264427714323"/>
    <x v="2"/>
  </r>
  <r>
    <s v="001967"/>
    <n v="100.96549429947456"/>
    <n v="10869846.61925851"/>
    <n v="0.99736885109151185"/>
    <x v="2"/>
    <n v="60.57929657968473"/>
    <x v="2"/>
  </r>
  <r>
    <s v="001968"/>
    <n v="100.80071609926996"/>
    <n v="10869947.419974608"/>
    <n v="0.99737810011754935"/>
    <x v="2"/>
    <n v="60.480429659561977"/>
    <x v="2"/>
  </r>
  <r>
    <s v="001969"/>
    <n v="100.61502045914297"/>
    <n v="10870048.034995068"/>
    <n v="0.99738733210497965"/>
    <x v="2"/>
    <n v="60.36901227548578"/>
    <x v="2"/>
  </r>
  <r>
    <s v="001970"/>
    <n v="99.891447792441312"/>
    <n v="10870147.92644286"/>
    <n v="0.99739649770059546"/>
    <x v="2"/>
    <n v="59.934868675464784"/>
    <x v="2"/>
  </r>
  <r>
    <s v="001971"/>
    <n v="99.685261598921016"/>
    <n v="10870247.611704459"/>
    <n v="0.99740564437748191"/>
    <x v="2"/>
    <n v="59.811156959352608"/>
    <x v="2"/>
  </r>
  <r>
    <s v="001972"/>
    <n v="99.357839631156892"/>
    <n v="10870346.96954409"/>
    <n v="0.99741476101158277"/>
    <x v="2"/>
    <n v="59.614703778694135"/>
    <x v="2"/>
  </r>
  <r>
    <s v="001973"/>
    <n v="99.123052040191766"/>
    <n v="10870446.09259613"/>
    <n v="0.99742385610261697"/>
    <x v="2"/>
    <n v="59.47383122411506"/>
    <x v="2"/>
  </r>
  <r>
    <s v="001974"/>
    <n v="98.61078820535873"/>
    <n v="10870544.703384336"/>
    <n v="0.99743290419059671"/>
    <x v="2"/>
    <n v="59.166472923215238"/>
    <x v="2"/>
  </r>
  <r>
    <s v="001975"/>
    <n v="98.117734264331929"/>
    <n v="10870642.821118601"/>
    <n v="0.99744190703813662"/>
    <x v="2"/>
    <n v="58.870640558599156"/>
    <x v="2"/>
  </r>
  <r>
    <s v="001976"/>
    <n v="97.731401955562021"/>
    <n v="10870740.552520556"/>
    <n v="0.99745087443753966"/>
    <x v="2"/>
    <n v="58.638841173337212"/>
    <x v="2"/>
  </r>
  <r>
    <s v="001977"/>
    <n v="97.31006495141186"/>
    <n v="10870837.862585507"/>
    <n v="0.99745980317693028"/>
    <x v="2"/>
    <n v="58.38603897084711"/>
    <x v="2"/>
  </r>
  <r>
    <s v="001978"/>
    <n v="96.866529847752247"/>
    <n v="10870934.729115356"/>
    <n v="0.99746869121950976"/>
    <x v="2"/>
    <n v="58.119917908651345"/>
    <x v="2"/>
  </r>
  <r>
    <s v="001979"/>
    <n v="96.446260059924654"/>
    <n v="10871031.175375415"/>
    <n v="0.99747754069999983"/>
    <x v="2"/>
    <n v="57.867756035954791"/>
    <x v="2"/>
  </r>
  <r>
    <s v="001980"/>
    <n v="95.967720260884789"/>
    <n v="10871127.143095676"/>
    <n v="0.99748634627180333"/>
    <x v="2"/>
    <n v="57.580632156530868"/>
    <x v="2"/>
  </r>
  <r>
    <s v="001981"/>
    <n v="95.407431691536161"/>
    <n v="10871222.550527368"/>
    <n v="0.99749510043401601"/>
    <x v="2"/>
    <n v="57.244459014921695"/>
    <x v="2"/>
  </r>
  <r>
    <s v="001982"/>
    <n v="94.982252708624756"/>
    <n v="10871317.532780075"/>
    <n v="0.99750381558369339"/>
    <x v="2"/>
    <n v="56.989351625174855"/>
    <x v="2"/>
  </r>
  <r>
    <s v="001983"/>
    <n v="94.341922915083458"/>
    <n v="10871411.87470299"/>
    <n v="0.99751247197955273"/>
    <x v="2"/>
    <n v="56.605153749050075"/>
    <x v="2"/>
  </r>
  <r>
    <s v="001984"/>
    <n v="94.128479650569687"/>
    <n v="10871506.00318264"/>
    <n v="0.99752110879080613"/>
    <x v="2"/>
    <n v="56.477087790341812"/>
    <x v="2"/>
  </r>
  <r>
    <s v="001985"/>
    <n v="93.9950776102486"/>
    <n v="10871599.99826025"/>
    <n v="0.99752973336168071"/>
    <x v="2"/>
    <n v="56.397046566149157"/>
    <x v="2"/>
  </r>
  <r>
    <s v="001986"/>
    <n v="93.915036386055931"/>
    <n v="10871693.913296636"/>
    <n v="0.99753835058832818"/>
    <x v="2"/>
    <n v="56.349021831633557"/>
    <x v="2"/>
  </r>
  <r>
    <s v="001987"/>
    <n v="93.308430628307818"/>
    <n v="10871787.221727265"/>
    <n v="0.99754691215552527"/>
    <x v="2"/>
    <n v="55.985058376984689"/>
    <x v="2"/>
  </r>
  <r>
    <s v="001988"/>
    <n v="93.186341081005949"/>
    <n v="10871880.408068346"/>
    <n v="0.99755546252032767"/>
    <x v="2"/>
    <n v="55.911804648603571"/>
    <x v="2"/>
  </r>
  <r>
    <s v="001989"/>
    <n v="93.007475625343403"/>
    <n v="10871973.415543972"/>
    <n v="0.99756399647323035"/>
    <x v="2"/>
    <n v="55.804485375206042"/>
    <x v="2"/>
  </r>
  <r>
    <s v="001990"/>
    <n v="92.990400164182304"/>
    <n v="10872066.405944135"/>
    <n v="0.99757252885936443"/>
    <x v="2"/>
    <n v="55.794240098509384"/>
    <x v="2"/>
  </r>
  <r>
    <s v="001991"/>
    <n v="92.950272830453713"/>
    <n v="10872159.356216965"/>
    <n v="0.99758105756359261"/>
    <x v="2"/>
    <n v="55.770163698272228"/>
    <x v="2"/>
  </r>
  <r>
    <s v="001992"/>
    <n v="92.829463942738911"/>
    <n v="10872252.185680907"/>
    <n v="0.99758957518293379"/>
    <x v="2"/>
    <n v="55.697678365643348"/>
    <x v="2"/>
  </r>
  <r>
    <s v="001993"/>
    <n v="92.792538257978052"/>
    <n v="10872344.978219165"/>
    <n v="0.99759808941413808"/>
    <x v="2"/>
    <n v="55.675522954786828"/>
    <x v="2"/>
  </r>
  <r>
    <s v="001994"/>
    <n v="92.709081941553166"/>
    <n v="10872437.687301107"/>
    <n v="0.99760659598776147"/>
    <x v="2"/>
    <n v="55.625449164931901"/>
    <x v="2"/>
  </r>
  <r>
    <s v="001995"/>
    <n v="92.470025485297754"/>
    <n v="10872530.157326592"/>
    <n v="0.99761508062662618"/>
    <x v="2"/>
    <n v="55.482015291178648"/>
    <x v="2"/>
  </r>
  <r>
    <s v="001996"/>
    <n v="92.443558520498044"/>
    <n v="10872622.600885112"/>
    <n v="0.9976235628369996"/>
    <x v="2"/>
    <n v="55.466135112298822"/>
    <x v="2"/>
  </r>
  <r>
    <s v="001997"/>
    <n v="91.501206507669778"/>
    <n v="10872714.10209162"/>
    <n v="0.99763195858133757"/>
    <x v="2"/>
    <n v="54.900723904601868"/>
    <x v="2"/>
  </r>
  <r>
    <s v="001998"/>
    <n v="91.264284484059502"/>
    <n v="10872805.366376104"/>
    <n v="0.99764033258676288"/>
    <x v="2"/>
    <n v="54.758570690435697"/>
    <x v="2"/>
  </r>
  <r>
    <s v="001999"/>
    <n v="90.926830682863255"/>
    <n v="10872896.293206787"/>
    <n v="0.99764867562892601"/>
    <x v="2"/>
    <n v="54.556098409717954"/>
    <x v="2"/>
  </r>
  <r>
    <s v="002000"/>
    <n v="90.885636132812095"/>
    <n v="10872987.178842919"/>
    <n v="0.99765701489126013"/>
    <x v="2"/>
    <n v="54.531381679687257"/>
    <x v="2"/>
  </r>
  <r>
    <s v="002001"/>
    <n v="90.844868469289949"/>
    <n v="10873078.023711389"/>
    <n v="0.99766535041293469"/>
    <x v="2"/>
    <n v="54.506921081573971"/>
    <x v="2"/>
  </r>
  <r>
    <s v="002002"/>
    <n v="90.356510280082475"/>
    <n v="10873168.380221669"/>
    <n v="0.99767364112503054"/>
    <x v="2"/>
    <n v="54.213906168049483"/>
    <x v="2"/>
  </r>
  <r>
    <s v="002003"/>
    <n v="89.978288815364081"/>
    <n v="10873258.358510485"/>
    <n v="0.99768189713320465"/>
    <x v="2"/>
    <n v="53.986973289218447"/>
    <x v="2"/>
  </r>
  <r>
    <s v="002004"/>
    <n v="89.710204075134783"/>
    <n v="10873348.068714561"/>
    <n v="0.99769012854311356"/>
    <x v="2"/>
    <n v="53.82612244508087"/>
    <x v="2"/>
  </r>
  <r>
    <s v="002005"/>
    <n v="89.65043996107093"/>
    <n v="10873437.719154522"/>
    <n v="0.99769835446933275"/>
    <x v="2"/>
    <n v="53.790263976642557"/>
    <x v="2"/>
  </r>
  <r>
    <s v="002006"/>
    <n v="89.646171095780673"/>
    <n v="10873527.365325619"/>
    <n v="0.99770658000385992"/>
    <x v="2"/>
    <n v="53.787702657468401"/>
    <x v="2"/>
  </r>
  <r>
    <s v="002007"/>
    <n v="89.646171095780673"/>
    <n v="10873617.011496715"/>
    <n v="0.99771480553838698"/>
    <x v="2"/>
    <n v="53.787702657468401"/>
    <x v="2"/>
  </r>
  <r>
    <s v="002008"/>
    <n v="89.543718328814052"/>
    <n v="10873706.555215044"/>
    <n v="0.9977230216723032"/>
    <x v="2"/>
    <n v="53.726230997288432"/>
    <x v="2"/>
  </r>
  <r>
    <s v="002009"/>
    <n v="89.487582750246943"/>
    <n v="10873796.042797795"/>
    <n v="0.99773123265546804"/>
    <x v="2"/>
    <n v="53.692549650148166"/>
    <x v="2"/>
  </r>
  <r>
    <s v="002010"/>
    <n v="89.475416484169656"/>
    <n v="10873885.518214278"/>
    <n v="0.99773944252231017"/>
    <x v="2"/>
    <n v="53.685249890501794"/>
    <x v="2"/>
  </r>
  <r>
    <s v="002011"/>
    <n v="89.29292249301038"/>
    <n v="10873974.811136771"/>
    <n v="0.99774763564431435"/>
    <x v="2"/>
    <n v="53.575753495806225"/>
    <x v="2"/>
  </r>
  <r>
    <s v="002012"/>
    <n v="89.288440184455581"/>
    <n v="10874064.099576956"/>
    <n v="0.99775582835504173"/>
    <x v="2"/>
    <n v="53.57306411067335"/>
    <x v="2"/>
  </r>
  <r>
    <s v="002013"/>
    <n v="89.252581716017275"/>
    <n v="10874153.352158671"/>
    <n v="0.99776401777555523"/>
    <x v="2"/>
    <n v="53.551549029610364"/>
    <x v="2"/>
  </r>
  <r>
    <s v="002014"/>
    <n v="89.230383616507837"/>
    <n v="10874242.582542287"/>
    <n v="0.99777220515926968"/>
    <x v="2"/>
    <n v="53.538230169904701"/>
    <x v="2"/>
  </r>
  <r>
    <s v="002015"/>
    <n v="89.219284566753132"/>
    <n v="10874331.801826853"/>
    <n v="0.99778039152458464"/>
    <x v="2"/>
    <n v="53.531570740051876"/>
    <x v="2"/>
  </r>
  <r>
    <s v="002016"/>
    <n v="89.125369530367081"/>
    <n v="10874420.927196383"/>
    <n v="0.99778856927267301"/>
    <x v="2"/>
    <n v="53.475221718220247"/>
    <x v="2"/>
  </r>
  <r>
    <s v="002017"/>
    <n v="89.117258686315552"/>
    <n v="10874510.04445507"/>
    <n v="0.99779674627654635"/>
    <x v="2"/>
    <n v="53.470355211789332"/>
    <x v="2"/>
  </r>
  <r>
    <s v="002018"/>
    <n v="89.095487473335155"/>
    <n v="10874599.139942544"/>
    <n v="0.99780492128278997"/>
    <x v="2"/>
    <n v="53.457292484001094"/>
    <x v="2"/>
  </r>
  <r>
    <s v="002019"/>
    <n v="89.010537054058673"/>
    <n v="10874688.150479598"/>
    <n v="0.99781308849436035"/>
    <x v="2"/>
    <n v="53.406322232435201"/>
    <x v="2"/>
  </r>
  <r>
    <s v="002020"/>
    <n v="88.899119669982497"/>
    <n v="10874777.049599268"/>
    <n v="0.99782124548276629"/>
    <x v="2"/>
    <n v="53.339471801989497"/>
    <x v="2"/>
  </r>
  <r>
    <s v="002021"/>
    <n v="88.591761369082676"/>
    <n v="10874865.641360637"/>
    <n v="0.9978293742693396"/>
    <x v="2"/>
    <n v="53.155056821449605"/>
    <x v="2"/>
  </r>
  <r>
    <s v="002022"/>
    <n v="87.987290043979698"/>
    <n v="10874953.62865068"/>
    <n v="0.99783744759230864"/>
    <x v="2"/>
    <n v="52.792374026387819"/>
    <x v="2"/>
  </r>
  <r>
    <s v="002023"/>
    <n v="87.22359004354945"/>
    <n v="10875040.852240724"/>
    <n v="0.99784545084155751"/>
    <x v="2"/>
    <n v="52.334154026129667"/>
    <x v="2"/>
  </r>
  <r>
    <s v="002024"/>
    <n v="86.790300216586502"/>
    <n v="10875127.642540941"/>
    <n v="0.99785341433405605"/>
    <x v="2"/>
    <n v="52.074180129951898"/>
    <x v="2"/>
  </r>
  <r>
    <s v="002025"/>
    <n v="85.996291272595315"/>
    <n v="10875213.638832213"/>
    <n v="0.99786130497182024"/>
    <x v="2"/>
    <n v="51.59777476355719"/>
    <x v="2"/>
  </r>
  <r>
    <s v="002026"/>
    <n v="85.988180428543785"/>
    <n v="10875299.627012642"/>
    <n v="0.9978691948653694"/>
    <x v="2"/>
    <n v="51.592908257126268"/>
    <x v="2"/>
  </r>
  <r>
    <s v="002027"/>
    <n v="85.666948315450583"/>
    <n v="10875385.293960957"/>
    <n v="0.99787705528408643"/>
    <x v="2"/>
    <n v="51.400168989270348"/>
    <x v="2"/>
  </r>
  <r>
    <s v="002028"/>
    <n v="85.460762121930273"/>
    <n v="10875470.75472308"/>
    <n v="0.9978848967840741"/>
    <x v="2"/>
    <n v="51.276457273158165"/>
    <x v="2"/>
  </r>
  <r>
    <s v="002029"/>
    <n v="85.377305805505387"/>
    <n v="10875556.132028885"/>
    <n v="0.99789273062648087"/>
    <x v="2"/>
    <n v="51.226383483303231"/>
    <x v="2"/>
  </r>
  <r>
    <s v="002030"/>
    <n v="85.238567683571432"/>
    <n v="10875641.370596569"/>
    <n v="0.99790055173889369"/>
    <x v="2"/>
    <n v="51.143140610142858"/>
    <x v="2"/>
  </r>
  <r>
    <s v="002031"/>
    <n v="85.066532412373348"/>
    <n v="10875726.437128982"/>
    <n v="0.99790835706611414"/>
    <x v="2"/>
    <n v="51.039919447424005"/>
    <x v="2"/>
  </r>
  <r>
    <s v="002032"/>
    <n v="84.955755358090713"/>
    <n v="10875811.39288434"/>
    <n v="0.99791615222892394"/>
    <x v="2"/>
    <n v="50.973453214854423"/>
    <x v="2"/>
  </r>
  <r>
    <s v="002033"/>
    <n v="84.919683446387893"/>
    <n v="10875896.312567787"/>
    <n v="0.99792394408193552"/>
    <x v="2"/>
    <n v="50.951810067832731"/>
    <x v="2"/>
  </r>
  <r>
    <s v="002034"/>
    <n v="84.885532524065681"/>
    <n v="10875981.198100312"/>
    <n v="0.99793173280141001"/>
    <x v="2"/>
    <n v="50.931319514439409"/>
    <x v="2"/>
  </r>
  <r>
    <s v="002035"/>
    <n v="82.986741242951226"/>
    <n v="10876064.184841555"/>
    <n v="0.99793934729622935"/>
    <x v="2"/>
    <n v="49.792044745770731"/>
    <x v="2"/>
  </r>
  <r>
    <s v="002036"/>
    <n v="82.04054725136173"/>
    <n v="10876146.225388806"/>
    <n v="0.99794687497249024"/>
    <x v="2"/>
    <n v="49.224328350817039"/>
    <x v="2"/>
  </r>
  <r>
    <s v="002037"/>
    <n v="81.684310442888247"/>
    <n v="10876227.90969925"/>
    <n v="0.99795436996204367"/>
    <x v="2"/>
    <n v="49.010586265732947"/>
    <x v="2"/>
  </r>
  <r>
    <s v="002038"/>
    <n v="81.388264635007687"/>
    <n v="10876309.297963886"/>
    <n v="0.99796183778774861"/>
    <x v="2"/>
    <n v="48.832958781004614"/>
    <x v="2"/>
  </r>
  <r>
    <s v="002039"/>
    <n v="81.357528804917678"/>
    <n v="10876390.655492691"/>
    <n v="0.99796930279327034"/>
    <x v="2"/>
    <n v="48.814517282950604"/>
    <x v="2"/>
  </r>
  <r>
    <s v="002040"/>
    <n v="81.290934506389405"/>
    <n v="10876471.946427198"/>
    <n v="0.99797676168839489"/>
    <x v="2"/>
    <n v="48.774560703833643"/>
    <x v="2"/>
  </r>
  <r>
    <s v="002041"/>
    <n v="81.129144511887958"/>
    <n v="10876553.07557171"/>
    <n v="0.99798420573838809"/>
    <x v="2"/>
    <n v="48.677486707132772"/>
    <x v="2"/>
  </r>
  <r>
    <s v="002042"/>
    <n v="81.108440515230114"/>
    <n v="10876634.184012225"/>
    <n v="0.99799164788867445"/>
    <x v="2"/>
    <n v="48.665064309138067"/>
    <x v="2"/>
  </r>
  <r>
    <s v="002043"/>
    <n v="80.880483108729436"/>
    <n v="10876715.064495334"/>
    <n v="0.99799906912260161"/>
    <x v="2"/>
    <n v="48.52828986523766"/>
    <x v="2"/>
  </r>
  <r>
    <s v="002044"/>
    <n v="80.753911252872754"/>
    <n v="10876795.818406587"/>
    <n v="0.99800647874285742"/>
    <x v="2"/>
    <n v="48.452346751723653"/>
    <x v="2"/>
  </r>
  <r>
    <s v="002045"/>
    <n v="80.724242639105341"/>
    <n v="10876876.542649226"/>
    <n v="0.99801388564085292"/>
    <x v="2"/>
    <n v="48.434545583463205"/>
    <x v="2"/>
  </r>
  <r>
    <s v="002046"/>
    <n v="80.647403063880404"/>
    <n v="10876957.19005229"/>
    <n v="0.99802128548839031"/>
    <x v="2"/>
    <n v="48.388441838328241"/>
    <x v="2"/>
  </r>
  <r>
    <s v="002047"/>
    <n v="80.468110721688831"/>
    <n v="10877037.658163011"/>
    <n v="0.99802866888485864"/>
    <x v="2"/>
    <n v="48.280866433013294"/>
    <x v="2"/>
  </r>
  <r>
    <s v="002048"/>
    <n v="80.443351303005244"/>
    <n v="10877118.101514313"/>
    <n v="0.99803605000951257"/>
    <x v="2"/>
    <n v="48.266010781803146"/>
    <x v="2"/>
  </r>
  <r>
    <s v="002049"/>
    <n v="80.238232325807502"/>
    <n v="10877198.339746639"/>
    <n v="0.99804341231336025"/>
    <x v="2"/>
    <n v="48.142939395484497"/>
    <x v="2"/>
  </r>
  <r>
    <s v="002050"/>
    <n v="80.126601498466812"/>
    <n v="10877278.466348138"/>
    <n v="0.99805076437445894"/>
    <x v="2"/>
    <n v="48.075960899080087"/>
    <x v="2"/>
  </r>
  <r>
    <s v="002051"/>
    <n v="79.400894399120006"/>
    <n v="10877357.867242537"/>
    <n v="0.99805804984789726"/>
    <x v="2"/>
    <n v="47.640536639472003"/>
    <x v="2"/>
  </r>
  <r>
    <s v="002052"/>
    <n v="78.795142414429961"/>
    <n v="10877436.662384951"/>
    <n v="0.99806527974022363"/>
    <x v="2"/>
    <n v="47.277085448657978"/>
    <x v="2"/>
  </r>
  <r>
    <s v="002053"/>
    <n v="78.397711055905333"/>
    <n v="10877515.060096007"/>
    <n v="0.99807247316601355"/>
    <x v="2"/>
    <n v="47.038626633543196"/>
    <x v="2"/>
  </r>
  <r>
    <s v="002054"/>
    <n v="78.164631011056287"/>
    <n v="10877593.224727018"/>
    <n v="0.9980796452054137"/>
    <x v="2"/>
    <n v="46.898778606633769"/>
    <x v="2"/>
  </r>
  <r>
    <s v="002055"/>
    <n v="78.162923464940178"/>
    <n v="10877671.387650482"/>
    <n v="0.99808681708813707"/>
    <x v="2"/>
    <n v="46.897754078964105"/>
    <x v="2"/>
  </r>
  <r>
    <s v="002056"/>
    <n v="77.859834029330642"/>
    <n v="10877749.247484511"/>
    <n v="0.9980939611607198"/>
    <x v="2"/>
    <n v="46.715900417598384"/>
    <x v="2"/>
  </r>
  <r>
    <s v="002057"/>
    <n v="77.684810552429354"/>
    <n v="10877826.932295064"/>
    <n v="0.9981010891739257"/>
    <x v="2"/>
    <n v="46.610886331457614"/>
    <x v="2"/>
  </r>
  <r>
    <s v="002058"/>
    <n v="77.524301217515003"/>
    <n v="10877904.456596281"/>
    <n v="0.99810820245950793"/>
    <x v="2"/>
    <n v="46.514580730509003"/>
    <x v="2"/>
  </r>
  <r>
    <s v="002059"/>
    <n v="77.47990501849614"/>
    <n v="10877981.9365013"/>
    <n v="0.99811531167149203"/>
    <x v="2"/>
    <n v="46.487943011097684"/>
    <x v="2"/>
  </r>
  <r>
    <s v="002060"/>
    <n v="77.300399233040068"/>
    <n v="10878059.236900533"/>
    <n v="0.99812240441282241"/>
    <x v="2"/>
    <n v="46.380239539824039"/>
    <x v="2"/>
  </r>
  <r>
    <s v="002061"/>
    <n v="76.839575224954842"/>
    <n v="10878136.076475758"/>
    <n v="0.99812945487098848"/>
    <x v="2"/>
    <n v="46.103745134972904"/>
    <x v="2"/>
  </r>
  <r>
    <s v="002062"/>
    <n v="76.800728550813332"/>
    <n v="10878212.877204308"/>
    <n v="0.99813650176475621"/>
    <x v="2"/>
    <n v="46.080437130488001"/>
    <x v="2"/>
  </r>
  <r>
    <s v="002063"/>
    <n v="76.265626286677332"/>
    <n v="10878289.142830595"/>
    <n v="0.99814349955991666"/>
    <x v="2"/>
    <n v="45.7593757720064"/>
    <x v="2"/>
  </r>
  <r>
    <s v="002064"/>
    <n v="76.174486012729957"/>
    <n v="10878365.317316609"/>
    <n v="0.9981504889924504"/>
    <x v="2"/>
    <n v="45.704691607637976"/>
    <x v="2"/>
  </r>
  <r>
    <s v="002065"/>
    <n v="75.686554710051496"/>
    <n v="10878441.003871318"/>
    <n v="0.99815743365457477"/>
    <x v="2"/>
    <n v="45.411932826030899"/>
    <x v="2"/>
  </r>
  <r>
    <s v="002066"/>
    <n v="75.590078354491283"/>
    <n v="10878516.593949672"/>
    <n v="0.99816436946445708"/>
    <x v="2"/>
    <n v="45.354047012694771"/>
    <x v="2"/>
  </r>
  <r>
    <s v="002067"/>
    <n v="75.381544285061338"/>
    <n v="10878591.975493956"/>
    <n v="0.99817128614017936"/>
    <x v="2"/>
    <n v="45.228926571036801"/>
    <x v="2"/>
  </r>
  <r>
    <s v="002068"/>
    <n v="74.968958454756233"/>
    <n v="10878666.944452411"/>
    <n v="0.99817816495885825"/>
    <x v="2"/>
    <n v="44.981375072853737"/>
    <x v="2"/>
  </r>
  <r>
    <s v="002069"/>
    <n v="74.683798253365836"/>
    <n v="10878741.628250664"/>
    <n v="0.99818501761250356"/>
    <x v="2"/>
    <n v="44.810278952019502"/>
    <x v="2"/>
  </r>
  <r>
    <s v="002070"/>
    <n v="74.539724049819043"/>
    <n v="10878816.167974714"/>
    <n v="0.99819185704653979"/>
    <x v="2"/>
    <n v="44.723834429891426"/>
    <x v="2"/>
  </r>
  <r>
    <s v="002071"/>
    <n v="74.464805463974727"/>
    <n v="10878890.632780178"/>
    <n v="0.99819868960637925"/>
    <x v="2"/>
    <n v="44.678883278384838"/>
    <x v="2"/>
  </r>
  <r>
    <s v="002072"/>
    <n v="74.450291321987777"/>
    <n v="10878965.0830715"/>
    <n v="0.99820552083446557"/>
    <x v="2"/>
    <n v="44.670174793192665"/>
    <x v="2"/>
  </r>
  <r>
    <s v="002073"/>
    <n v="74.380281931227273"/>
    <n v="10879039.463353431"/>
    <n v="0.99821234563880112"/>
    <x v="2"/>
    <n v="44.628169158736362"/>
    <x v="2"/>
  </r>
  <r>
    <s v="002074"/>
    <n v="74.059690147927597"/>
    <n v="10879113.523043578"/>
    <n v="0.99821914102705833"/>
    <x v="2"/>
    <n v="44.435814088756558"/>
    <x v="2"/>
  </r>
  <r>
    <s v="002075"/>
    <n v="73.526935759701246"/>
    <n v="10879187.049979338"/>
    <n v="0.99822588753213903"/>
    <x v="2"/>
    <n v="44.116161455820745"/>
    <x v="2"/>
  </r>
  <r>
    <s v="002076"/>
    <n v="73.519678688707771"/>
    <n v="10879260.569658028"/>
    <n v="0.99823263337134316"/>
    <x v="2"/>
    <n v="44.111807213224658"/>
    <x v="2"/>
  </r>
  <r>
    <s v="002077"/>
    <n v="73.38094056677383"/>
    <n v="10879333.950598596"/>
    <n v="0.99823936648055345"/>
    <x v="2"/>
    <n v="44.0285643400643"/>
    <x v="2"/>
  </r>
  <r>
    <s v="002078"/>
    <n v="73.198233132350055"/>
    <n v="10879407.148831729"/>
    <n v="0.99824608282534089"/>
    <x v="2"/>
    <n v="43.918939879410033"/>
    <x v="2"/>
  </r>
  <r>
    <s v="002079"/>
    <n v="72.997596463707112"/>
    <n v="10879480.146428192"/>
    <n v="0.99825278076059865"/>
    <x v="2"/>
    <n v="43.798557878224265"/>
    <x v="2"/>
  </r>
  <r>
    <s v="002080"/>
    <n v="72.852028157308723"/>
    <n v="10879552.99845635"/>
    <n v="0.99825946533915511"/>
    <x v="2"/>
    <n v="43.711216894385231"/>
    <x v="2"/>
  </r>
  <r>
    <s v="002081"/>
    <n v="72.656087240485093"/>
    <n v="10879625.65454359"/>
    <n v="0.99826613193904323"/>
    <x v="2"/>
    <n v="43.593652344291051"/>
    <x v="2"/>
  </r>
  <r>
    <s v="002082"/>
    <n v="72.656087240485093"/>
    <n v="10879698.31063083"/>
    <n v="0.99827279853893125"/>
    <x v="2"/>
    <n v="43.593652344291051"/>
    <x v="2"/>
  </r>
  <r>
    <s v="002083"/>
    <n v="72.563879750215136"/>
    <n v="10879770.874510581"/>
    <n v="0.99827945667826967"/>
    <x v="2"/>
    <n v="43.538327850129079"/>
    <x v="2"/>
  </r>
  <r>
    <s v="002084"/>
    <n v="71.875525222158259"/>
    <n v="10879842.750035802"/>
    <n v="0.99828605165725348"/>
    <x v="2"/>
    <n v="43.125315133294954"/>
    <x v="2"/>
  </r>
  <r>
    <s v="002085"/>
    <n v="71.71693687662453"/>
    <n v="10879914.466972679"/>
    <n v="0.99829263208487518"/>
    <x v="2"/>
    <n v="43.030162125974719"/>
    <x v="2"/>
  </r>
  <r>
    <s v="002086"/>
    <n v="71.549170470716717"/>
    <n v="10879986.016143149"/>
    <n v="0.9982991971189964"/>
    <x v="2"/>
    <n v="42.929502282430029"/>
    <x v="2"/>
  </r>
  <r>
    <s v="002087"/>
    <n v="71.002328827032457"/>
    <n v="10880057.018471975"/>
    <n v="0.99830571197735707"/>
    <x v="2"/>
    <n v="42.601397296219474"/>
    <x v="2"/>
  </r>
  <r>
    <s v="002088"/>
    <n v="70.999340621329253"/>
    <n v="10880128.017812597"/>
    <n v="0.99831222656153329"/>
    <x v="2"/>
    <n v="42.59960437279755"/>
    <x v="2"/>
  </r>
  <r>
    <s v="002089"/>
    <n v="70.946406691729834"/>
    <n v="10880198.964219289"/>
    <n v="0.99831873628872725"/>
    <x v="2"/>
    <n v="42.567844015037899"/>
    <x v="2"/>
  </r>
  <r>
    <s v="002090"/>
    <n v="70.372244310187824"/>
    <n v="10880269.336463599"/>
    <n v="0.99832519333333092"/>
    <x v="2"/>
    <n v="42.22334658611269"/>
    <x v="2"/>
  </r>
  <r>
    <s v="002091"/>
    <n v="70.145781006538712"/>
    <n v="10880339.482244605"/>
    <n v="0.99833162959866772"/>
    <x v="2"/>
    <n v="42.087468603923227"/>
    <x v="2"/>
  </r>
  <r>
    <s v="002092"/>
    <n v="70.009390760514421"/>
    <n v="10880409.491635365"/>
    <n v="0.99833805334944115"/>
    <x v="2"/>
    <n v="42.005634456308648"/>
    <x v="2"/>
  </r>
  <r>
    <s v="002093"/>
    <n v="69.710570190195142"/>
    <n v="10880479.202205556"/>
    <n v="0.99834444968176628"/>
    <x v="2"/>
    <n v="41.826342114117082"/>
    <x v="2"/>
  </r>
  <r>
    <s v="002094"/>
    <n v="68.590419938026926"/>
    <n v="10880547.792625494"/>
    <n v="0.99835074323407902"/>
    <x v="2"/>
    <n v="41.154251962816154"/>
    <x v="2"/>
  </r>
  <r>
    <s v="002095"/>
    <n v="68.578040228685126"/>
    <n v="10880616.370665723"/>
    <n v="0.99835703565048461"/>
    <x v="2"/>
    <n v="41.146824137211077"/>
    <x v="2"/>
  </r>
  <r>
    <s v="002096"/>
    <n v="68.419238439886897"/>
    <n v="10880684.789904164"/>
    <n v="0.99836331349594343"/>
    <x v="2"/>
    <n v="41.051543063932137"/>
    <x v="2"/>
  </r>
  <r>
    <s v="002097"/>
    <n v="68.231835253643808"/>
    <n v="10880753.021739418"/>
    <n v="0.99836957414611804"/>
    <x v="2"/>
    <n v="40.939101152186282"/>
    <x v="2"/>
  </r>
  <r>
    <s v="002098"/>
    <n v="68.216467338598804"/>
    <n v="10880821.238206755"/>
    <n v="0.99837583338620095"/>
    <x v="2"/>
    <n v="40.929880403159281"/>
    <x v="2"/>
  </r>
  <r>
    <s v="002099"/>
    <n v="67.995980446356086"/>
    <n v="10880889.234187203"/>
    <n v="0.9983820723953859"/>
    <x v="2"/>
    <n v="40.797588267813651"/>
    <x v="2"/>
  </r>
  <r>
    <s v="002100"/>
    <n v="67.843795398757777"/>
    <n v="10880957.077982601"/>
    <n v="0.99838829744074675"/>
    <x v="2"/>
    <n v="40.706277239254668"/>
    <x v="2"/>
  </r>
  <r>
    <s v="002101"/>
    <n v="67.264296935602914"/>
    <n v="10881024.342279537"/>
    <n v="0.9983944693139023"/>
    <x v="2"/>
    <n v="40.358578161361748"/>
    <x v="2"/>
  </r>
  <r>
    <s v="002102"/>
    <n v="66.884154481503899"/>
    <n v="10881091.226434018"/>
    <n v="0.99840060630687455"/>
    <x v="2"/>
    <n v="40.130492688902336"/>
    <x v="2"/>
  </r>
  <r>
    <s v="002103"/>
    <n v="66.447022675779706"/>
    <n v="10881157.673456695"/>
    <n v="0.99840670319057367"/>
    <x v="2"/>
    <n v="39.868213605467822"/>
    <x v="2"/>
  </r>
  <r>
    <s v="002104"/>
    <n v="65.986625554223522"/>
    <n v="10881223.660082249"/>
    <n v="0.99841275783027761"/>
    <x v="2"/>
    <n v="39.591975332534112"/>
    <x v="2"/>
  </r>
  <r>
    <s v="002105"/>
    <n v="65.510006744564294"/>
    <n v="10881289.170088993"/>
    <n v="0.99841876873755631"/>
    <x v="2"/>
    <n v="39.306004046738572"/>
    <x v="2"/>
  </r>
  <r>
    <s v="002106"/>
    <n v="65.276286369921706"/>
    <n v="10881354.446375363"/>
    <n v="0.99842475819969134"/>
    <x v="2"/>
    <n v="39.165771821953022"/>
    <x v="2"/>
  </r>
  <r>
    <s v="002107"/>
    <n v="65.20734419548377"/>
    <n v="10881419.653719557"/>
    <n v="0.99843074133599863"/>
    <x v="2"/>
    <n v="39.124406517290261"/>
    <x v="2"/>
  </r>
  <r>
    <s v="002108"/>
    <n v="64.955694586622045"/>
    <n v="10881484.609414143"/>
    <n v="0.99843670138205542"/>
    <x v="2"/>
    <n v="38.973416751973225"/>
    <x v="2"/>
  </r>
  <r>
    <s v="002109"/>
    <n v="64.746947073927572"/>
    <n v="10881549.356361218"/>
    <n v="0.99844264227436763"/>
    <x v="2"/>
    <n v="38.848168244356543"/>
    <x v="2"/>
  </r>
  <r>
    <s v="002110"/>
    <n v="64.488894167130439"/>
    <n v="10881613.845255384"/>
    <n v="0.998448559488891"/>
    <x v="2"/>
    <n v="38.693336500278264"/>
    <x v="2"/>
  </r>
  <r>
    <s v="002111"/>
    <n v="64.393911914421821"/>
    <n v="10881678.239167299"/>
    <n v="0.99845446798826487"/>
    <x v="2"/>
    <n v="38.636347148653094"/>
    <x v="2"/>
  </r>
  <r>
    <s v="002112"/>
    <n v="64.29359358010035"/>
    <n v="10881742.532760879"/>
    <n v="0.99846036728287391"/>
    <x v="2"/>
    <n v="38.576156148060207"/>
    <x v="2"/>
  </r>
  <r>
    <s v="002113"/>
    <n v="63.671406464042725"/>
    <n v="10881806.204167344"/>
    <n v="0.9984662094883564"/>
    <x v="2"/>
    <n v="38.202843878425632"/>
    <x v="2"/>
  </r>
  <r>
    <s v="002114"/>
    <n v="63.661588073875095"/>
    <n v="10881869.865755418"/>
    <n v="0.99847205079294699"/>
    <x v="2"/>
    <n v="38.196952844325054"/>
    <x v="2"/>
  </r>
  <r>
    <s v="002115"/>
    <n v="63.606092825101513"/>
    <n v="10881933.471848244"/>
    <n v="0.99847788700554008"/>
    <x v="2"/>
    <n v="38.163655695060903"/>
    <x v="2"/>
  </r>
  <r>
    <s v="002116"/>
    <n v="63.179206296073993"/>
    <n v="10881996.651054541"/>
    <n v="0.99848368404892107"/>
    <x v="2"/>
    <n v="37.907523777644393"/>
    <x v="2"/>
  </r>
  <r>
    <s v="002117"/>
    <n v="63.147189806396916"/>
    <n v="10882059.798244348"/>
    <n v="0.9984894781546112"/>
    <x v="2"/>
    <n v="37.888313883838151"/>
    <x v="2"/>
  </r>
  <r>
    <s v="002118"/>
    <n v="62.742501376878835"/>
    <n v="10882122.540745724"/>
    <n v="0.99849523512788829"/>
    <x v="2"/>
    <n v="37.645500826127297"/>
    <x v="2"/>
  </r>
  <r>
    <s v="002119"/>
    <n v="62.724999029188702"/>
    <n v="10882185.265744753"/>
    <n v="0.99850099049522767"/>
    <x v="2"/>
    <n v="37.634999417513221"/>
    <x v="2"/>
  </r>
  <r>
    <s v="002120"/>
    <n v="62.313480415206158"/>
    <n v="10882247.579225168"/>
    <n v="0.99850670810344655"/>
    <x v="2"/>
    <n v="37.38808824912369"/>
    <x v="2"/>
  </r>
  <r>
    <s v="002121"/>
    <n v="62.197367279310676"/>
    <n v="10882309.776592446"/>
    <n v="0.99851241505763977"/>
    <x v="2"/>
    <n v="37.318420367586405"/>
    <x v="2"/>
  </r>
  <r>
    <s v="002122"/>
    <n v="62.058629157376735"/>
    <n v="10882371.835221604"/>
    <n v="0.99851810928183915"/>
    <x v="2"/>
    <n v="37.23517749442604"/>
    <x v="2"/>
  </r>
  <r>
    <s v="002123"/>
    <n v="62.049451097002645"/>
    <n v="10882433.884672701"/>
    <n v="0.99852380266390051"/>
    <x v="2"/>
    <n v="37.229670658201584"/>
    <x v="2"/>
  </r>
  <r>
    <s v="002124"/>
    <n v="61.898546708991411"/>
    <n v="10882495.78321941"/>
    <n v="0.99852948219964544"/>
    <x v="2"/>
    <n v="37.139128025394847"/>
    <x v="2"/>
  </r>
  <r>
    <s v="002125"/>
    <n v="61.623204897768652"/>
    <n v="10882557.406424308"/>
    <n v="0.99853513647124847"/>
    <x v="2"/>
    <n v="36.97392293866119"/>
    <x v="2"/>
  </r>
  <r>
    <s v="002126"/>
    <n v="61.57283228734341"/>
    <n v="10882618.979256596"/>
    <n v="0.9985407861208847"/>
    <x v="2"/>
    <n v="36.943699372406044"/>
    <x v="2"/>
  </r>
  <r>
    <s v="002127"/>
    <n v="61.547219095601754"/>
    <n v="10882680.526475692"/>
    <n v="0.99854643342036808"/>
    <x v="2"/>
    <n v="36.928331457361054"/>
    <x v="2"/>
  </r>
  <r>
    <s v="002128"/>
    <n v="61.471660179963884"/>
    <n v="10882741.998135872"/>
    <n v="0.99855207378690092"/>
    <x v="2"/>
    <n v="36.882996107978329"/>
    <x v="2"/>
  </r>
  <r>
    <s v="002129"/>
    <n v="61.471660179963884"/>
    <n v="10882803.469796052"/>
    <n v="0.99855771415343375"/>
    <x v="2"/>
    <n v="36.882996107978329"/>
    <x v="2"/>
  </r>
  <r>
    <s v="002130"/>
    <n v="61.471660179963884"/>
    <n v="10882864.941456232"/>
    <n v="0.99856335451996658"/>
    <x v="2"/>
    <n v="36.882996107978329"/>
    <x v="2"/>
  </r>
  <r>
    <s v="002131"/>
    <n v="61.33612370699764"/>
    <n v="10882926.277579939"/>
    <n v="0.99856898245027459"/>
    <x v="2"/>
    <n v="36.801674224198585"/>
    <x v="2"/>
  </r>
  <r>
    <s v="002132"/>
    <n v="61.211259397257088"/>
    <n v="10882987.488839336"/>
    <n v="0.99857459892358813"/>
    <x v="2"/>
    <n v="36.726755638354248"/>
    <x v="2"/>
  </r>
  <r>
    <s v="002133"/>
    <n v="61.108806630290488"/>
    <n v="10883048.597645966"/>
    <n v="0.99858020599629072"/>
    <x v="2"/>
    <n v="36.665283978174294"/>
    <x v="2"/>
  </r>
  <r>
    <s v="002134"/>
    <n v="60.53443080548395"/>
    <n v="10883109.132076772"/>
    <n v="0.99858576036681856"/>
    <x v="2"/>
    <n v="36.320658483290366"/>
    <x v="2"/>
  </r>
  <r>
    <s v="002135"/>
    <n v="60.371573594659942"/>
    <n v="10883169.503650367"/>
    <n v="0.99859129979429206"/>
    <x v="2"/>
    <n v="36.222944156795961"/>
    <x v="2"/>
  </r>
  <r>
    <s v="002136"/>
    <n v="60.141908642043141"/>
    <n v="10883229.645559009"/>
    <n v="0.99859681814872936"/>
    <x v="2"/>
    <n v="36.085145185225883"/>
    <x v="2"/>
  </r>
  <r>
    <s v="002137"/>
    <n v="60.051622141153814"/>
    <n v="10883289.69718115"/>
    <n v="0.9986023282188784"/>
    <x v="2"/>
    <n v="36.030973284692287"/>
    <x v="2"/>
  </r>
  <r>
    <s v="002138"/>
    <n v="60.042657524044238"/>
    <n v="10883349.739838675"/>
    <n v="0.99860783746647397"/>
    <x v="2"/>
    <n v="36.025594514426544"/>
    <x v="2"/>
  </r>
  <r>
    <s v="002139"/>
    <n v="59.934868675464777"/>
    <n v="10883409.674707349"/>
    <n v="0.99861333682384346"/>
    <x v="2"/>
    <n v="35.960921205278865"/>
    <x v="2"/>
  </r>
  <r>
    <s v="002140"/>
    <n v="59.764114063853768"/>
    <n v="10883469.438821413"/>
    <n v="0.99861882051352813"/>
    <x v="2"/>
    <n v="35.858468438312258"/>
    <x v="2"/>
  </r>
  <r>
    <s v="002141"/>
    <n v="59.589304030217001"/>
    <n v="10883529.028125443"/>
    <n v="0.99862428816342041"/>
    <x v="2"/>
    <n v="35.7535824181302"/>
    <x v="2"/>
  </r>
  <r>
    <s v="002142"/>
    <n v="58.896680636869846"/>
    <n v="10883587.924806079"/>
    <n v="0.99862969226126619"/>
    <x v="2"/>
    <n v="35.338008382121906"/>
    <x v="2"/>
  </r>
  <r>
    <s v="002143"/>
    <n v="58.871921218186237"/>
    <n v="10883646.796727298"/>
    <n v="0.99863509408729789"/>
    <x v="2"/>
    <n v="35.323152730911744"/>
    <x v="2"/>
  </r>
  <r>
    <s v="002144"/>
    <n v="58.743641816213469"/>
    <n v="10883705.540369114"/>
    <n v="0.99864048414298123"/>
    <x v="2"/>
    <n v="35.24618508972808"/>
    <x v="2"/>
  </r>
  <r>
    <s v="002145"/>
    <n v="58.602982704898899"/>
    <n v="10883764.143351819"/>
    <n v="0.99864586129240918"/>
    <x v="2"/>
    <n v="35.161789622939338"/>
    <x v="2"/>
  </r>
  <r>
    <s v="002146"/>
    <n v="58.270011212257423"/>
    <n v="10883822.413363032"/>
    <n v="0.99865120788985184"/>
    <x v="2"/>
    <n v="34.962006727354449"/>
    <x v="2"/>
  </r>
  <r>
    <s v="002147"/>
    <n v="58.16862566161339"/>
    <n v="10883880.581988694"/>
    <n v="0.99865654518460667"/>
    <x v="2"/>
    <n v="34.901175396968036"/>
    <x v="2"/>
  </r>
  <r>
    <s v="002148"/>
    <n v="58.163289580000551"/>
    <n v="10883938.745278275"/>
    <n v="0.99866188198974626"/>
    <x v="2"/>
    <n v="34.897973748000332"/>
    <x v="2"/>
  </r>
  <r>
    <s v="002149"/>
    <n v="58.149202324542642"/>
    <n v="10883996.894480599"/>
    <n v="0.99866721750230181"/>
    <x v="2"/>
    <n v="34.889521394725584"/>
    <x v="2"/>
  </r>
  <r>
    <s v="002150"/>
    <n v="58.115051402220438"/>
    <n v="10884055.009532001"/>
    <n v="0.99867254988132037"/>
    <x v="2"/>
    <n v="34.869030841332261"/>
    <x v="2"/>
  </r>
  <r>
    <s v="002151"/>
    <n v="57.950700088544835"/>
    <n v="10884112.96023209"/>
    <n v="0.99867786718019247"/>
    <x v="2"/>
    <n v="34.770420053126898"/>
    <x v="2"/>
  </r>
  <r>
    <s v="002152"/>
    <n v="57.785921888340212"/>
    <n v="10884170.746153979"/>
    <n v="0.99868316935974866"/>
    <x v="2"/>
    <n v="34.671553133004124"/>
    <x v="2"/>
  </r>
  <r>
    <s v="002153"/>
    <n v="57.779091703875771"/>
    <n v="10884228.525245683"/>
    <n v="0.99868847091259738"/>
    <x v="2"/>
    <n v="34.667455022325463"/>
    <x v="2"/>
  </r>
  <r>
    <s v="002154"/>
    <n v="57.46831831074374"/>
    <n v="10884285.993563995"/>
    <n v="0.99869374395025989"/>
    <x v="2"/>
    <n v="34.480990986446244"/>
    <x v="2"/>
  </r>
  <r>
    <s v="002155"/>
    <n v="57.074728930980356"/>
    <n v="10884343.068292925"/>
    <n v="0.99869898087390874"/>
    <x v="2"/>
    <n v="34.244837358588214"/>
    <x v="2"/>
  </r>
  <r>
    <s v="002156"/>
    <n v="56.989351625174848"/>
    <n v="10884400.05764455"/>
    <n v="0.99870420996371512"/>
    <x v="2"/>
    <n v="34.19361097510491"/>
    <x v="2"/>
  </r>
  <r>
    <s v="002157"/>
    <n v="56.969928288104093"/>
    <n v="10884457.027572839"/>
    <n v="0.99870943727132255"/>
    <x v="2"/>
    <n v="34.181956972862451"/>
    <x v="2"/>
  </r>
  <r>
    <s v="002158"/>
    <n v="56.903974319369347"/>
    <n v="10884513.931547157"/>
    <n v="0.99871465852728658"/>
    <x v="2"/>
    <n v="34.142384591621607"/>
    <x v="2"/>
  </r>
  <r>
    <s v="002159"/>
    <n v="56.605153749050068"/>
    <n v="10884570.536700906"/>
    <n v="0.99871985236480221"/>
    <x v="2"/>
    <n v="33.963092249430041"/>
    <x v="2"/>
  </r>
  <r>
    <s v="002160"/>
    <n v="56.598963894379168"/>
    <n v="10884627.1356648"/>
    <n v="0.99872504563436426"/>
    <x v="2"/>
    <n v="33.959378336627502"/>
    <x v="2"/>
  </r>
  <r>
    <s v="002161"/>
    <n v="56.359693994859249"/>
    <n v="10884683.495358795"/>
    <n v="0.99873021694958297"/>
    <x v="2"/>
    <n v="33.815816396915551"/>
    <x v="2"/>
  </r>
  <r>
    <s v="002162"/>
    <n v="56.300356767324416"/>
    <n v="10884739.795715563"/>
    <n v="0.99873538282028129"/>
    <x v="2"/>
    <n v="33.780214060394648"/>
    <x v="2"/>
  </r>
  <r>
    <s v="002163"/>
    <n v="56.007512608411538"/>
    <n v="10884795.803228172"/>
    <n v="0.99874052182090012"/>
    <x v="2"/>
    <n v="33.604507565046923"/>
    <x v="2"/>
  </r>
  <r>
    <s v="002164"/>
    <n v="55.913597572025473"/>
    <n v="10884851.716825744"/>
    <n v="0.99874565220429234"/>
    <x v="2"/>
    <n v="33.54815854321528"/>
    <x v="2"/>
  </r>
  <r>
    <s v="002165"/>
    <n v="55.828220266219972"/>
    <n v="10884907.545046011"/>
    <n v="0.99875077475384222"/>
    <x v="2"/>
    <n v="33.496932159731983"/>
    <x v="2"/>
  </r>
  <r>
    <s v="002166"/>
    <n v="55.62118029964163"/>
    <n v="10884963.166226311"/>
    <n v="0.99875587830632417"/>
    <x v="2"/>
    <n v="33.372708179784979"/>
    <x v="2"/>
  </r>
  <r>
    <s v="002167"/>
    <n v="55.461097851256305"/>
    <n v="10885018.627324162"/>
    <n v="0.99876096717035157"/>
    <x v="2"/>
    <n v="33.276658710753779"/>
    <x v="2"/>
  </r>
  <r>
    <s v="002168"/>
    <n v="55.193013111027021"/>
    <n v="10885073.820337273"/>
    <n v="0.99876603143611375"/>
    <x v="2"/>
    <n v="33.115807866616208"/>
    <x v="2"/>
  </r>
  <r>
    <s v="002169"/>
    <n v="55.034211322228778"/>
    <n v="10885128.854548596"/>
    <n v="0.99877108113092916"/>
    <x v="2"/>
    <n v="33.020526793337268"/>
    <x v="2"/>
  </r>
  <r>
    <s v="002170"/>
    <n v="54.914683094101072"/>
    <n v="10885183.76923169"/>
    <n v="0.99877611985836523"/>
    <x v="2"/>
    <n v="32.948809856460642"/>
    <x v="2"/>
  </r>
  <r>
    <s v="002171"/>
    <n v="54.897607632939973"/>
    <n v="10885238.666839324"/>
    <n v="0.99878115701903281"/>
    <x v="2"/>
    <n v="32.938564579763984"/>
    <x v="2"/>
  </r>
  <r>
    <s v="002172"/>
    <n v="54.885227923598173"/>
    <n v="10885293.552067248"/>
    <n v="0.99878619304379324"/>
    <x v="2"/>
    <n v="32.931136754158899"/>
    <x v="2"/>
  </r>
  <r>
    <s v="002173"/>
    <n v="54.801558163908773"/>
    <n v="10885348.353625411"/>
    <n v="0.99879122139138798"/>
    <x v="2"/>
    <n v="32.880934898345259"/>
    <x v="2"/>
  </r>
  <r>
    <s v="002174"/>
    <n v="54.598787062620694"/>
    <n v="10885402.952412473"/>
    <n v="0.99879623113360705"/>
    <x v="2"/>
    <n v="32.759272237572418"/>
    <x v="2"/>
  </r>
  <r>
    <s v="002175"/>
    <n v="54.517678622105471"/>
    <n v="10885457.470091095"/>
    <n v="0.99880123343367588"/>
    <x v="2"/>
    <n v="32.710607173263284"/>
    <x v="2"/>
  </r>
  <r>
    <s v="002176"/>
    <n v="53.659636698760139"/>
    <n v="10885511.129727794"/>
    <n v="0.99880615700362851"/>
    <x v="2"/>
    <n v="32.195782019256079"/>
    <x v="2"/>
  </r>
  <r>
    <s v="002177"/>
    <n v="53.296783149086743"/>
    <n v="10885564.426510943"/>
    <n v="0.9988110472797509"/>
    <x v="2"/>
    <n v="31.978069889452044"/>
    <x v="2"/>
  </r>
  <r>
    <s v="002178"/>
    <n v="53.224425882416575"/>
    <n v="10885617.650936825"/>
    <n v="0.99881593091669185"/>
    <x v="2"/>
    <n v="31.934655529449945"/>
    <x v="2"/>
  </r>
  <r>
    <s v="002179"/>
    <n v="53.16316766550112"/>
    <n v="10885670.81410449"/>
    <n v="0.99882080893285075"/>
    <x v="2"/>
    <n v="31.897900599300669"/>
    <x v="2"/>
  </r>
  <r>
    <s v="002180"/>
    <n v="52.976618252316094"/>
    <n v="10885723.790722743"/>
    <n v="0.99882566983206422"/>
    <x v="2"/>
    <n v="31.785970951389654"/>
    <x v="2"/>
  </r>
  <r>
    <s v="002181"/>
    <n v="52.949724400987357"/>
    <n v="10885776.740447143"/>
    <n v="0.99883052826361718"/>
    <x v="2"/>
    <n v="31.769834640592414"/>
    <x v="2"/>
  </r>
  <r>
    <s v="002182"/>
    <n v="52.923257436187662"/>
    <n v="10885829.66370458"/>
    <n v="0.99883538426667906"/>
    <x v="2"/>
    <n v="31.753954461712596"/>
    <x v="2"/>
  </r>
  <r>
    <s v="002183"/>
    <n v="52.190506709111901"/>
    <n v="10885881.854211289"/>
    <n v="0.99884017303578854"/>
    <x v="2"/>
    <n v="31.314304025467138"/>
    <x v="2"/>
  </r>
  <r>
    <s v="002184"/>
    <n v="52.082290974003421"/>
    <n v="10885933.936502263"/>
    <n v="0.9988449518755026"/>
    <x v="2"/>
    <n v="31.249374584402052"/>
    <x v="2"/>
  </r>
  <r>
    <s v="002185"/>
    <n v="52.080156541358292"/>
    <n v="10885986.016658803"/>
    <n v="0.99884973051937065"/>
    <x v="2"/>
    <n v="31.248093924814974"/>
    <x v="2"/>
  </r>
  <r>
    <s v="002186"/>
    <n v="51.610581359428011"/>
    <n v="10886037.627240162"/>
    <n v="0.99885446607710549"/>
    <x v="2"/>
    <n v="30.966348815656804"/>
    <x v="2"/>
  </r>
  <r>
    <s v="002187"/>
    <n v="51.473337340345658"/>
    <n v="10886089.100577503"/>
    <n v="0.99885918904193871"/>
    <x v="2"/>
    <n v="30.884002404207394"/>
    <x v="2"/>
  </r>
  <r>
    <s v="002188"/>
    <n v="51.271206568851127"/>
    <n v="10886140.371784072"/>
    <n v="0.99886389346015003"/>
    <x v="2"/>
    <n v="30.762723941310675"/>
    <x v="2"/>
  </r>
  <r>
    <s v="002189"/>
    <n v="51.226383483303231"/>
    <n v="10886191.598167555"/>
    <n v="0.998868593765594"/>
    <x v="2"/>
    <n v="30.735830089981938"/>
    <x v="2"/>
  </r>
  <r>
    <s v="002190"/>
    <n v="51.055628871692228"/>
    <n v="10886242.653796427"/>
    <n v="0.99887327840335327"/>
    <x v="2"/>
    <n v="30.633377323015335"/>
    <x v="2"/>
  </r>
  <r>
    <s v="002191"/>
    <n v="50.639414505890393"/>
    <n v="10886293.293210933"/>
    <n v="0.99887792485113081"/>
    <x v="2"/>
    <n v="30.383648703534234"/>
    <x v="2"/>
  </r>
  <r>
    <s v="002192"/>
    <n v="50.543365036859193"/>
    <n v="10886343.83657597"/>
    <n v="0.99888256248583551"/>
    <x v="2"/>
    <n v="30.326019022115513"/>
    <x v="2"/>
  </r>
  <r>
    <s v="002193"/>
    <n v="50.522020710407809"/>
    <n v="10886394.358596681"/>
    <n v="0.99888719816207971"/>
    <x v="2"/>
    <n v="30.313212426244682"/>
    <x v="2"/>
  </r>
  <r>
    <s v="002194"/>
    <n v="50.519886277762687"/>
    <n v="10886444.878482958"/>
    <n v="0.99889183364247791"/>
    <x v="2"/>
    <n v="30.311931766657612"/>
    <x v="2"/>
  </r>
  <r>
    <s v="002195"/>
    <n v="50.519886277762687"/>
    <n v="10886495.398369236"/>
    <n v="0.998896469122876"/>
    <x v="2"/>
    <n v="30.311931766657612"/>
    <x v="2"/>
  </r>
  <r>
    <s v="002196"/>
    <n v="50.519886277762687"/>
    <n v="10886545.918255514"/>
    <n v="0.99890110460327408"/>
    <x v="2"/>
    <n v="30.311931766657612"/>
    <x v="2"/>
  </r>
  <r>
    <s v="002197"/>
    <n v="50.432374539312029"/>
    <n v="10886596.350630052"/>
    <n v="0.9989057320539837"/>
    <x v="2"/>
    <n v="30.259424723587216"/>
    <x v="2"/>
  </r>
  <r>
    <s v="002198"/>
    <n v="50.395448854551155"/>
    <n v="10886646.746078907"/>
    <n v="0.99891035611655643"/>
    <x v="2"/>
    <n v="30.237269312730692"/>
    <x v="2"/>
  </r>
  <r>
    <s v="002199"/>
    <n v="50.383709475002888"/>
    <n v="10886697.129788382"/>
    <n v="0.99891497910197602"/>
    <x v="2"/>
    <n v="30.230225685001731"/>
    <x v="2"/>
  </r>
  <r>
    <s v="002200"/>
    <n v="50.348277893093609"/>
    <n v="10886747.478066275"/>
    <n v="0.99891959883635084"/>
    <x v="2"/>
    <n v="30.208966735856166"/>
    <x v="2"/>
  </r>
  <r>
    <s v="002201"/>
    <n v="50.308577445894059"/>
    <n v="10886797.786643721"/>
    <n v="0.998924214927989"/>
    <x v="2"/>
    <n v="30.185146467536434"/>
    <x v="2"/>
  </r>
  <r>
    <s v="002202"/>
    <n v="50.29790528266836"/>
    <n v="10886848.084549004"/>
    <n v="0.9989288300403969"/>
    <x v="2"/>
    <n v="30.178743169601013"/>
    <x v="2"/>
  </r>
  <r>
    <s v="002203"/>
    <n v="50.191610536940516"/>
    <n v="10886898.276159542"/>
    <n v="0.99893343539967105"/>
    <x v="2"/>
    <n v="30.114966322164307"/>
    <x v="2"/>
  </r>
  <r>
    <s v="002204"/>
    <n v="49.885959782156803"/>
    <n v="10886948.162119323"/>
    <n v="0.99893801271378924"/>
    <x v="2"/>
    <n v="29.931575869294079"/>
    <x v="2"/>
  </r>
  <r>
    <s v="002205"/>
    <n v="49.87165908343438"/>
    <n v="10886998.033778407"/>
    <n v="0.99894258871573893"/>
    <x v="2"/>
    <n v="29.922995450060625"/>
    <x v="2"/>
  </r>
  <r>
    <s v="002206"/>
    <n v="49.861200363473202"/>
    <n v="10887047.894978771"/>
    <n v="0.99894716375804293"/>
    <x v="2"/>
    <n v="29.91672021808392"/>
    <x v="2"/>
  </r>
  <r>
    <s v="002207"/>
    <n v="49.83516028520252"/>
    <n v="10887097.730139056"/>
    <n v="0.99895173641102497"/>
    <x v="2"/>
    <n v="29.901096171121509"/>
    <x v="2"/>
  </r>
  <r>
    <s v="002208"/>
    <n v="49.639646254907916"/>
    <n v="10887147.369785311"/>
    <n v="0.99895629112450779"/>
    <x v="2"/>
    <n v="29.783787752944747"/>
    <x v="2"/>
  </r>
  <r>
    <s v="002209"/>
    <n v="49.485967104458005"/>
    <n v="10887196.855752416"/>
    <n v="0.9989608317370744"/>
    <x v="2"/>
    <n v="29.691580262674801"/>
    <x v="2"/>
  </r>
  <r>
    <s v="002210"/>
    <n v="49.33036696462748"/>
    <n v="10887246.186119381"/>
    <n v="0.99896535807246334"/>
    <x v="2"/>
    <n v="29.598220178776486"/>
    <x v="2"/>
  </r>
  <r>
    <s v="002211"/>
    <n v="49.154276271403617"/>
    <n v="10887295.340395654"/>
    <n v="0.99896986825055223"/>
    <x v="2"/>
    <n v="29.492565762842169"/>
    <x v="2"/>
  </r>
  <r>
    <s v="002212"/>
    <n v="48.889179736877523"/>
    <n v="10887344.22957539"/>
    <n v="0.99897435410456026"/>
    <x v="2"/>
    <n v="29.333507842126512"/>
    <x v="2"/>
  </r>
  <r>
    <s v="002213"/>
    <n v="48.733793040311497"/>
    <n v="10887392.963368431"/>
    <n v="0.99897882570097529"/>
    <x v="2"/>
    <n v="29.240275824186895"/>
    <x v="2"/>
  </r>
  <r>
    <s v="002214"/>
    <n v="48.567734180519793"/>
    <n v="10887441.531102611"/>
    <n v="0.99898328206056675"/>
    <x v="2"/>
    <n v="29.140640508311876"/>
    <x v="2"/>
  </r>
  <r>
    <s v="002215"/>
    <n v="48.462079764585475"/>
    <n v="10887489.993182376"/>
    <n v="0.99898772872577835"/>
    <x v="2"/>
    <n v="29.077247858751285"/>
    <x v="2"/>
  </r>
  <r>
    <s v="002216"/>
    <n v="48.111179037724852"/>
    <n v="10887538.104361413"/>
    <n v="0.99899214319389751"/>
    <x v="2"/>
    <n v="28.86670742263491"/>
    <x v="2"/>
  </r>
  <r>
    <s v="002217"/>
    <n v="48.110965594460346"/>
    <n v="10887586.215327008"/>
    <n v="0.99899655764243211"/>
    <x v="2"/>
    <n v="28.866579356676205"/>
    <x v="2"/>
  </r>
  <r>
    <s v="002218"/>
    <n v="47.81129125108302"/>
    <n v="10887634.026618259"/>
    <n v="0.99900094459417987"/>
    <x v="2"/>
    <n v="28.686774750649811"/>
    <x v="2"/>
  </r>
  <r>
    <s v="002219"/>
    <n v="47.81129125108302"/>
    <n v="10887681.83790951"/>
    <n v="0.99900533154592763"/>
    <x v="2"/>
    <n v="28.686774750649811"/>
    <x v="2"/>
  </r>
  <r>
    <s v="002220"/>
    <n v="47.773511793264085"/>
    <n v="10887729.611421304"/>
    <n v="0.99900971503120017"/>
    <x v="2"/>
    <n v="28.664107075958452"/>
    <x v="2"/>
  </r>
  <r>
    <s v="002221"/>
    <n v="47.768602598180273"/>
    <n v="10887777.380023902"/>
    <n v="0.99901409806602681"/>
    <x v="2"/>
    <n v="28.661161558908162"/>
    <x v="2"/>
  </r>
  <r>
    <s v="002222"/>
    <n v="47.614710004465849"/>
    <n v="10887824.994733907"/>
    <n v="0.99901846698035246"/>
    <x v="2"/>
    <n v="28.568826002679508"/>
    <x v="2"/>
  </r>
  <r>
    <s v="002223"/>
    <n v="47.4868574890221"/>
    <n v="10887872.481591396"/>
    <n v="0.99902282416349908"/>
    <x v="2"/>
    <n v="28.492114493413258"/>
    <x v="2"/>
  </r>
  <r>
    <s v="002224"/>
    <n v="47.166692592251451"/>
    <n v="10887919.648283988"/>
    <n v="0.99902715196973668"/>
    <x v="2"/>
    <n v="28.300015555350871"/>
    <x v="2"/>
  </r>
  <r>
    <s v="002225"/>
    <n v="47.144281049477506"/>
    <n v="10887966.792565038"/>
    <n v="0.99903147771959067"/>
    <x v="2"/>
    <n v="28.286568629686503"/>
    <x v="2"/>
  </r>
  <r>
    <s v="002226"/>
    <n v="47.018349523414386"/>
    <n v="10888013.810914561"/>
    <n v="0.99903579191452707"/>
    <x v="2"/>
    <n v="28.211009714048632"/>
    <x v="2"/>
  </r>
  <r>
    <s v="002227"/>
    <n v="46.957518193027965"/>
    <n v="10888060.768432755"/>
    <n v="0.99904010052785075"/>
    <x v="2"/>
    <n v="28.174510915816779"/>
    <x v="2"/>
  </r>
  <r>
    <s v="002228"/>
    <n v="46.761150389675301"/>
    <n v="10888107.529583145"/>
    <n v="0.99904439112333698"/>
    <x v="2"/>
    <n v="28.056690233805181"/>
    <x v="2"/>
  </r>
  <r>
    <s v="002229"/>
    <n v="46.744074928514202"/>
    <n v="10888154.273658073"/>
    <n v="0.99904868015205461"/>
    <x v="2"/>
    <n v="28.04644495710852"/>
    <x v="2"/>
  </r>
  <r>
    <s v="002230"/>
    <n v="46.708216460075889"/>
    <n v="10888200.981874533"/>
    <n v="0.99905296589055848"/>
    <x v="2"/>
    <n v="28.024929876045533"/>
    <x v="2"/>
  </r>
  <r>
    <s v="002231"/>
    <n v="46.680041949160071"/>
    <n v="10888247.661916481"/>
    <n v="0.99905724904389426"/>
    <x v="2"/>
    <n v="28.00802516949604"/>
    <x v="2"/>
  </r>
  <r>
    <s v="002232"/>
    <n v="46.609605671870533"/>
    <n v="10888294.271522153"/>
    <n v="0.99906152573431017"/>
    <x v="2"/>
    <n v="27.96576340312232"/>
    <x v="2"/>
  </r>
  <r>
    <s v="002233"/>
    <n v="46.372897091524763"/>
    <n v="10888340.644419245"/>
    <n v="0.99906578070539809"/>
    <x v="2"/>
    <n v="27.823738254914858"/>
    <x v="2"/>
  </r>
  <r>
    <s v="002234"/>
    <n v="45.911646196910517"/>
    <n v="10888386.556065442"/>
    <n v="0.99906999335415225"/>
    <x v="2"/>
    <n v="27.546987718146308"/>
    <x v="2"/>
  </r>
  <r>
    <s v="002235"/>
    <n v="45.80556489444718"/>
    <n v="10888432.361630337"/>
    <n v="0.99907419626935734"/>
    <x v="2"/>
    <n v="27.483338936668307"/>
    <x v="2"/>
  </r>
  <r>
    <s v="002236"/>
    <n v="45.623497789816938"/>
    <n v="10888477.985128127"/>
    <n v="0.99907838247889347"/>
    <x v="2"/>
    <n v="27.374098673890163"/>
    <x v="2"/>
  </r>
  <r>
    <s v="002237"/>
    <n v="45.591481300139883"/>
    <n v="10888523.576609427"/>
    <n v="0.99908256575073862"/>
    <x v="2"/>
    <n v="27.354888780083929"/>
    <x v="2"/>
  </r>
  <r>
    <s v="002238"/>
    <n v="45.079217465306847"/>
    <n v="10888568.655826893"/>
    <n v="0.99908670201952943"/>
    <x v="2"/>
    <n v="27.047530479184108"/>
    <x v="2"/>
  </r>
  <r>
    <s v="002239"/>
    <n v="44.516794463313083"/>
    <n v="10888613.172621356"/>
    <n v="0.99909078668288331"/>
    <x v="2"/>
    <n v="26.71007667798785"/>
    <x v="2"/>
  </r>
  <r>
    <s v="002240"/>
    <n v="44.486485519752122"/>
    <n v="10888657.659106877"/>
    <n v="0.99909486856522323"/>
    <x v="2"/>
    <n v="26.691891311851272"/>
    <x v="2"/>
  </r>
  <r>
    <s v="002241"/>
    <n v="44.225444407251793"/>
    <n v="10888701.884551285"/>
    <n v="0.99909892649558996"/>
    <x v="2"/>
    <n v="26.535266644351076"/>
    <x v="2"/>
  </r>
  <r>
    <s v="002242"/>
    <n v="44.149458605084888"/>
    <n v="10888746.034009891"/>
    <n v="0.99910297745383703"/>
    <x v="2"/>
    <n v="26.489675163050933"/>
    <x v="2"/>
  </r>
  <r>
    <s v="002243"/>
    <n v="44.085425625730764"/>
    <n v="10888790.119435517"/>
    <n v="0.99910702253670214"/>
    <x v="2"/>
    <n v="26.451255375438457"/>
    <x v="2"/>
  </r>
  <r>
    <s v="002244"/>
    <n v="43.926623836932528"/>
    <n v="10888834.046059353"/>
    <n v="0.99911105304862036"/>
    <x v="2"/>
    <n v="26.355974302159517"/>
    <x v="2"/>
  </r>
  <r>
    <s v="002245"/>
    <n v="43.843167520507642"/>
    <n v="10888877.889226874"/>
    <n v="0.99911507590295778"/>
    <x v="2"/>
    <n v="26.305900512304586"/>
    <x v="2"/>
  </r>
  <r>
    <s v="002246"/>
    <n v="43.81179136062412"/>
    <n v="10888921.701018235"/>
    <n v="0.9991190958783579"/>
    <x v="2"/>
    <n v="26.287074816374471"/>
    <x v="2"/>
  </r>
  <r>
    <s v="002247"/>
    <n v="43.757149884908593"/>
    <n v="10888965.458168119"/>
    <n v="0.99912311084009897"/>
    <x v="2"/>
    <n v="26.254289930945156"/>
    <x v="2"/>
  </r>
  <r>
    <s v="002248"/>
    <n v="43.674547341541768"/>
    <n v="10889009.13271546"/>
    <n v="0.99912711822259748"/>
    <x v="2"/>
    <n v="26.20472840492506"/>
    <x v="2"/>
  </r>
  <r>
    <s v="002249"/>
    <n v="43.652135798767823"/>
    <n v="10889052.784851259"/>
    <n v="0.99913112354871236"/>
    <x v="2"/>
    <n v="26.191281479260692"/>
    <x v="2"/>
  </r>
  <r>
    <s v="002250"/>
    <n v="43.568039152549403"/>
    <n v="10889096.352890411"/>
    <n v="0.99913512115849257"/>
    <x v="2"/>
    <n v="26.140823491529641"/>
    <x v="2"/>
  </r>
  <r>
    <s v="002251"/>
    <n v="43.542425960807748"/>
    <n v="10889139.895316372"/>
    <n v="0.99913911641811992"/>
    <x v="2"/>
    <n v="26.125455576484647"/>
    <x v="2"/>
  </r>
  <r>
    <s v="002252"/>
    <n v="43.362920175351675"/>
    <n v="10889183.258236548"/>
    <n v="0.99914309520709377"/>
    <x v="2"/>
    <n v="26.017752105211006"/>
    <x v="2"/>
  </r>
  <r>
    <s v="002253"/>
    <n v="43.320231522448928"/>
    <n v="10889226.578468071"/>
    <n v="0.99914707007914638"/>
    <x v="2"/>
    <n v="25.992138913469358"/>
    <x v="2"/>
  </r>
  <r>
    <s v="002254"/>
    <n v="43.218205642011348"/>
    <n v="10889269.796673713"/>
    <n v="0.99915103558975726"/>
    <x v="2"/>
    <n v="25.930923385206807"/>
    <x v="2"/>
  </r>
  <r>
    <s v="002255"/>
    <n v="43.158228084682975"/>
    <n v="10889312.954901798"/>
    <n v="0.99915499559709386"/>
    <x v="2"/>
    <n v="25.894936850809785"/>
    <x v="2"/>
  </r>
  <r>
    <s v="002256"/>
    <n v="42.978081969433362"/>
    <n v="10889355.932983767"/>
    <n v="0.99915893907502307"/>
    <x v="2"/>
    <n v="25.786849181660017"/>
    <x v="2"/>
  </r>
  <r>
    <s v="002257"/>
    <n v="42.688652902752693"/>
    <n v="10889398.62163667"/>
    <n v="0.99916285599622634"/>
    <x v="2"/>
    <n v="25.613191741651615"/>
    <x v="2"/>
  </r>
  <r>
    <s v="002258"/>
    <n v="42.688652902752693"/>
    <n v="10889441.310289573"/>
    <n v="0.99916677291742972"/>
    <x v="2"/>
    <n v="25.613191741651615"/>
    <x v="2"/>
  </r>
  <r>
    <s v="002259"/>
    <n v="42.04320047086307"/>
    <n v="10889483.353490043"/>
    <n v="0.99917063061478451"/>
    <x v="2"/>
    <n v="25.225920282517841"/>
    <x v="2"/>
  </r>
  <r>
    <s v="002260"/>
    <n v="41.923245356206344"/>
    <n v="10889525.276735399"/>
    <n v="0.99917447730559061"/>
    <x v="2"/>
    <n v="25.153947213723807"/>
    <x v="2"/>
  </r>
  <r>
    <s v="002261"/>
    <n v="41.914067295832254"/>
    <n v="10889567.190802695"/>
    <n v="0.99917832315425881"/>
    <x v="2"/>
    <n v="25.148440377499352"/>
    <x v="2"/>
  </r>
  <r>
    <s v="002262"/>
    <n v="41.911719419922598"/>
    <n v="10889609.102522114"/>
    <n v="0.99918216878749622"/>
    <x v="2"/>
    <n v="25.147031651953558"/>
    <x v="2"/>
  </r>
  <r>
    <s v="002263"/>
    <n v="41.871165199664972"/>
    <n v="10889650.973687313"/>
    <n v="0.9991860106996584"/>
    <x v="2"/>
    <n v="25.122699119798984"/>
    <x v="2"/>
  </r>
  <r>
    <s v="002264"/>
    <n v="41.80286335502057"/>
    <n v="10889692.776550669"/>
    <n v="0.99918984634474695"/>
    <x v="2"/>
    <n v="25.081718013012342"/>
    <x v="2"/>
  </r>
  <r>
    <s v="002265"/>
    <n v="41.409487418521714"/>
    <n v="10889734.186038088"/>
    <n v="0.99919364589540638"/>
    <x v="2"/>
    <n v="24.845692451113027"/>
    <x v="2"/>
  </r>
  <r>
    <s v="002266"/>
    <n v="41.253460392162147"/>
    <n v="10889775.43949848"/>
    <n v="0.99919743112971893"/>
    <x v="2"/>
    <n v="24.752076235297288"/>
    <x v="2"/>
  </r>
  <r>
    <s v="002267"/>
    <n v="41.194550051156348"/>
    <n v="10889816.634048531"/>
    <n v="0.99920121095868009"/>
    <x v="2"/>
    <n v="24.716730030693807"/>
    <x v="2"/>
  </r>
  <r>
    <s v="002268"/>
    <n v="40.957628027546072"/>
    <n v="10889857.591676559"/>
    <n v="0.9992049690487288"/>
    <x v="2"/>
    <n v="24.574576816527642"/>
    <x v="2"/>
  </r>
  <r>
    <s v="002269"/>
    <n v="40.51153160471231"/>
    <n v="10889898.103208164"/>
    <n v="0.99920868620695069"/>
    <x v="2"/>
    <n v="24.306918962827385"/>
    <x v="2"/>
  </r>
  <r>
    <s v="002270"/>
    <n v="40.485918412970655"/>
    <n v="10889938.589126578"/>
    <n v="0.99921240101502007"/>
    <x v="2"/>
    <n v="24.291551047782391"/>
    <x v="2"/>
  </r>
  <r>
    <s v="002271"/>
    <n v="40.368097730959057"/>
    <n v="10889978.957224309"/>
    <n v="0.99921610501238689"/>
    <x v="2"/>
    <n v="24.220858638575432"/>
    <x v="2"/>
  </r>
  <r>
    <s v="002272"/>
    <n v="40.214418580509147"/>
    <n v="10890019.17164289"/>
    <n v="0.99921979490883739"/>
    <x v="2"/>
    <n v="24.128651148305487"/>
    <x v="2"/>
  </r>
  <r>
    <s v="002273"/>
    <n v="40.100012990729773"/>
    <n v="10890059.271655882"/>
    <n v="0.99922347430793901"/>
    <x v="2"/>
    <n v="24.060007794437862"/>
    <x v="2"/>
  </r>
  <r>
    <s v="002274"/>
    <n v="39.927550833002648"/>
    <n v="10890099.199206715"/>
    <n v="0.99922713788267903"/>
    <x v="2"/>
    <n v="23.956530499801588"/>
    <x v="2"/>
  </r>
  <r>
    <s v="002275"/>
    <n v="39.732036802708045"/>
    <n v="10890138.931243518"/>
    <n v="0.99923078351791983"/>
    <x v="2"/>
    <n v="23.839222081624825"/>
    <x v="2"/>
  </r>
  <r>
    <s v="002276"/>
    <n v="39.730756143120956"/>
    <n v="10890178.661999661"/>
    <n v="0.99923442903565307"/>
    <x v="2"/>
    <n v="23.838453685872572"/>
    <x v="2"/>
  </r>
  <r>
    <s v="002277"/>
    <n v="39.687213717160148"/>
    <n v="10890218.349213379"/>
    <n v="0.99923807055812652"/>
    <x v="2"/>
    <n v="23.812328230296089"/>
    <x v="2"/>
  </r>
  <r>
    <s v="002278"/>
    <n v="39.600128865238545"/>
    <n v="10890257.949342243"/>
    <n v="0.99924170409008084"/>
    <x v="2"/>
    <n v="23.760077319143125"/>
    <x v="2"/>
  </r>
  <r>
    <s v="002279"/>
    <n v="39.572381240851747"/>
    <n v="10890297.521723485"/>
    <n v="0.99924533507603641"/>
    <x v="2"/>
    <n v="23.743428744511046"/>
    <x v="2"/>
  </r>
  <r>
    <s v="002280"/>
    <n v="39.47803931793667"/>
    <n v="10890336.999762803"/>
    <n v="0.99924895740559616"/>
    <x v="2"/>
    <n v="23.686823590762"/>
    <x v="2"/>
  </r>
  <r>
    <s v="002281"/>
    <n v="39.401626629240738"/>
    <n v="10890376.401389433"/>
    <n v="0.99925257272386692"/>
    <x v="2"/>
    <n v="23.640975977544443"/>
    <x v="2"/>
  </r>
  <r>
    <s v="002282"/>
    <n v="39.337593649886607"/>
    <n v="10890415.738983084"/>
    <n v="0.99925618216675582"/>
    <x v="2"/>
    <n v="23.602556189931963"/>
    <x v="2"/>
  </r>
  <r>
    <s v="002283"/>
    <n v="39.308992252441762"/>
    <n v="10890455.047975335"/>
    <n v="0.99925978898530743"/>
    <x v="2"/>
    <n v="23.585395351465056"/>
    <x v="2"/>
  </r>
  <r>
    <s v="002284"/>
    <n v="39.14549471182422"/>
    <n v="10890494.193470048"/>
    <n v="0.99926338080205102"/>
    <x v="2"/>
    <n v="23.487296827094532"/>
    <x v="2"/>
  </r>
  <r>
    <s v="002285"/>
    <n v="38.953395773761834"/>
    <n v="10890533.146865822"/>
    <n v="0.99926695499264917"/>
    <x v="2"/>
    <n v="23.372037464257101"/>
    <x v="2"/>
  </r>
  <r>
    <s v="002286"/>
    <n v="38.947632805619968"/>
    <n v="10890572.094498629"/>
    <n v="0.99927052865446286"/>
    <x v="2"/>
    <n v="23.36857968337198"/>
    <x v="2"/>
  </r>
  <r>
    <s v="002287"/>
    <n v="38.91070712085908"/>
    <n v="10890611.00520575"/>
    <n v="0.9992740989281399"/>
    <x v="2"/>
    <n v="23.346424272515446"/>
    <x v="2"/>
  </r>
  <r>
    <s v="002288"/>
    <n v="38.870579787130495"/>
    <n v="10890649.875785537"/>
    <n v="0.99927766551991071"/>
    <x v="2"/>
    <n v="23.322347872278296"/>
    <x v="2"/>
  </r>
  <r>
    <s v="002289"/>
    <n v="38.846674141504955"/>
    <n v="10890688.722459679"/>
    <n v="0.99928122991820589"/>
    <x v="2"/>
    <n v="23.308004484902973"/>
    <x v="2"/>
  </r>
  <r>
    <s v="002290"/>
    <n v="38.783494935208878"/>
    <n v="10890727.505954614"/>
    <n v="0.99928478851945746"/>
    <x v="2"/>
    <n v="23.270096961125326"/>
    <x v="2"/>
  </r>
  <r>
    <s v="002291"/>
    <n v="38.732268551725575"/>
    <n v="10890766.238223165"/>
    <n v="0.99928834242040365"/>
    <x v="2"/>
    <n v="23.239361131035345"/>
    <x v="2"/>
  </r>
  <r>
    <s v="002292"/>
    <n v="38.723517377880512"/>
    <n v="10890804.961740544"/>
    <n v="0.99929189551838116"/>
    <x v="2"/>
    <n v="23.234110426728307"/>
    <x v="2"/>
  </r>
  <r>
    <s v="002293"/>
    <n v="38.128224113151624"/>
    <n v="10890843.089964658"/>
    <n v="0.99929539399489242"/>
    <x v="2"/>
    <n v="22.876934467890973"/>
    <x v="2"/>
  </r>
  <r>
    <s v="002294"/>
    <n v="37.971556756998517"/>
    <n v="10890881.061521415"/>
    <n v="0.9992988780963028"/>
    <x v="2"/>
    <n v="22.78293405419911"/>
    <x v="2"/>
  </r>
  <r>
    <s v="002295"/>
    <n v="37.709875314704647"/>
    <n v="10890918.77139673"/>
    <n v="0.99930233818698633"/>
    <x v="2"/>
    <n v="22.625925188822787"/>
    <x v="2"/>
  </r>
  <r>
    <s v="002296"/>
    <n v="37.70710055226597"/>
    <n v="10890956.478497282"/>
    <n v="0.99930579802306974"/>
    <x v="2"/>
    <n v="22.624260331359583"/>
    <x v="2"/>
  </r>
  <r>
    <s v="002297"/>
    <n v="37.677858825027585"/>
    <n v="10890994.156356107"/>
    <n v="0.99930925517606228"/>
    <x v="2"/>
    <n v="22.606715295016549"/>
    <x v="2"/>
  </r>
  <r>
    <s v="002298"/>
    <n v="37.566014554422374"/>
    <n v="10891031.722370662"/>
    <n v="0.99931270206672129"/>
    <x v="2"/>
    <n v="22.539608732653424"/>
    <x v="2"/>
  </r>
  <r>
    <s v="002299"/>
    <n v="37.306254101509126"/>
    <n v="10891069.028624764"/>
    <n v="0.99931612512291479"/>
    <x v="2"/>
    <n v="22.383752460905473"/>
    <x v="2"/>
  </r>
  <r>
    <s v="002300"/>
    <n v="37.27765270406428"/>
    <n v="10891106.306277467"/>
    <n v="0.99931954555477087"/>
    <x v="2"/>
    <n v="22.366591622438566"/>
    <x v="2"/>
  </r>
  <r>
    <s v="002301"/>
    <n v="37.114582049975759"/>
    <n v="10891143.420859518"/>
    <n v="0.99932295102398816"/>
    <x v="2"/>
    <n v="22.268749229985456"/>
    <x v="2"/>
  </r>
  <r>
    <s v="002302"/>
    <n v="37.107111535717777"/>
    <n v="10891180.527971053"/>
    <n v="0.9993263558077442"/>
    <x v="2"/>
    <n v="22.264266921430664"/>
    <x v="2"/>
  </r>
  <r>
    <s v="002303"/>
    <n v="37.067197645253707"/>
    <n v="10891217.595168699"/>
    <n v="0.99932975692917891"/>
    <x v="2"/>
    <n v="22.240318587152224"/>
    <x v="2"/>
  </r>
  <r>
    <s v="002304"/>
    <n v="37.067197645253707"/>
    <n v="10891254.662366344"/>
    <n v="0.99933315805061362"/>
    <x v="2"/>
    <n v="22.240318587152224"/>
    <x v="2"/>
  </r>
  <r>
    <s v="002305"/>
    <n v="37.030912290286366"/>
    <n v="10891291.693278633"/>
    <n v="0.99933655584266523"/>
    <x v="2"/>
    <n v="22.21854737417182"/>
    <x v="2"/>
  </r>
  <r>
    <s v="002306"/>
    <n v="36.90263288831359"/>
    <n v="10891328.595911521"/>
    <n v="0.9993399418643687"/>
    <x v="2"/>
    <n v="22.141579732988152"/>
    <x v="2"/>
  </r>
  <r>
    <s v="002307"/>
    <n v="36.882996107978329"/>
    <n v="10891365.47890763"/>
    <n v="0.99934332608428844"/>
    <x v="2"/>
    <n v="22.129797664786995"/>
    <x v="2"/>
  </r>
  <r>
    <s v="002308"/>
    <n v="36.564752200588309"/>
    <n v="10891402.04365983"/>
    <n v="0.99934668110356051"/>
    <x v="2"/>
    <n v="21.938851320352985"/>
    <x v="2"/>
  </r>
  <r>
    <s v="002309"/>
    <n v="36.505628416317997"/>
    <n v="10891438.549288247"/>
    <n v="0.99935003069789685"/>
    <x v="2"/>
    <n v="21.903377049790798"/>
    <x v="2"/>
  </r>
  <r>
    <s v="002310"/>
    <n v="36.257820786217515"/>
    <n v="10891474.807109034"/>
    <n v="0.99935335755450549"/>
    <x v="2"/>
    <n v="21.754692471730507"/>
    <x v="2"/>
  </r>
  <r>
    <s v="002311"/>
    <n v="36.222602647572742"/>
    <n v="10891511.02971168"/>
    <n v="0.99935668117965415"/>
    <x v="2"/>
    <n v="21.733561588543644"/>
    <x v="2"/>
  </r>
  <r>
    <s v="002312"/>
    <n v="36.149818494373555"/>
    <n v="10891547.179530175"/>
    <n v="0.99935999812645226"/>
    <x v="2"/>
    <n v="21.689891096624134"/>
    <x v="2"/>
  </r>
  <r>
    <s v="002313"/>
    <n v="36.02217942219432"/>
    <n v="10891583.201709598"/>
    <n v="0.99936330336165591"/>
    <x v="2"/>
    <n v="21.613307653316593"/>
    <x v="2"/>
  </r>
  <r>
    <s v="002314"/>
    <n v="35.719089986584777"/>
    <n v="10891618.920799585"/>
    <n v="0.99936658078671903"/>
    <x v="2"/>
    <n v="21.431453991950864"/>
    <x v="2"/>
  </r>
  <r>
    <s v="002315"/>
    <n v="35.609807035153729"/>
    <n v="10891654.53060662"/>
    <n v="0.99936984818446384"/>
    <x v="2"/>
    <n v="21.365884221092237"/>
    <x v="2"/>
  </r>
  <r>
    <s v="002316"/>
    <n v="35.600842418044152"/>
    <n v="10891690.131449038"/>
    <n v="0.99937311475965518"/>
    <x v="2"/>
    <n v="21.360505450826491"/>
    <x v="2"/>
  </r>
  <r>
    <s v="002317"/>
    <n v="35.367548929930607"/>
    <n v="10891725.498997968"/>
    <n v="0.99937635992887219"/>
    <x v="2"/>
    <n v="21.220529357958362"/>
    <x v="2"/>
  </r>
  <r>
    <s v="002318"/>
    <n v="35.282171624125098"/>
    <n v="10891760.781169591"/>
    <n v="0.99937959726424674"/>
    <x v="2"/>
    <n v="21.169302974475059"/>
    <x v="2"/>
  </r>
  <r>
    <s v="002319"/>
    <n v="35.218138644770974"/>
    <n v="10891795.999308236"/>
    <n v="0.99938282872423945"/>
    <x v="2"/>
    <n v="21.130883186862583"/>
    <x v="2"/>
  </r>
  <r>
    <s v="002320"/>
    <n v="35.141512512810536"/>
    <n v="10891831.140820749"/>
    <n v="0.99938605315335871"/>
    <x v="2"/>
    <n v="21.084907507686321"/>
    <x v="2"/>
  </r>
  <r>
    <s v="002321"/>
    <n v="34.899681294116441"/>
    <n v="10891866.040502043"/>
    <n v="0.99938925539311929"/>
    <x v="2"/>
    <n v="20.939808776469864"/>
    <x v="2"/>
  </r>
  <r>
    <s v="002322"/>
    <n v="34.876629421548955"/>
    <n v="10891900.917131465"/>
    <n v="0.99939245551774247"/>
    <x v="2"/>
    <n v="20.925977652929372"/>
    <x v="2"/>
  </r>
  <r>
    <s v="002323"/>
    <n v="34.75518020404062"/>
    <n v="10891935.672311669"/>
    <n v="0.99939564449872487"/>
    <x v="2"/>
    <n v="20.85310812242437"/>
    <x v="2"/>
  </r>
  <r>
    <s v="002324"/>
    <n v="34.725725033537721"/>
    <n v="10891970.398036703"/>
    <n v="0.99939883077703162"/>
    <x v="2"/>
    <n v="20.835435020122631"/>
    <x v="2"/>
  </r>
  <r>
    <s v="002325"/>
    <n v="34.605983362145501"/>
    <n v="10892005.004020065"/>
    <n v="0.99940200606837426"/>
    <x v="2"/>
    <n v="20.763590017287299"/>
    <x v="2"/>
  </r>
  <r>
    <s v="002326"/>
    <n v="34.482826598521058"/>
    <n v="10892039.486846663"/>
    <n v="0.99940517005939922"/>
    <x v="2"/>
    <n v="20.689695959112633"/>
    <x v="2"/>
  </r>
  <r>
    <s v="002327"/>
    <n v="34.427971679541024"/>
    <n v="10892073.914818343"/>
    <n v="0.99940832901718057"/>
    <x v="2"/>
    <n v="20.656783007724613"/>
    <x v="2"/>
  </r>
  <r>
    <s v="002328"/>
    <n v="34.300332607361796"/>
    <n v="10892108.21515095"/>
    <n v="0.99941147626336746"/>
    <x v="2"/>
    <n v="20.580199564417075"/>
    <x v="2"/>
  </r>
  <r>
    <s v="002329"/>
    <n v="34.150922322202156"/>
    <n v="10892142.366073273"/>
    <n v="0.99941460980033026"/>
    <x v="2"/>
    <n v="20.490553393321292"/>
    <x v="2"/>
  </r>
  <r>
    <s v="002330"/>
    <n v="34.144945910795769"/>
    <n v="10892176.511019183"/>
    <n v="0.99941774278892392"/>
    <x v="2"/>
    <n v="20.486967546477462"/>
    <x v="2"/>
  </r>
  <r>
    <s v="002331"/>
    <n v="34.113142864383221"/>
    <n v="10892210.624162048"/>
    <n v="0.99942087285941139"/>
    <x v="2"/>
    <n v="20.467885718629933"/>
    <x v="2"/>
  </r>
  <r>
    <s v="002332"/>
    <n v="34.02883277490028"/>
    <n v="10892244.652994823"/>
    <n v="0.9994239951939794"/>
    <x v="2"/>
    <n v="20.417299664940167"/>
    <x v="2"/>
  </r>
  <r>
    <s v="002333"/>
    <n v="33.894150074992105"/>
    <n v="10892278.547144897"/>
    <n v="0.99942710517066102"/>
    <x v="2"/>
    <n v="20.336490044995262"/>
    <x v="2"/>
  </r>
  <r>
    <s v="002334"/>
    <n v="33.827555776463804"/>
    <n v="10892312.374700673"/>
    <n v="0.99943020903694546"/>
    <x v="2"/>
    <n v="20.29653346587828"/>
    <x v="2"/>
  </r>
  <r>
    <s v="002335"/>
    <n v="33.674730399071947"/>
    <n v="10892346.049431073"/>
    <n v="0.99943329888065224"/>
    <x v="2"/>
    <n v="20.204838239443166"/>
    <x v="2"/>
  </r>
  <r>
    <s v="002336"/>
    <n v="33.489888532003029"/>
    <n v="10892379.539319605"/>
    <n v="0.99943637176409006"/>
    <x v="2"/>
    <n v="20.093933119201818"/>
    <x v="2"/>
  </r>
  <r>
    <s v="002337"/>
    <n v="33.463208123938813"/>
    <n v="10892413.002527729"/>
    <n v="0.99943944219945213"/>
    <x v="2"/>
    <n v="20.077924874363287"/>
    <x v="2"/>
  </r>
  <r>
    <s v="002338"/>
    <n v="33.337916927669234"/>
    <n v="10892446.340444656"/>
    <n v="0.99944250113865052"/>
    <x v="2"/>
    <n v="20.00275015660154"/>
    <x v="2"/>
  </r>
  <r>
    <s v="002339"/>
    <n v="33.151580957748713"/>
    <n v="10892479.492025614"/>
    <n v="0.99944554298048782"/>
    <x v="2"/>
    <n v="19.890948574649226"/>
    <x v="2"/>
  </r>
  <r>
    <s v="002340"/>
    <n v="33.051689509956276"/>
    <n v="10892512.543715123"/>
    <n v="0.99944857565672951"/>
    <x v="2"/>
    <n v="19.831013705973763"/>
    <x v="2"/>
  </r>
  <r>
    <s v="002341"/>
    <n v="32.801534003946145"/>
    <n v="10892545.345249128"/>
    <n v="0.99945158537981293"/>
    <x v="2"/>
    <n v="19.680920402367686"/>
    <x v="2"/>
  </r>
  <r>
    <s v="002342"/>
    <n v="32.718504574050293"/>
    <n v="10892578.063753702"/>
    <n v="0.99945458748448468"/>
    <x v="2"/>
    <n v="19.631102744430176"/>
    <x v="2"/>
  </r>
  <r>
    <s v="002343"/>
    <n v="32.689903176605448"/>
    <n v="10892610.753656879"/>
    <n v="0.99945758696481923"/>
    <x v="2"/>
    <n v="19.613941905963269"/>
    <x v="2"/>
  </r>
  <r>
    <s v="002344"/>
    <n v="32.680725116231358"/>
    <n v="10892643.434381995"/>
    <n v="0.99946058560301576"/>
    <x v="2"/>
    <n v="19.608435069738814"/>
    <x v="2"/>
  </r>
  <r>
    <s v="002345"/>
    <n v="32.67410837503143"/>
    <n v="10892676.10849037"/>
    <n v="0.99946358363408938"/>
    <x v="2"/>
    <n v="19.604465025018857"/>
    <x v="2"/>
  </r>
  <r>
    <s v="002346"/>
    <n v="32.643159101676929"/>
    <n v="10892708.751649471"/>
    <n v="0.99946657882539502"/>
    <x v="2"/>
    <n v="19.585895461006157"/>
    <x v="2"/>
  </r>
  <r>
    <s v="002347"/>
    <n v="32.550097838348925"/>
    <n v="10892741.301747309"/>
    <n v="0.99946956547781263"/>
    <x v="2"/>
    <n v="19.530058703009356"/>
    <x v="2"/>
  </r>
  <r>
    <s v="002348"/>
    <n v="32.471123830478838"/>
    <n v="10892773.77287114"/>
    <n v="0.99947254488392601"/>
    <x v="2"/>
    <n v="19.482674298287304"/>
    <x v="2"/>
  </r>
  <r>
    <s v="002349"/>
    <n v="32.453408039524199"/>
    <n v="10892806.22627918"/>
    <n v="0.99947552266451711"/>
    <x v="2"/>
    <n v="19.472044823714519"/>
    <x v="2"/>
  </r>
  <r>
    <s v="002350"/>
    <n v="32.414347922118175"/>
    <n v="10892838.640627103"/>
    <n v="0.99947849686112522"/>
    <x v="2"/>
    <n v="19.448608753270904"/>
    <x v="2"/>
  </r>
  <r>
    <s v="002351"/>
    <n v="32.306772516803242"/>
    <n v="10892870.94739962"/>
    <n v="0.99948146118709202"/>
    <x v="2"/>
    <n v="19.384063510081944"/>
    <x v="2"/>
  </r>
  <r>
    <s v="002352"/>
    <n v="32.106776177953847"/>
    <n v="10892903.054175798"/>
    <n v="0.99948440716228282"/>
    <x v="2"/>
    <n v="19.264065706772307"/>
    <x v="2"/>
  </r>
  <r>
    <s v="002353"/>
    <n v="32.084791521708929"/>
    <n v="10892935.13896732"/>
    <n v="0.99948735112025933"/>
    <x v="2"/>
    <n v="19.250874913025356"/>
    <x v="2"/>
  </r>
  <r>
    <s v="002354"/>
    <n v="32.07305214216067"/>
    <n v="10892967.212019462"/>
    <n v="0.99949029400108247"/>
    <x v="2"/>
    <n v="19.243831285296402"/>
    <x v="2"/>
  </r>
  <r>
    <s v="002355"/>
    <n v="32.053628805089915"/>
    <n v="10892999.265648266"/>
    <n v="0.99949323509970633"/>
    <x v="2"/>
    <n v="19.232177283053947"/>
    <x v="2"/>
  </r>
  <r>
    <s v="002356"/>
    <n v="32.016489677064527"/>
    <n v="10893031.282137943"/>
    <n v="0.99949617279060887"/>
    <x v="2"/>
    <n v="19.209893806238714"/>
    <x v="2"/>
  </r>
  <r>
    <s v="002357"/>
    <n v="32.016489677064527"/>
    <n v="10893063.298627621"/>
    <n v="0.99949911048151141"/>
    <x v="2"/>
    <n v="19.209893806238714"/>
    <x v="2"/>
  </r>
  <r>
    <s v="002358"/>
    <n v="31.965263293581216"/>
    <n v="10893095.263890915"/>
    <n v="0.99950204347210847"/>
    <x v="2"/>
    <n v="19.17915797614873"/>
    <x v="2"/>
  </r>
  <r>
    <s v="002359"/>
    <n v="31.802192639492702"/>
    <n v="10893127.066083554"/>
    <n v="0.99950496150006662"/>
    <x v="2"/>
    <n v="19.08131558369562"/>
    <x v="2"/>
  </r>
  <r>
    <s v="002360"/>
    <n v="31.692909688061654"/>
    <n v="10893158.758993242"/>
    <n v="0.99950786950070636"/>
    <x v="2"/>
    <n v="19.015745812836993"/>
    <x v="2"/>
  </r>
  <r>
    <s v="002361"/>
    <n v="31.655130230242722"/>
    <n v="10893190.414123472"/>
    <n v="0.99951077403487087"/>
    <x v="2"/>
    <n v="18.993078138145634"/>
    <x v="2"/>
  </r>
  <r>
    <s v="002362"/>
    <n v="31.451718799161107"/>
    <n v="10893221.865842272"/>
    <n v="0.99951365990490593"/>
    <x v="2"/>
    <n v="18.871031279496663"/>
    <x v="2"/>
  </r>
  <r>
    <s v="002363"/>
    <n v="31.44019286287736"/>
    <n v="10893253.306035135"/>
    <n v="0.99951654471737228"/>
    <x v="2"/>
    <n v="18.864115717726417"/>
    <x v="2"/>
  </r>
  <r>
    <s v="002364"/>
    <n v="31.413085568284114"/>
    <n v="10893284.719120704"/>
    <n v="0.99951942704259356"/>
    <x v="2"/>
    <n v="18.847851340970468"/>
    <x v="2"/>
  </r>
  <r>
    <s v="002365"/>
    <n v="31.38000186228448"/>
    <n v="10893316.099122565"/>
    <n v="0.99952230633220096"/>
    <x v="2"/>
    <n v="18.828001117370686"/>
    <x v="2"/>
  </r>
  <r>
    <s v="002366"/>
    <n v="31.255350995808438"/>
    <n v="10893347.354473561"/>
    <n v="0.99952517418439835"/>
    <x v="2"/>
    <n v="18.753210597485062"/>
    <x v="2"/>
  </r>
  <r>
    <s v="002367"/>
    <n v="31.226749598363597"/>
    <n v="10893378.58122316"/>
    <n v="0.99952803941225865"/>
    <x v="2"/>
    <n v="18.736049759018158"/>
    <x v="2"/>
  </r>
  <r>
    <s v="002368"/>
    <n v="31.162716619009466"/>
    <n v="10893409.74393978"/>
    <n v="0.99953089876473722"/>
    <x v="2"/>
    <n v="18.697629971405679"/>
    <x v="2"/>
  </r>
  <r>
    <s v="002369"/>
    <n v="31.160795629628844"/>
    <n v="10893440.904735409"/>
    <n v="0.99953375794095412"/>
    <x v="2"/>
    <n v="18.696477377777306"/>
    <x v="2"/>
  </r>
  <r>
    <s v="002370"/>
    <n v="31.121095182429283"/>
    <n v="10893472.025830591"/>
    <n v="0.99953661347443445"/>
    <x v="2"/>
    <n v="18.672657109457568"/>
    <x v="2"/>
  </r>
  <r>
    <s v="002371"/>
    <n v="30.922592946431482"/>
    <n v="10893502.948423538"/>
    <n v="0.99953945079423123"/>
    <x v="2"/>
    <n v="18.553555767858889"/>
    <x v="2"/>
  </r>
  <r>
    <s v="002372"/>
    <n v="30.884173158819006"/>
    <n v="10893533.832596697"/>
    <n v="0.99954228458879879"/>
    <x v="2"/>
    <n v="18.530503895291403"/>
    <x v="2"/>
  </r>
  <r>
    <s v="002373"/>
    <n v="30.564862035106415"/>
    <n v="10893564.397458732"/>
    <n v="0.99954508908479578"/>
    <x v="2"/>
    <n v="18.338917221063848"/>
    <x v="2"/>
  </r>
  <r>
    <s v="002374"/>
    <n v="30.525588474435885"/>
    <n v="10893594.923047207"/>
    <n v="0.99954788997722532"/>
    <x v="2"/>
    <n v="18.315353084661531"/>
    <x v="2"/>
  </r>
  <r>
    <s v="002375"/>
    <n v="30.489089676204031"/>
    <n v="10893625.412136884"/>
    <n v="0.99955068752068732"/>
    <x v="2"/>
    <n v="18.293453805722418"/>
    <x v="2"/>
  </r>
  <r>
    <s v="002376"/>
    <n v="30.386210022708397"/>
    <n v="10893655.798346907"/>
    <n v="0.99955347562436903"/>
    <x v="2"/>
    <n v="18.231726013625039"/>
    <x v="2"/>
  </r>
  <r>
    <s v="002377"/>
    <n v="30.20627735072329"/>
    <n v="10893686.004624257"/>
    <n v="0.99955624721822789"/>
    <x v="2"/>
    <n v="18.123766410433973"/>
    <x v="2"/>
  </r>
  <r>
    <s v="002378"/>
    <n v="30.070954321021571"/>
    <n v="10893716.075578578"/>
    <n v="0.99955900639544659"/>
    <x v="2"/>
    <n v="18.042572592612942"/>
    <x v="2"/>
  </r>
  <r>
    <s v="002379"/>
    <n v="30.069460218169969"/>
    <n v="10893746.145038797"/>
    <n v="0.99956176543557307"/>
    <x v="2"/>
    <n v="18.04167613090198"/>
    <x v="2"/>
  </r>
  <r>
    <s v="002380"/>
    <n v="30.009055774312575"/>
    <n v="10893776.154094571"/>
    <n v="0.99956451893325604"/>
    <x v="2"/>
    <n v="18.005433464587544"/>
    <x v="2"/>
  </r>
  <r>
    <s v="002381"/>
    <n v="29.876294063785014"/>
    <n v="10893806.030388635"/>
    <n v="0.99956726024931397"/>
    <x v="2"/>
    <n v="17.925776438271008"/>
    <x v="2"/>
  </r>
  <r>
    <s v="002382"/>
    <n v="29.640439256497306"/>
    <n v="10893835.670827892"/>
    <n v="0.99956997992438235"/>
    <x v="2"/>
    <n v="17.784263553898384"/>
    <x v="2"/>
  </r>
  <r>
    <s v="002383"/>
    <n v="29.547377993169306"/>
    <n v="10893865.218205884"/>
    <n v="0.99957269106056235"/>
    <x v="2"/>
    <n v="17.728426795901584"/>
    <x v="2"/>
  </r>
  <r>
    <s v="002384"/>
    <n v="29.531796634859798"/>
    <n v="10893894.750002518"/>
    <n v="0.99957540076706619"/>
    <x v="2"/>
    <n v="17.719077980915877"/>
    <x v="2"/>
  </r>
  <r>
    <s v="002385"/>
    <n v="29.433826176447983"/>
    <n v="10893924.183828695"/>
    <n v="0.99957810148423598"/>
    <x v="2"/>
    <n v="17.660295705868791"/>
    <x v="2"/>
  </r>
  <r>
    <s v="002386"/>
    <n v="29.310669412823547"/>
    <n v="10893953.494498108"/>
    <n v="0.99958079090108798"/>
    <x v="2"/>
    <n v="17.586401647694128"/>
    <x v="2"/>
  </r>
  <r>
    <s v="002387"/>
    <n v="29.249838082437122"/>
    <n v="10893982.74433619"/>
    <n v="0.99958347473632725"/>
    <x v="2"/>
    <n v="17.549902849462274"/>
    <x v="2"/>
  </r>
  <r>
    <s v="002388"/>
    <n v="29.180895907999172"/>
    <n v="10894011.925232098"/>
    <n v="0.99958615224573888"/>
    <x v="2"/>
    <n v="17.508537544799502"/>
    <x v="2"/>
  </r>
  <r>
    <s v="002389"/>
    <n v="29.180682464734662"/>
    <n v="10894041.105914563"/>
    <n v="0.99958882973556584"/>
    <x v="2"/>
    <n v="17.508409478840797"/>
    <x v="2"/>
  </r>
  <r>
    <s v="002390"/>
    <n v="29.135005606128711"/>
    <n v="10894070.240920169"/>
    <n v="0.99959150303428723"/>
    <x v="2"/>
    <n v="17.481003363677225"/>
    <x v="2"/>
  </r>
  <r>
    <s v="002391"/>
    <n v="29.101708456864568"/>
    <n v="10894099.342628626"/>
    <n v="0.99959417327780997"/>
    <x v="2"/>
    <n v="17.461025074118741"/>
    <x v="2"/>
  </r>
  <r>
    <s v="002392"/>
    <n v="29.0882615312002"/>
    <n v="10894128.430890158"/>
    <n v="0.99959684228750256"/>
    <x v="2"/>
    <n v="17.452956918720119"/>
    <x v="2"/>
  </r>
  <r>
    <s v="002393"/>
    <n v="29.085059882232493"/>
    <n v="10894157.515950041"/>
    <n v="0.99959951100342614"/>
    <x v="2"/>
    <n v="17.451035929339493"/>
    <x v="2"/>
  </r>
  <r>
    <s v="002394"/>
    <n v="29.013769831884897"/>
    <n v="10894186.529719872"/>
    <n v="0.99960217317809119"/>
    <x v="2"/>
    <n v="17.408261899130938"/>
    <x v="2"/>
  </r>
  <r>
    <s v="002395"/>
    <n v="28.996267484194771"/>
    <n v="10894215.525987357"/>
    <n v="0.99960483374681863"/>
    <x v="2"/>
    <n v="17.397760490516863"/>
    <x v="2"/>
  </r>
  <r>
    <s v="002396"/>
    <n v="28.718150910533332"/>
    <n v="10894244.244138267"/>
    <n v="0.99960746879680429"/>
    <x v="2"/>
    <n v="17.230890546319998"/>
    <x v="2"/>
  </r>
  <r>
    <s v="002397"/>
    <n v="28.475039032252159"/>
    <n v="10894272.719177298"/>
    <n v="0.9996100815399237"/>
    <x v="2"/>
    <n v="17.085023419351295"/>
    <x v="2"/>
  </r>
  <r>
    <s v="002398"/>
    <n v="28.442168769517039"/>
    <n v="10894301.161346069"/>
    <n v="0.99961269126701391"/>
    <x v="2"/>
    <n v="17.065301261710221"/>
    <x v="2"/>
  </r>
  <r>
    <s v="002399"/>
    <n v="28.431496606291347"/>
    <n v="10894329.592842676"/>
    <n v="0.99961530001487386"/>
    <x v="2"/>
    <n v="17.058897963774807"/>
    <x v="2"/>
  </r>
  <r>
    <s v="002400"/>
    <n v="28.174510915816779"/>
    <n v="10894357.767353592"/>
    <n v="0.9996178851828682"/>
    <x v="2"/>
    <n v="16.904706549490065"/>
    <x v="2"/>
  </r>
  <r>
    <s v="002401"/>
    <n v="28.106209071172373"/>
    <n v="10894385.873562664"/>
    <n v="0.99962046408378846"/>
    <x v="2"/>
    <n v="16.863725442703423"/>
    <x v="2"/>
  </r>
  <r>
    <s v="002402"/>
    <n v="28.075259797817882"/>
    <n v="10894413.948822461"/>
    <n v="0.99962304014494086"/>
    <x v="2"/>
    <n v="16.845155878690729"/>
    <x v="2"/>
  </r>
  <r>
    <s v="002403"/>
    <n v="27.988815275689806"/>
    <n v="10894441.937637737"/>
    <n v="0.99962560827432789"/>
    <x v="2"/>
    <n v="16.793289165413881"/>
    <x v="2"/>
  </r>
  <r>
    <s v="002404"/>
    <n v="27.981558204696338"/>
    <n v="10894469.919195943"/>
    <n v="0.99962817573783835"/>
    <x v="2"/>
    <n v="16.788934922817802"/>
    <x v="2"/>
  </r>
  <r>
    <s v="002405"/>
    <n v="27.875903788762024"/>
    <n v="10894497.795099732"/>
    <n v="0.99963073350696874"/>
    <x v="2"/>
    <n v="16.725542273257215"/>
    <x v="2"/>
  </r>
  <r>
    <s v="002406"/>
    <n v="27.84580828846558"/>
    <n v="10894525.64090802"/>
    <n v="0.9996332885146697"/>
    <x v="2"/>
    <n v="16.707484973079346"/>
    <x v="2"/>
  </r>
  <r>
    <s v="002407"/>
    <n v="27.837697444414061"/>
    <n v="10894553.478605464"/>
    <n v="0.99963584277815565"/>
    <x v="2"/>
    <n v="16.702618466648435"/>
    <x v="2"/>
  </r>
  <r>
    <s v="002408"/>
    <n v="27.723291854634684"/>
    <n v="10894581.201897319"/>
    <n v="0.99963838654429271"/>
    <x v="2"/>
    <n v="16.63397511278081"/>
    <x v="2"/>
  </r>
  <r>
    <s v="002409"/>
    <n v="27.649227041848405"/>
    <n v="10894608.851124361"/>
    <n v="0.99964092351457157"/>
    <x v="2"/>
    <n v="16.589536225109043"/>
    <x v="2"/>
  </r>
  <r>
    <s v="002410"/>
    <n v="27.619558428080996"/>
    <n v="10894636.470682789"/>
    <n v="0.99964345776259012"/>
    <x v="2"/>
    <n v="16.571735056848595"/>
    <x v="2"/>
  </r>
  <r>
    <s v="002411"/>
    <n v="27.582632743320112"/>
    <n v="10894664.053315531"/>
    <n v="0.99964598862247178"/>
    <x v="2"/>
    <n v="16.549579645992065"/>
    <x v="2"/>
  </r>
  <r>
    <s v="002412"/>
    <n v="27.412305018238133"/>
    <n v="10894691.465620549"/>
    <n v="0.99964850385383786"/>
    <x v="2"/>
    <n v="16.447383010942879"/>
    <x v="2"/>
  </r>
  <r>
    <s v="002413"/>
    <n v="27.30494305618771"/>
    <n v="10894718.770563606"/>
    <n v="0.99965100923414718"/>
    <x v="2"/>
    <n v="16.382965833712625"/>
    <x v="2"/>
  </r>
  <r>
    <s v="002414"/>
    <n v="27.268230814691336"/>
    <n v="10894746.038794421"/>
    <n v="0.99965351124590429"/>
    <x v="2"/>
    <n v="16.360938488814799"/>
    <x v="2"/>
  </r>
  <r>
    <s v="002415"/>
    <n v="27.235360551956216"/>
    <n v="10894773.274154972"/>
    <n v="0.99965601024163198"/>
    <x v="2"/>
    <n v="16.34121633117373"/>
    <x v="2"/>
  </r>
  <r>
    <s v="002416"/>
    <n v="27.162362955492515"/>
    <n v="10894800.436517928"/>
    <n v="0.99965850253942445"/>
    <x v="2"/>
    <n v="16.297417773295507"/>
    <x v="2"/>
  </r>
  <r>
    <s v="002417"/>
    <n v="27.14870258656363"/>
    <n v="10894827.585220514"/>
    <n v="0.99966099358380212"/>
    <x v="2"/>
    <n v="16.289221551938176"/>
    <x v="2"/>
  </r>
  <r>
    <s v="002418"/>
    <n v="27.106013933660876"/>
    <n v="10894854.691234447"/>
    <n v="0.99966348071125866"/>
    <x v="2"/>
    <n v="16.263608360196525"/>
    <x v="2"/>
  </r>
  <r>
    <s v="002419"/>
    <n v="27.096408986757758"/>
    <n v="10894881.787643434"/>
    <n v="0.99966596695740784"/>
    <x v="2"/>
    <n v="16.257845392054655"/>
    <x v="2"/>
  </r>
  <r>
    <s v="002420"/>
    <n v="26.883819495302053"/>
    <n v="10894908.671462929"/>
    <n v="0.99966843369728942"/>
    <x v="2"/>
    <n v="16.130291697181232"/>
    <x v="2"/>
  </r>
  <r>
    <s v="002421"/>
    <n v="26.826189813883335"/>
    <n v="10894935.497652743"/>
    <n v="0.9996708951493275"/>
    <x v="2"/>
    <n v="16.09571388833"/>
    <x v="2"/>
  </r>
  <r>
    <s v="002422"/>
    <n v="26.720962284478048"/>
    <n v="10894962.218615027"/>
    <n v="0.99967334694615473"/>
    <x v="2"/>
    <n v="16.032577370686827"/>
    <x v="2"/>
  </r>
  <r>
    <s v="002423"/>
    <n v="26.527582686828584"/>
    <n v="10894988.746197714"/>
    <n v="0.99967578099932886"/>
    <x v="2"/>
    <n v="15.91654961209715"/>
    <x v="2"/>
  </r>
  <r>
    <s v="002424"/>
    <n v="26.4612018315648"/>
    <n v="10895015.207399545"/>
    <n v="0.99967820896169057"/>
    <x v="2"/>
    <n v="15.87672109893888"/>
    <x v="2"/>
  </r>
  <r>
    <s v="002425"/>
    <n v="26.381587493901165"/>
    <n v="10895041.588987039"/>
    <n v="0.99968062961899429"/>
    <x v="2"/>
    <n v="15.828952496340698"/>
    <x v="2"/>
  </r>
  <r>
    <s v="002426"/>
    <n v="26.25352153519291"/>
    <n v="10895067.842508575"/>
    <n v="0.99968303852553442"/>
    <x v="2"/>
    <n v="15.752112921115746"/>
    <x v="2"/>
  </r>
  <r>
    <s v="002427"/>
    <n v="26.197812843154814"/>
    <n v="10895094.040321419"/>
    <n v="0.99968544232049239"/>
    <x v="2"/>
    <n v="15.718687705892888"/>
    <x v="2"/>
  </r>
  <r>
    <s v="002428"/>
    <n v="26.187140679929126"/>
    <n v="10895120.2274621"/>
    <n v="0.99968784513622"/>
    <x v="2"/>
    <n v="15.712284407957474"/>
    <x v="2"/>
  </r>
  <r>
    <s v="002429"/>
    <n v="26.186713793400099"/>
    <n v="10895146.414175894"/>
    <n v="0.9996902479127785"/>
    <x v="2"/>
    <n v="15.712028276040058"/>
    <x v="2"/>
  </r>
  <r>
    <s v="002430"/>
    <n v="26.146799902936024"/>
    <n v="10895172.560975797"/>
    <n v="0.99969264702701555"/>
    <x v="2"/>
    <n v="15.688079941761615"/>
    <x v="2"/>
  </r>
  <r>
    <s v="002431"/>
    <n v="26.063343586511145"/>
    <n v="10895198.624319384"/>
    <n v="0.99969503848367169"/>
    <x v="2"/>
    <n v="15.638006151906687"/>
    <x v="2"/>
  </r>
  <r>
    <s v="002432"/>
    <n v="26.009769327118192"/>
    <n v="10895224.634088712"/>
    <n v="0.9996974250245918"/>
    <x v="2"/>
    <n v="15.605861596270914"/>
    <x v="2"/>
  </r>
  <r>
    <s v="002433"/>
    <n v="25.978179723970154"/>
    <n v="10895250.612268437"/>
    <n v="0.99969980866699015"/>
    <x v="2"/>
    <n v="15.586907834382092"/>
    <x v="2"/>
  </r>
  <r>
    <s v="002434"/>
    <n v="25.954060635080097"/>
    <n v="10895276.566329071"/>
    <n v="0.99970219009632799"/>
    <x v="2"/>
    <n v="15.572436381048057"/>
    <x v="2"/>
  </r>
  <r>
    <s v="002435"/>
    <n v="25.930154989454554"/>
    <n v="10895302.49648406"/>
    <n v="0.99970456933218976"/>
    <x v="2"/>
    <n v="15.558092993672732"/>
    <x v="2"/>
  </r>
  <r>
    <s v="002436"/>
    <n v="25.903474581390334"/>
    <n v="10895328.39995864"/>
    <n v="0.9997069461199759"/>
    <x v="2"/>
    <n v="15.542084748834199"/>
    <x v="2"/>
  </r>
  <r>
    <s v="002437"/>
    <n v="25.888746996138885"/>
    <n v="10895354.288705636"/>
    <n v="0.99970932155642422"/>
    <x v="2"/>
    <n v="15.53324819768333"/>
    <x v="2"/>
  </r>
  <r>
    <s v="002438"/>
    <n v="25.742324916682445"/>
    <n v="10895380.031030552"/>
    <n v="0.99971168355783291"/>
    <x v="2"/>
    <n v="15.445394950009467"/>
    <x v="2"/>
  </r>
  <r>
    <s v="002439"/>
    <n v="25.720980590231068"/>
    <n v="10895405.752011143"/>
    <n v="0.99971404360078098"/>
    <x v="2"/>
    <n v="15.432588354138641"/>
    <x v="2"/>
  </r>
  <r>
    <s v="002440"/>
    <n v="25.671248309599363"/>
    <n v="10895431.423259452"/>
    <n v="0.99971639908051579"/>
    <x v="2"/>
    <n v="15.402748985759617"/>
    <x v="2"/>
  </r>
  <r>
    <s v="002441"/>
    <n v="25.659508930051103"/>
    <n v="10895457.082768383"/>
    <n v="0.99971875348309736"/>
    <x v="2"/>
    <n v="15.395705358030661"/>
    <x v="2"/>
  </r>
  <r>
    <s v="002442"/>
    <n v="25.613191741651615"/>
    <n v="10895482.695960125"/>
    <n v="0.99972110363581945"/>
    <x v="2"/>
    <n v="15.367915044990969"/>
    <x v="2"/>
  </r>
  <r>
    <s v="002443"/>
    <n v="25.613191741651615"/>
    <n v="10895508.309151867"/>
    <n v="0.99972345378854155"/>
    <x v="2"/>
    <n v="15.367915044990969"/>
    <x v="2"/>
  </r>
  <r>
    <s v="002444"/>
    <n v="25.613191741651615"/>
    <n v="10895533.92234361"/>
    <n v="0.99972580394126365"/>
    <x v="2"/>
    <n v="15.367915044990969"/>
    <x v="2"/>
  </r>
  <r>
    <s v="002445"/>
    <n v="25.613191741651615"/>
    <n v="10895559.535535352"/>
    <n v="0.99972815409398574"/>
    <x v="2"/>
    <n v="15.367915044990969"/>
    <x v="2"/>
  </r>
  <r>
    <s v="002446"/>
    <n v="25.589286096026076"/>
    <n v="10895585.124821449"/>
    <n v="0.99973050205323188"/>
    <x v="2"/>
    <n v="15.353571657615644"/>
    <x v="2"/>
  </r>
  <r>
    <s v="002447"/>
    <n v="25.583736571148719"/>
    <n v="10895610.708558019"/>
    <n v="0.99973284950327823"/>
    <x v="2"/>
    <n v="15.35024194268923"/>
    <x v="2"/>
  </r>
  <r>
    <s v="002448"/>
    <n v="25.550439421884573"/>
    <n v="10895636.25899744"/>
    <n v="0.99973519389812604"/>
    <x v="2"/>
    <n v="15.330263653130743"/>
    <x v="2"/>
  </r>
  <r>
    <s v="002449"/>
    <n v="25.50028025472384"/>
    <n v="10895661.759277696"/>
    <n v="0.99973753369059148"/>
    <x v="2"/>
    <n v="15.300168152834303"/>
    <x v="2"/>
  </r>
  <r>
    <s v="002450"/>
    <n v="25.322055128854842"/>
    <n v="10895687.081332825"/>
    <n v="0.99973985712991098"/>
    <x v="2"/>
    <n v="15.193233077312904"/>
    <x v="2"/>
  </r>
  <r>
    <s v="002451"/>
    <n v="25.015550601013082"/>
    <n v="10895712.096883425"/>
    <n v="0.99974215244573605"/>
    <x v="2"/>
    <n v="15.009330360607848"/>
    <x v="2"/>
  </r>
  <r>
    <s v="002452"/>
    <n v="24.927611976033411"/>
    <n v="10895737.024495402"/>
    <n v="0.99974443969270366"/>
    <x v="2"/>
    <n v="14.956567185620045"/>
    <x v="2"/>
  </r>
  <r>
    <s v="002453"/>
    <n v="24.714382154784161"/>
    <n v="10895761.738877557"/>
    <n v="0.99974670737464977"/>
    <x v="2"/>
    <n v="14.828629292870495"/>
    <x v="2"/>
  </r>
  <r>
    <s v="002454"/>
    <n v="24.714382154784161"/>
    <n v="10895786.453259712"/>
    <n v="0.99974897505659577"/>
    <x v="2"/>
    <n v="14.828629292870495"/>
    <x v="2"/>
  </r>
  <r>
    <s v="002455"/>
    <n v="24.577991908759866"/>
    <n v="10895811.031251621"/>
    <n v="0.9997512302239786"/>
    <x v="2"/>
    <n v="14.74679514525592"/>
    <x v="2"/>
  </r>
  <r>
    <s v="002456"/>
    <n v="24.539358677882873"/>
    <n v="10895835.570610298"/>
    <n v="0.99975348184654766"/>
    <x v="2"/>
    <n v="14.723615206729724"/>
    <x v="2"/>
  </r>
  <r>
    <s v="002457"/>
    <n v="24.527192411805586"/>
    <n v="10895860.09780271"/>
    <n v="0.99975573235279436"/>
    <x v="2"/>
    <n v="14.716315447083351"/>
    <x v="2"/>
  </r>
  <r>
    <s v="002458"/>
    <n v="24.490693613573733"/>
    <n v="10895884.588496324"/>
    <n v="0.99975797951007328"/>
    <x v="2"/>
    <n v="14.694416168144238"/>
    <x v="2"/>
  </r>
  <r>
    <s v="002459"/>
    <n v="24.431783272567937"/>
    <n v="10895909.020279596"/>
    <n v="0.99976022126200093"/>
    <x v="2"/>
    <n v="14.659069963540762"/>
    <x v="2"/>
  </r>
  <r>
    <s v="002460"/>
    <n v="24.389948392723237"/>
    <n v="10895933.410227988"/>
    <n v="0.9997624591753459"/>
    <x v="2"/>
    <n v="14.633969035633942"/>
    <x v="2"/>
  </r>
  <r>
    <s v="002461"/>
    <n v="24.302863540801624"/>
    <n v="10895957.713091528"/>
    <n v="0.99976468909817151"/>
    <x v="2"/>
    <n v="14.581718124480973"/>
    <x v="2"/>
  </r>
  <r>
    <s v="002462"/>
    <n v="24.135310578158318"/>
    <n v="10895981.848402105"/>
    <n v="0.99976690364708132"/>
    <x v="2"/>
    <n v="14.48118634689499"/>
    <x v="2"/>
  </r>
  <r>
    <s v="002463"/>
    <n v="23.838197553955162"/>
    <n v="10896005.686599659"/>
    <n v="0.99976909093421973"/>
    <x v="2"/>
    <n v="14.302918532373097"/>
    <x v="2"/>
  </r>
  <r>
    <s v="002464"/>
    <n v="23.777579666833251"/>
    <n v="10896029.464179326"/>
    <n v="0.99977127265932997"/>
    <x v="2"/>
    <n v="14.26654780009995"/>
    <x v="2"/>
  </r>
  <r>
    <s v="002465"/>
    <n v="23.763919297904366"/>
    <n v="10896053.228098623"/>
    <n v="0.9997734531310255"/>
    <x v="2"/>
    <n v="14.258351578742619"/>
    <x v="2"/>
  </r>
  <r>
    <s v="002466"/>
    <n v="23.717815552769398"/>
    <n v="10896076.945914175"/>
    <n v="0.99977562937244602"/>
    <x v="2"/>
    <n v="14.230689331661639"/>
    <x v="2"/>
  </r>
  <r>
    <s v="002467"/>
    <n v="23.56370951579046"/>
    <n v="10896100.509623691"/>
    <n v="0.99977779147378099"/>
    <x v="2"/>
    <n v="14.138225709474275"/>
    <x v="2"/>
  </r>
  <r>
    <s v="002468"/>
    <n v="23.465098727585101"/>
    <n v="10896123.974722419"/>
    <n v="0.99977994452702812"/>
    <x v="2"/>
    <n v="14.079059236551061"/>
    <x v="2"/>
  </r>
  <r>
    <s v="002469"/>
    <n v="23.442046855017619"/>
    <n v="10896147.416769274"/>
    <n v="0.99978209546513763"/>
    <x v="2"/>
    <n v="14.065228113010571"/>
    <x v="2"/>
  </r>
  <r>
    <s v="002470"/>
    <n v="23.328921924825323"/>
    <n v="10896170.745691199"/>
    <n v="0.99978423602340616"/>
    <x v="2"/>
    <n v="13.997353154895194"/>
    <x v="2"/>
  </r>
  <r>
    <s v="002471"/>
    <n v="23.303735619612699"/>
    <n v="10896194.049426818"/>
    <n v="0.99978637427069106"/>
    <x v="2"/>
    <n v="13.982241371767619"/>
    <x v="2"/>
  </r>
  <r>
    <s v="002472"/>
    <n v="23.217291097484622"/>
    <n v="10896217.266717916"/>
    <n v="0.9997885045862106"/>
    <x v="2"/>
    <n v="13.930374658490773"/>
    <x v="2"/>
  </r>
  <r>
    <s v="002473"/>
    <n v="23.098830085679484"/>
    <n v="10896240.365548002"/>
    <n v="0.9997906240322737"/>
    <x v="2"/>
    <n v="13.85929805140769"/>
    <x v="2"/>
  </r>
  <r>
    <s v="002474"/>
    <n v="23.081327737989358"/>
    <n v="10896263.44687574"/>
    <n v="0.99979274187239908"/>
    <x v="2"/>
    <n v="13.848796642793614"/>
    <x v="2"/>
  </r>
  <r>
    <s v="002475"/>
    <n v="23.042267620583335"/>
    <n v="10896286.48914336"/>
    <n v="0.99979485612854169"/>
    <x v="2"/>
    <n v="13.82536057235"/>
    <x v="2"/>
  </r>
  <r>
    <s v="002476"/>
    <n v="23.041413847525281"/>
    <n v="10896309.530557208"/>
    <n v="0.99979697030634573"/>
    <x v="2"/>
    <n v="13.824848308515168"/>
    <x v="2"/>
  </r>
  <r>
    <s v="002477"/>
    <n v="23.00790325499662"/>
    <n v="10896332.538460463"/>
    <n v="0.9997990814093668"/>
    <x v="2"/>
    <n v="13.804741952997972"/>
    <x v="2"/>
  </r>
  <r>
    <s v="002478"/>
    <n v="22.88154484240447"/>
    <n v="10896355.420005307"/>
    <n v="0.99980118091830106"/>
    <x v="2"/>
    <n v="13.728926905442682"/>
    <x v="2"/>
  </r>
  <r>
    <s v="002479"/>
    <n v="22.619009627052545"/>
    <n v="10896378.039014934"/>
    <n v="0.99980325633816991"/>
    <x v="2"/>
    <n v="13.571405776231527"/>
    <x v="2"/>
  </r>
  <r>
    <s v="002480"/>
    <n v="22.584431818201317"/>
    <n v="10896400.623446751"/>
    <n v="0.99980532858533255"/>
    <x v="2"/>
    <n v="13.55065909092079"/>
    <x v="2"/>
  </r>
  <r>
    <s v="002481"/>
    <n v="22.35967606066832"/>
    <n v="10896422.983122813"/>
    <n v="0.99980738020990512"/>
    <x v="2"/>
    <n v="13.415805636400991"/>
    <x v="2"/>
  </r>
  <r>
    <s v="002482"/>
    <n v="22.337264517894376"/>
    <n v="10896445.32038733"/>
    <n v="0.99980942977809384"/>
    <x v="2"/>
    <n v="13.402358710736625"/>
    <x v="2"/>
  </r>
  <r>
    <s v="002483"/>
    <n v="22.327019241197711"/>
    <n v="10896467.647406571"/>
    <n v="0.99981147840622164"/>
    <x v="2"/>
    <n v="13.396211544718627"/>
    <x v="2"/>
  </r>
  <r>
    <s v="002484"/>
    <n v="22.268322343456429"/>
    <n v="10896489.915728914"/>
    <n v="0.99981352164858273"/>
    <x v="2"/>
    <n v="13.360993406073858"/>
    <x v="2"/>
  </r>
  <r>
    <s v="002485"/>
    <n v="22.112722203625896"/>
    <n v="10896512.028451117"/>
    <n v="0.99981555061376604"/>
    <x v="2"/>
    <n v="13.267633322175538"/>
    <x v="2"/>
  </r>
  <r>
    <s v="002486"/>
    <n v="21.970355546195215"/>
    <n v="10896533.998806663"/>
    <n v="0.99981756651601716"/>
    <x v="2"/>
    <n v="13.182213327717129"/>
    <x v="2"/>
  </r>
  <r>
    <s v="002487"/>
    <n v="21.835245959758005"/>
    <n v="10896555.834052622"/>
    <n v="0.99981957002121258"/>
    <x v="2"/>
    <n v="13.101147575854803"/>
    <x v="2"/>
  </r>
  <r>
    <s v="002488"/>
    <n v="21.773774299578037"/>
    <n v="10896577.607826922"/>
    <n v="0.9998215678860416"/>
    <x v="2"/>
    <n v="13.064264579746821"/>
    <x v="2"/>
  </r>
  <r>
    <s v="002489"/>
    <n v="21.656593947359983"/>
    <n v="10896599.264420869"/>
    <n v="0.99982355499892184"/>
    <x v="2"/>
    <n v="12.99395636841599"/>
    <x v="2"/>
  </r>
  <r>
    <s v="002490"/>
    <n v="21.344326451376347"/>
    <n v="10896620.60874732"/>
    <n v="0.99982551345952353"/>
    <x v="2"/>
    <n v="12.806595870825808"/>
    <x v="2"/>
  </r>
  <r>
    <s v="002491"/>
    <n v="21.173571839765337"/>
    <n v="10896641.78231916"/>
    <n v="0.99982745625244041"/>
    <x v="2"/>
    <n v="12.704143103859202"/>
    <x v="2"/>
  </r>
  <r>
    <s v="002492"/>
    <n v="21.028430419895979"/>
    <n v="10896662.810749579"/>
    <n v="0.99982938572782509"/>
    <x v="2"/>
    <n v="12.617058251937587"/>
    <x v="2"/>
  </r>
  <r>
    <s v="002493"/>
    <n v="20.775713594711679"/>
    <n v="10896683.586463174"/>
    <n v="0.9998312920150364"/>
    <x v="2"/>
    <n v="12.465428156827008"/>
    <x v="2"/>
  </r>
  <r>
    <s v="002494"/>
    <n v="20.746685310737806"/>
    <n v="10896704.333148485"/>
    <n v="0.99983319563874118"/>
    <x v="2"/>
    <n v="12.448011186442683"/>
    <x v="2"/>
  </r>
  <r>
    <s v="002495"/>
    <n v="20.693324494609371"/>
    <n v="10896725.02647298"/>
    <n v="0.99983509436629459"/>
    <x v="2"/>
    <n v="12.415994696765623"/>
    <x v="2"/>
  </r>
  <r>
    <s v="002496"/>
    <n v="20.682652331383679"/>
    <n v="10896745.709125312"/>
    <n v="0.99983699211461763"/>
    <x v="2"/>
    <n v="12.409591398830207"/>
    <x v="2"/>
  </r>
  <r>
    <s v="002497"/>
    <n v="20.682652331383679"/>
    <n v="10896766.391777644"/>
    <n v="0.99983888986294078"/>
    <x v="2"/>
    <n v="12.409591398830207"/>
    <x v="2"/>
  </r>
  <r>
    <s v="002498"/>
    <n v="20.319371895181256"/>
    <n v="10896786.71114954"/>
    <n v="0.99984075427826435"/>
    <x v="2"/>
    <n v="12.191623137108753"/>
    <x v="2"/>
  </r>
  <r>
    <s v="002499"/>
    <n v="19.914256579134129"/>
    <n v="10896806.625406118"/>
    <n v="0.99984258152200567"/>
    <x v="2"/>
    <n v="11.948553947480477"/>
    <x v="2"/>
  </r>
  <r>
    <s v="002500"/>
    <n v="19.826958283948002"/>
    <n v="10896826.452364402"/>
    <n v="0.99984440075564318"/>
    <x v="2"/>
    <n v="11.896174970368801"/>
    <x v="2"/>
  </r>
  <r>
    <s v="002501"/>
    <n v="19.798997216296701"/>
    <n v="10896846.251361618"/>
    <n v="0.99984621742369728"/>
    <x v="2"/>
    <n v="11.87939832977802"/>
    <x v="2"/>
  </r>
  <r>
    <s v="002502"/>
    <n v="19.727493722684589"/>
    <n v="10896865.97885534"/>
    <n v="0.99984802753090829"/>
    <x v="2"/>
    <n v="11.836496233610752"/>
    <x v="2"/>
  </r>
  <r>
    <s v="002503"/>
    <n v="19.423337070752478"/>
    <n v="10896885.40219241"/>
    <n v="0.99984980973005577"/>
    <x v="2"/>
    <n v="11.654002242451487"/>
    <x v="2"/>
  </r>
  <r>
    <s v="002504"/>
    <n v="19.350979804082311"/>
    <n v="10896904.753172215"/>
    <n v="0.99985158529002194"/>
    <x v="2"/>
    <n v="11.610587882449385"/>
    <x v="2"/>
  </r>
  <r>
    <s v="002505"/>
    <n v="19.039139194627705"/>
    <n v="10896923.792311409"/>
    <n v="0.99985333223687867"/>
    <x v="2"/>
    <n v="11.423483516776622"/>
    <x v="2"/>
  </r>
  <r>
    <s v="002506"/>
    <n v="18.869878685868287"/>
    <n v="10896942.662190095"/>
    <n v="0.99985506365314269"/>
    <x v="2"/>
    <n v="11.321927211520972"/>
    <x v="2"/>
  </r>
  <r>
    <s v="002507"/>
    <n v="18.579595846129568"/>
    <n v="10896961.241785942"/>
    <n v="0.99985676843434279"/>
    <x v="2"/>
    <n v="11.14775750767774"/>
    <x v="2"/>
  </r>
  <r>
    <s v="002508"/>
    <n v="18.463696153498596"/>
    <n v="10896979.705482095"/>
    <n v="0.99985846258110167"/>
    <x v="2"/>
    <n v="11.078217692099157"/>
    <x v="2"/>
  </r>
  <r>
    <s v="002509"/>
    <n v="18.399663174144465"/>
    <n v="10896998.10514527"/>
    <n v="0.99986015085247881"/>
    <x v="2"/>
    <n v="11.039797904486678"/>
    <x v="2"/>
  </r>
  <r>
    <s v="002510"/>
    <n v="18.380026393809199"/>
    <n v="10897016.485171665"/>
    <n v="0.99986183732207212"/>
    <x v="2"/>
    <n v="11.028015836285519"/>
    <x v="2"/>
  </r>
  <r>
    <s v="002511"/>
    <n v="18.360816500002962"/>
    <n v="10897034.845988164"/>
    <n v="0.99986352202905082"/>
    <x v="2"/>
    <n v="11.016489900001776"/>
    <x v="2"/>
  </r>
  <r>
    <s v="002512"/>
    <n v="18.304894364700356"/>
    <n v="10897053.150882529"/>
    <n v="0.99986520160486292"/>
    <x v="2"/>
    <n v="10.982936618820213"/>
    <x v="2"/>
  </r>
  <r>
    <s v="002513"/>
    <n v="18.150361441192391"/>
    <n v="10897071.30124397"/>
    <n v="0.99986686700142013"/>
    <x v="2"/>
    <n v="10.890216864715434"/>
    <x v="2"/>
  </r>
  <r>
    <s v="002514"/>
    <n v="17.980460602639436"/>
    <n v="10897089.281704573"/>
    <n v="0.99986851680863098"/>
    <x v="2"/>
    <n v="10.788276361583661"/>
    <x v="2"/>
  </r>
  <r>
    <s v="002515"/>
    <n v="17.956128070484866"/>
    <n v="10897107.237832643"/>
    <n v="0.99987016438319676"/>
    <x v="2"/>
    <n v="10.77367684229092"/>
    <x v="2"/>
  </r>
  <r>
    <s v="002516"/>
    <n v="17.937771949736685"/>
    <n v="10897125.175604593"/>
    <n v="0.99987181027348637"/>
    <x v="2"/>
    <n v="10.762663169842011"/>
    <x v="2"/>
  </r>
  <r>
    <s v="002517"/>
    <n v="17.609069322385487"/>
    <n v="10897142.784673916"/>
    <n v="0.99987342600348283"/>
    <x v="2"/>
    <n v="10.565441593431292"/>
    <x v="2"/>
  </r>
  <r>
    <s v="002518"/>
    <n v="17.481003363677228"/>
    <n v="10897160.265677281"/>
    <n v="0.99987502998271571"/>
    <x v="2"/>
    <n v="10.488602018206336"/>
    <x v="2"/>
  </r>
  <r>
    <s v="002519"/>
    <n v="17.37428173142035"/>
    <n v="10897177.639959011"/>
    <n v="0.9998766241696454"/>
    <x v="2"/>
    <n v="10.42456903885221"/>
    <x v="2"/>
  </r>
  <r>
    <s v="002520"/>
    <n v="17.288904425614842"/>
    <n v="10897194.928863436"/>
    <n v="0.99987821052273274"/>
    <x v="2"/>
    <n v="10.373342655368905"/>
    <x v="2"/>
  </r>
  <r>
    <s v="002521"/>
    <n v="17.262010574286109"/>
    <n v="10897212.19087401"/>
    <n v="0.99987979440815966"/>
    <x v="2"/>
    <n v="10.357206344571665"/>
    <x v="2"/>
  </r>
  <r>
    <s v="002522"/>
    <n v="17.094671054907316"/>
    <n v="10897229.285545066"/>
    <n v="0.99988136293925567"/>
    <x v="2"/>
    <n v="10.256802632944389"/>
    <x v="2"/>
  </r>
  <r>
    <s v="002523"/>
    <n v="16.771091065904454"/>
    <n v="10897246.056636132"/>
    <n v="0.99988290178008887"/>
    <x v="2"/>
    <n v="10.062654639542671"/>
    <x v="2"/>
  </r>
  <r>
    <s v="002524"/>
    <n v="16.383264654282943"/>
    <n v="10897262.439900786"/>
    <n v="0.99988440503569287"/>
    <x v="2"/>
    <n v="9.8299587925697658"/>
    <x v="2"/>
  </r>
  <r>
    <s v="002525"/>
    <n v="16.29639324562584"/>
    <n v="10897278.736294031"/>
    <n v="0.99988590032036218"/>
    <x v="2"/>
    <n v="9.7778359473755039"/>
    <x v="2"/>
  </r>
  <r>
    <s v="002526"/>
    <n v="16.142287208646906"/>
    <n v="10897294.878581239"/>
    <n v="0.99988738146494593"/>
    <x v="2"/>
    <n v="9.6853723251881423"/>
    <x v="2"/>
  </r>
  <r>
    <s v="002527"/>
    <n v="16.093622144337765"/>
    <n v="10897310.972203383"/>
    <n v="0.99988885814423967"/>
    <x v="2"/>
    <n v="9.6561732866026588"/>
    <x v="2"/>
  </r>
  <r>
    <s v="002528"/>
    <n v="16.008244838532264"/>
    <n v="10897326.980448222"/>
    <n v="0.99989032698969083"/>
    <x v="2"/>
    <n v="9.6049469031193571"/>
    <x v="2"/>
  </r>
  <r>
    <s v="002529"/>
    <n v="16.008244838532264"/>
    <n v="10897342.98869306"/>
    <n v="0.99989179583514209"/>
    <x v="2"/>
    <n v="9.6049469031193571"/>
    <x v="2"/>
  </r>
  <r>
    <s v="002530"/>
    <n v="15.905792071565655"/>
    <n v="10897358.894485133"/>
    <n v="0.99989325527998263"/>
    <x v="2"/>
    <n v="9.5434752429393921"/>
    <x v="2"/>
  </r>
  <r>
    <s v="002531"/>
    <n v="15.806754396831268"/>
    <n v="10897374.70123953"/>
    <n v="0.99989470563756577"/>
    <x v="2"/>
    <n v="9.4840526380987598"/>
    <x v="2"/>
  </r>
  <r>
    <s v="002532"/>
    <n v="15.696617672342168"/>
    <n v="10897390.397857202"/>
    <n v="0.99989614588949227"/>
    <x v="2"/>
    <n v="9.4179706034052995"/>
    <x v="2"/>
  </r>
  <r>
    <s v="002533"/>
    <n v="15.581358309504733"/>
    <n v="10897405.979215512"/>
    <n v="0.99989757556573156"/>
    <x v="2"/>
    <n v="9.3488149857028393"/>
    <x v="2"/>
  </r>
  <r>
    <s v="002534"/>
    <n v="15.495981003699228"/>
    <n v="10897421.475196516"/>
    <n v="0.99989899740812838"/>
    <x v="2"/>
    <n v="9.2975886022195358"/>
    <x v="2"/>
  </r>
  <r>
    <s v="002535"/>
    <n v="15.490858365350897"/>
    <n v="10897436.966054881"/>
    <n v="0.99990041878049463"/>
    <x v="2"/>
    <n v="9.2945150192105377"/>
    <x v="2"/>
  </r>
  <r>
    <s v="002536"/>
    <n v="15.484881953944512"/>
    <n v="10897452.450936835"/>
    <n v="0.99990183960449197"/>
    <x v="2"/>
    <n v="9.2909291723667078"/>
    <x v="2"/>
  </r>
  <r>
    <s v="002537"/>
    <n v="15.227042490411886"/>
    <n v="10897467.677979326"/>
    <n v="0.99990323677028525"/>
    <x v="2"/>
    <n v="9.1362254942471317"/>
    <x v="2"/>
  </r>
  <r>
    <s v="002538"/>
    <n v="15.111783127574453"/>
    <n v="10897482.789762454"/>
    <n v="0.99990462336039121"/>
    <x v="2"/>
    <n v="9.0670698765446716"/>
    <x v="2"/>
  </r>
  <r>
    <s v="002539"/>
    <n v="15.005061495317573"/>
    <n v="10897497.79482395"/>
    <n v="0.99990600015819431"/>
    <x v="2"/>
    <n v="9.0030368971905439"/>
    <x v="2"/>
  </r>
  <r>
    <s v="002540"/>
    <n v="14.684896598546928"/>
    <n v="10897512.479720548"/>
    <n v="0.99990734757908817"/>
    <x v="2"/>
    <n v="8.8109379591281556"/>
    <x v="2"/>
  </r>
  <r>
    <s v="002541"/>
    <n v="14.650745676224725"/>
    <n v="10897527.130466225"/>
    <n v="0.99990869186644527"/>
    <x v="2"/>
    <n v="8.7904474057348345"/>
    <x v="2"/>
  </r>
  <r>
    <s v="002542"/>
    <n v="14.556830639838669"/>
    <n v="10897541.687296864"/>
    <n v="0.99991002753657554"/>
    <x v="2"/>
    <n v="8.7340983839032003"/>
    <x v="2"/>
  </r>
  <r>
    <s v="002543"/>
    <n v="14.555549980251586"/>
    <n v="10897556.242846845"/>
    <n v="0.99991136308919826"/>
    <x v="2"/>
    <n v="8.7333299881509507"/>
    <x v="2"/>
  </r>
  <r>
    <s v="002544"/>
    <n v="14.492797660484541"/>
    <n v="10897570.735644504"/>
    <n v="0.9999126928839468"/>
    <x v="2"/>
    <n v="8.6956785962907244"/>
    <x v="2"/>
  </r>
  <r>
    <s v="002545"/>
    <n v="14.407420354679035"/>
    <n v="10897585.143064858"/>
    <n v="0.99991401484485287"/>
    <x v="2"/>
    <n v="8.6444522128074208"/>
    <x v="2"/>
  </r>
  <r>
    <s v="002546"/>
    <n v="14.21361387050054"/>
    <n v="10897599.356678728"/>
    <n v="0.99991531902293662"/>
    <x v="2"/>
    <n v="8.5281683223003242"/>
    <x v="2"/>
  </r>
  <r>
    <s v="002547"/>
    <n v="14.198245955455546"/>
    <n v="10897613.554924684"/>
    <n v="0.99991662179092888"/>
    <x v="2"/>
    <n v="8.5189475732733264"/>
    <x v="2"/>
  </r>
  <r>
    <s v="002548"/>
    <n v="14.189708224874996"/>
    <n v="10897627.744632909"/>
    <n v="0.9999179237755369"/>
    <x v="2"/>
    <n v="8.5138249349249975"/>
    <x v="2"/>
  </r>
  <r>
    <s v="002549"/>
    <n v="14.140829717301344"/>
    <n v="10897641.885462627"/>
    <n v="0.99991922127527022"/>
    <x v="2"/>
    <n v="8.4844978303808052"/>
    <x v="2"/>
  </r>
  <r>
    <s v="002550"/>
    <n v="14.004226028012537"/>
    <n v="10897655.889688656"/>
    <n v="0.9999205062408556"/>
    <x v="2"/>
    <n v="8.4025356168075227"/>
    <x v="2"/>
  </r>
  <r>
    <s v="002551"/>
    <n v="13.95918949920013"/>
    <n v="10897669.848878155"/>
    <n v="0.99992178707408907"/>
    <x v="2"/>
    <n v="8.3755136995200772"/>
    <x v="2"/>
  </r>
  <r>
    <s v="002552"/>
    <n v="13.741477369396094"/>
    <n v="10897683.590355525"/>
    <n v="0.99992304793102449"/>
    <x v="2"/>
    <n v="8.2448864216376556"/>
    <x v="2"/>
  </r>
  <r>
    <s v="002553"/>
    <n v="13.674456184338773"/>
    <n v="10897697.26481171"/>
    <n v="0.9999243026383936"/>
    <x v="2"/>
    <n v="8.204673710603263"/>
    <x v="2"/>
  </r>
  <r>
    <s v="002554"/>
    <n v="13.600604814817011"/>
    <n v="10897710.865416525"/>
    <n v="0.99992555056948906"/>
    <x v="2"/>
    <n v="8.1603628888902069"/>
    <x v="2"/>
  </r>
  <r>
    <s v="002555"/>
    <n v="13.585663786301044"/>
    <n v="10897724.451080311"/>
    <n v="0.99992679712966204"/>
    <x v="2"/>
    <n v="8.1513982717806268"/>
    <x v="2"/>
  </r>
  <r>
    <s v="002556"/>
    <n v="13.55919682150134"/>
    <n v="10897738.010277133"/>
    <n v="0.99992804126134394"/>
    <x v="2"/>
    <n v="8.1355180929008029"/>
    <x v="2"/>
  </r>
  <r>
    <s v="002557"/>
    <n v="13.523765239592052"/>
    <n v="10897751.534042373"/>
    <n v="0.99992928214198118"/>
    <x v="2"/>
    <n v="8.1142591437552305"/>
    <x v="2"/>
  </r>
  <r>
    <s v="002558"/>
    <n v="13.469337207141043"/>
    <n v="10897765.00337958"/>
    <n v="0.99993051802854382"/>
    <x v="2"/>
    <n v="8.081602324284626"/>
    <x v="2"/>
  </r>
  <r>
    <s v="002559"/>
    <n v="13.446925664367098"/>
    <n v="10897778.450305244"/>
    <n v="0.99993175185872285"/>
    <x v="2"/>
    <n v="8.0681553986202594"/>
    <x v="2"/>
  </r>
  <r>
    <s v="002560"/>
    <n v="13.297515379207464"/>
    <n v="10897791.747820623"/>
    <n v="0.99993297197967768"/>
    <x v="2"/>
    <n v="7.9785092275244782"/>
    <x v="2"/>
  </r>
  <r>
    <s v="002561"/>
    <n v="13.066996653532602"/>
    <n v="10897804.814817276"/>
    <n v="0.99993417094925796"/>
    <x v="2"/>
    <n v="7.8401979921195606"/>
    <x v="2"/>
  </r>
  <r>
    <s v="002562"/>
    <n v="12.960275021275717"/>
    <n v="10897817.775092296"/>
    <n v="0.99993536012653528"/>
    <x v="2"/>
    <n v="7.7761650127654294"/>
    <x v="2"/>
  </r>
  <r>
    <s v="002563"/>
    <n v="12.960275021275717"/>
    <n v="10897830.735367317"/>
    <n v="0.99993654930381248"/>
    <x v="2"/>
    <n v="7.7761650127654294"/>
    <x v="2"/>
  </r>
  <r>
    <s v="002564"/>
    <n v="12.605318872389329"/>
    <n v="10897843.340686189"/>
    <n v="0.99993770591189002"/>
    <x v="2"/>
    <n v="7.563191323433597"/>
    <x v="2"/>
  </r>
  <r>
    <s v="002565"/>
    <n v="12.588883741021769"/>
    <n v="10897855.92956993"/>
    <n v="0.99993886101195284"/>
    <x v="2"/>
    <n v="7.5533302446130612"/>
    <x v="2"/>
  </r>
  <r>
    <s v="002566"/>
    <n v="12.422397994701035"/>
    <n v="10897868.351967925"/>
    <n v="0.99994000083602308"/>
    <x v="2"/>
    <n v="7.4534387968206204"/>
    <x v="2"/>
  </r>
  <r>
    <s v="002567"/>
    <n v="12.287928738057364"/>
    <n v="10897880.639896663"/>
    <n v="0.99994112832179149"/>
    <x v="2"/>
    <n v="7.3727572428344175"/>
    <x v="2"/>
  </r>
  <r>
    <s v="002568"/>
    <n v="12.273841482599455"/>
    <n v="10897892.913738146"/>
    <n v="0.99994225451497598"/>
    <x v="2"/>
    <n v="7.3643048895596728"/>
    <x v="2"/>
  </r>
  <r>
    <s v="002569"/>
    <n v="12.257619794496408"/>
    <n v="10897905.171357941"/>
    <n v="0.99994337921973031"/>
    <x v="2"/>
    <n v="7.354571876697845"/>
    <x v="2"/>
  </r>
  <r>
    <s v="002570"/>
    <n v="11.899888883171341"/>
    <n v="10897917.071246823"/>
    <n v="0.99994447110068485"/>
    <x v="2"/>
    <n v="7.1399333299028047"/>
    <x v="2"/>
  </r>
  <r>
    <s v="002571"/>
    <n v="11.857840560062129"/>
    <n v="10897928.929087384"/>
    <n v="0.99994555912347216"/>
    <x v="2"/>
    <n v="7.1147043360372777"/>
    <x v="2"/>
  </r>
  <r>
    <s v="002572"/>
    <n v="11.739379548256991"/>
    <n v="10897940.668466931"/>
    <n v="0.99994663627680302"/>
    <x v="2"/>
    <n v="7.0436277289541946"/>
    <x v="2"/>
  </r>
  <r>
    <s v="002573"/>
    <n v="11.611313589548732"/>
    <n v="10897952.27978052"/>
    <n v="0.9999477016793703"/>
    <x v="2"/>
    <n v="6.9667881537292393"/>
    <x v="2"/>
  </r>
  <r>
    <s v="002574"/>
    <n v="11.454005903602088"/>
    <n v="10897963.733786425"/>
    <n v="0.99994875264808303"/>
    <x v="2"/>
    <n v="6.8724035421612522"/>
    <x v="2"/>
  </r>
  <r>
    <s v="002575"/>
    <n v="11.227115713423959"/>
    <n v="10897974.960902138"/>
    <n v="0.99994978279835944"/>
    <x v="2"/>
    <n v="6.7362694280543751"/>
    <x v="2"/>
  </r>
  <r>
    <s v="002576"/>
    <n v="11.016233768084362"/>
    <n v="10897985.977135906"/>
    <n v="0.99995079359904526"/>
    <x v="2"/>
    <n v="6.6097402608506171"/>
    <x v="2"/>
  </r>
  <r>
    <s v="002577"/>
    <n v="11.008976697090894"/>
    <n v="10897996.986112604"/>
    <n v="0.99995180373385451"/>
    <x v="2"/>
    <n v="6.6053860182545359"/>
    <x v="2"/>
  </r>
  <r>
    <s v="002578"/>
    <n v="10.805565266009276"/>
    <n v="10898007.79167787"/>
    <n v="0.99995279520453406"/>
    <x v="2"/>
    <n v="6.4833391596055661"/>
    <x v="2"/>
  </r>
  <r>
    <s v="002579"/>
    <n v="10.805565266009276"/>
    <n v="10898018.597243136"/>
    <n v="0.99995378667521362"/>
    <x v="2"/>
    <n v="6.4833391596055661"/>
    <x v="2"/>
  </r>
  <r>
    <s v="002580"/>
    <n v="10.672163225688173"/>
    <n v="10898029.269406362"/>
    <n v="0.99995476590551446"/>
    <x v="2"/>
    <n v="6.4032979354129038"/>
    <x v="2"/>
  </r>
  <r>
    <s v="002581"/>
    <n v="10.618162079766194"/>
    <n v="10898039.887568442"/>
    <n v="0.99995574018091005"/>
    <x v="2"/>
    <n v="6.3708972478597161"/>
    <x v="2"/>
  </r>
  <r>
    <s v="002582"/>
    <n v="10.300131615640684"/>
    <n v="10898050.187700057"/>
    <n v="0.99995668527524262"/>
    <x v="2"/>
    <n v="6.18007896938441"/>
    <x v="2"/>
  </r>
  <r>
    <s v="002583"/>
    <n v="10.254241313770224"/>
    <n v="10898060.441941371"/>
    <n v="0.99995762615888484"/>
    <x v="2"/>
    <n v="6.1525447882621345"/>
    <x v="2"/>
  </r>
  <r>
    <s v="002584"/>
    <n v="10.189781447887068"/>
    <n v="10898070.631722819"/>
    <n v="0.9999585611279761"/>
    <x v="2"/>
    <n v="6.1138688687322409"/>
    <x v="2"/>
  </r>
  <r>
    <s v="002585"/>
    <n v="10.184658809538739"/>
    <n v="10898080.816381628"/>
    <n v="0.99995949562703668"/>
    <x v="2"/>
    <n v="6.1107952857232428"/>
    <x v="2"/>
  </r>
  <r>
    <s v="002586"/>
    <n v="10.111234326546002"/>
    <n v="10898090.927615954"/>
    <n v="0.99996042338899294"/>
    <x v="2"/>
    <n v="6.0667405959276008"/>
    <x v="2"/>
  </r>
  <r>
    <s v="002587"/>
    <n v="10.05317775859826"/>
    <n v="10898100.980793713"/>
    <n v="0.99996134582393637"/>
    <x v="2"/>
    <n v="6.0319066551589557"/>
    <x v="2"/>
  </r>
  <r>
    <s v="002588"/>
    <n v="9.9891447792441301"/>
    <n v="10898110.969938492"/>
    <n v="0.99996226238349795"/>
    <x v="2"/>
    <n v="5.9934868675464781"/>
    <x v="2"/>
  </r>
  <r>
    <s v="002589"/>
    <n v="9.8546755226004592"/>
    <n v="10898120.824614014"/>
    <n v="0.9999631666047577"/>
    <x v="2"/>
    <n v="5.9128053135602752"/>
    <x v="2"/>
  </r>
  <r>
    <s v="002590"/>
    <n v="9.691177981982916"/>
    <n v="10898130.515791997"/>
    <n v="0.99996405582420933"/>
    <x v="2"/>
    <n v="5.8147067891897493"/>
    <x v="2"/>
  </r>
  <r>
    <s v="002591"/>
    <n v="9.5498785408748059"/>
    <n v="10898140.065670539"/>
    <n v="0.99996493207865178"/>
    <x v="2"/>
    <n v="5.7299271245248837"/>
    <x v="2"/>
  </r>
  <r>
    <s v="002592"/>
    <n v="9.3360083898320152"/>
    <n v="10898149.401678929"/>
    <n v="0.99996578870931907"/>
    <x v="2"/>
    <n v="5.6016050338992089"/>
    <x v="2"/>
  </r>
  <r>
    <s v="002593"/>
    <n v="8.8378318104568905"/>
    <n v="10898158.239510739"/>
    <n v="0.99996659962951573"/>
    <x v="2"/>
    <n v="5.3026990862741341"/>
    <x v="2"/>
  </r>
  <r>
    <s v="002594"/>
    <n v="8.6875677522392003"/>
    <n v="10898166.927078491"/>
    <n v="0.99996739676214985"/>
    <x v="2"/>
    <n v="5.2125406513435202"/>
    <x v="2"/>
  </r>
  <r>
    <s v="002595"/>
    <n v="8.537730580550539"/>
    <n v="10898175.464809071"/>
    <n v="0.99996818014639044"/>
    <x v="2"/>
    <n v="5.1226383483303231"/>
    <x v="2"/>
  </r>
  <r>
    <s v="002596"/>
    <n v="8.524497098150686"/>
    <n v="10898183.989306169"/>
    <n v="0.99996896231638543"/>
    <x v="2"/>
    <n v="5.1146982588904111"/>
    <x v="2"/>
  </r>
  <r>
    <s v="002597"/>
    <n v="8.4950419276477867"/>
    <n v="10898192.484348096"/>
    <n v="0.9999697417837049"/>
    <x v="2"/>
    <n v="5.0970251565886722"/>
    <x v="2"/>
  </r>
  <r>
    <s v="002598"/>
    <n v="8.3242873160367754"/>
    <n v="10898200.808635412"/>
    <n v="0.99997050558333955"/>
    <x v="2"/>
    <n v="4.9945723896220651"/>
    <x v="2"/>
  </r>
  <r>
    <s v="002599"/>
    <n v="7.9763747948793409"/>
    <n v="10898208.785010207"/>
    <n v="0.99997123746006644"/>
    <x v="2"/>
    <n v="4.7858248769276042"/>
    <x v="2"/>
  </r>
  <r>
    <s v="002600"/>
    <n v="7.9452120782603322"/>
    <n v="10898216.730222285"/>
    <n v="0.9999719664774408"/>
    <x v="2"/>
    <n v="4.7671272469561989"/>
    <x v="2"/>
  </r>
  <r>
    <s v="002601"/>
    <n v="7.9187451134606253"/>
    <n v="10898224.648967398"/>
    <n v="0.99997269306632397"/>
    <x v="2"/>
    <n v="4.751247068076375"/>
    <x v="2"/>
  </r>
  <r>
    <s v="002602"/>
    <n v="7.8448937439388624"/>
    <n v="10898232.493861143"/>
    <n v="0.9999734128789336"/>
    <x v="2"/>
    <n v="4.7069362463633171"/>
    <x v="2"/>
  </r>
  <r>
    <s v="002603"/>
    <n v="7.8286720558358169"/>
    <n v="10898240.322533198"/>
    <n v="0.99997413120311296"/>
    <x v="2"/>
    <n v="4.6972032335014902"/>
    <x v="2"/>
  </r>
  <r>
    <s v="002604"/>
    <n v="7.812663810997285"/>
    <n v="10898248.135197008"/>
    <n v="0.99997484805844694"/>
    <x v="2"/>
    <n v="4.6875982865983712"/>
    <x v="2"/>
  </r>
  <r>
    <s v="002605"/>
    <n v="7.5783031065611723"/>
    <n v="10898255.713500114"/>
    <n v="0.99997554340988359"/>
    <x v="2"/>
    <n v="4.5469818639367032"/>
    <x v="2"/>
  </r>
  <r>
    <s v="002606"/>
    <n v="7.4047737325114831"/>
    <n v="10898263.118273847"/>
    <n v="0.99997622283903553"/>
    <x v="2"/>
    <n v="4.44286423950689"/>
    <x v="2"/>
  </r>
  <r>
    <s v="002607"/>
    <n v="7.3744647889505277"/>
    <n v="10898270.492738636"/>
    <n v="0.99997689948717339"/>
    <x v="2"/>
    <n v="4.4246788733703166"/>
    <x v="2"/>
  </r>
  <r>
    <s v="002608"/>
    <n v="7.2681700432226739"/>
    <n v="10898277.76090868"/>
    <n v="0.99997756638217761"/>
    <x v="2"/>
    <n v="4.360902025933604"/>
    <x v="2"/>
  </r>
  <r>
    <s v="002609"/>
    <n v="7.2126747944490956"/>
    <n v="10898284.973583475"/>
    <n v="0.99997822818518411"/>
    <x v="2"/>
    <n v="4.327604876669457"/>
    <x v="2"/>
  </r>
  <r>
    <s v="002610"/>
    <n v="7.1033918430180485"/>
    <n v="10898292.076975318"/>
    <n v="0.99997887996087231"/>
    <x v="2"/>
    <n v="4.2620351058108286"/>
    <x v="2"/>
  </r>
  <r>
    <s v="002611"/>
    <n v="6.9838636148903417"/>
    <n v="10898299.060838932"/>
    <n v="0.99997952076918117"/>
    <x v="2"/>
    <n v="4.1903181689342048"/>
    <x v="2"/>
  </r>
  <r>
    <s v="002612"/>
    <n v="6.4032979354129038"/>
    <n v="10898305.464136867"/>
    <n v="0.99998010830736161"/>
    <x v="2"/>
    <n v="3.8419787612477423"/>
    <x v="2"/>
  </r>
  <r>
    <s v="002613"/>
    <n v="6.4032979354129038"/>
    <n v="10898311.867434802"/>
    <n v="0.99998069584554206"/>
    <x v="2"/>
    <n v="3.8419787612477423"/>
    <x v="2"/>
  </r>
  <r>
    <s v="002614"/>
    <n v="6.4032979354129038"/>
    <n v="10898318.270732736"/>
    <n v="0.9999812833837225"/>
    <x v="2"/>
    <n v="3.8419787612477423"/>
    <x v="2"/>
  </r>
  <r>
    <s v="002615"/>
    <n v="6.2965763031560229"/>
    <n v="10898324.567309039"/>
    <n v="0.99998186112959986"/>
    <x v="2"/>
    <n v="3.7779457818936137"/>
    <x v="2"/>
  </r>
  <r>
    <s v="002616"/>
    <n v="6.1855858056088646"/>
    <n v="10898330.752894845"/>
    <n v="0.99998242869148235"/>
    <x v="2"/>
    <n v="3.7113514833653185"/>
    <x v="2"/>
  </r>
  <r>
    <s v="002617"/>
    <n v="6.0684054533908096"/>
    <n v="10898336.821300298"/>
    <n v="0.99998298550141596"/>
    <x v="2"/>
    <n v="3.6410432720344854"/>
    <x v="2"/>
  </r>
  <r>
    <s v="002618"/>
    <n v="6.0617887121908822"/>
    <n v="10898342.88308901"/>
    <n v="0.99998354170422676"/>
    <x v="2"/>
    <n v="3.637073227314529"/>
    <x v="2"/>
  </r>
  <r>
    <s v="002619"/>
    <n v="6.0210210486687537"/>
    <n v="10898348.904110059"/>
    <n v="0.99998409416637801"/>
    <x v="2"/>
    <n v="3.6126126292012519"/>
    <x v="2"/>
  </r>
  <r>
    <s v="002620"/>
    <n v="5.7629681418716139"/>
    <n v="10898354.667078201"/>
    <n v="0.99998462295074042"/>
    <x v="2"/>
    <n v="3.4577808851229683"/>
    <x v="2"/>
  </r>
  <r>
    <s v="002621"/>
    <n v="5.5922135302606035"/>
    <n v="10898360.259291731"/>
    <n v="0.99998513606741801"/>
    <x v="2"/>
    <n v="3.3553281181563621"/>
    <x v="2"/>
  </r>
  <r>
    <s v="002622"/>
    <n v="5.3463268895407481"/>
    <n v="10898365.60561862"/>
    <n v="0.99998562662262958"/>
    <x v="2"/>
    <n v="3.2077961337244489"/>
    <x v="2"/>
  </r>
  <r>
    <s v="002623"/>
    <n v="5.3446193434246378"/>
    <n v="10898370.950237963"/>
    <n v="0.99998611702116413"/>
    <x v="2"/>
    <n v="3.2067716060547826"/>
    <x v="2"/>
  </r>
  <r>
    <s v="002624"/>
    <n v="5.3360816128440867"/>
    <n v="10898376.286319576"/>
    <n v="0.99998660663631456"/>
    <x v="2"/>
    <n v="3.2016489677064519"/>
    <x v="2"/>
  </r>
  <r>
    <s v="002625"/>
    <n v="5.2250911152969302"/>
    <n v="10898381.511410691"/>
    <n v="0.99998708606746989"/>
    <x v="2"/>
    <n v="3.135054669178158"/>
    <x v="2"/>
  </r>
  <r>
    <s v="002626"/>
    <n v="5.0150629430153861"/>
    <n v="10898386.526473634"/>
    <n v="0.99998754622737285"/>
    <x v="2"/>
    <n v="3.0090377658092318"/>
    <x v="2"/>
  </r>
  <r>
    <s v="002627"/>
    <n v="4.9091950838165603"/>
    <n v="10898391.435668718"/>
    <n v="0.99998799667331117"/>
    <x v="2"/>
    <n v="2.9455170502899359"/>
    <x v="2"/>
  </r>
  <r>
    <s v="002628"/>
    <n v="4.8024734515596776"/>
    <n v="10898396.23814217"/>
    <n v="0.99998843732694664"/>
    <x v="2"/>
    <n v="2.8814840709358065"/>
    <x v="2"/>
  </r>
  <r>
    <s v="002629"/>
    <n v="4.744843770140962"/>
    <n v="10898400.98298594"/>
    <n v="0.9999888726927384"/>
    <x v="2"/>
    <n v="2.8469062620845773"/>
    <x v="2"/>
  </r>
  <r>
    <s v="002630"/>
    <n v="4.3328982696293989"/>
    <n v="10898405.31588421"/>
    <n v="0.99998927026024054"/>
    <x v="2"/>
    <n v="2.5997389617776392"/>
    <x v="2"/>
  </r>
  <r>
    <s v="002631"/>
    <n v="4.2688652902752695"/>
    <n v="10898409.584749501"/>
    <n v="0.99998966195236094"/>
    <x v="2"/>
    <n v="2.5613191741651615"/>
    <x v="2"/>
  </r>
  <r>
    <s v="002632"/>
    <n v="4.2688652902752695"/>
    <n v="10898413.853614792"/>
    <n v="0.99999005364448135"/>
    <x v="2"/>
    <n v="2.5613191741651615"/>
    <x v="2"/>
  </r>
  <r>
    <s v="002633"/>
    <n v="4.0554220257615059"/>
    <n v="10898417.909036819"/>
    <n v="0.99999042575199582"/>
    <x v="2"/>
    <n v="2.4332532154569035"/>
    <x v="2"/>
  </r>
  <r>
    <s v="002634"/>
    <n v="3.9871201811171018"/>
    <n v="10898421.896157"/>
    <n v="0.9999907915924362"/>
    <x v="2"/>
    <n v="2.392272108670261"/>
    <x v="2"/>
  </r>
  <r>
    <s v="002635"/>
    <n v="3.9871201811171018"/>
    <n v="10898425.883277182"/>
    <n v="0.99999115743287659"/>
    <x v="2"/>
    <n v="2.392272108670261"/>
    <x v="2"/>
  </r>
  <r>
    <s v="002636"/>
    <n v="3.9871201811171018"/>
    <n v="10898429.870397363"/>
    <n v="0.99999152327331697"/>
    <x v="2"/>
    <n v="2.392272108670261"/>
    <x v="2"/>
  </r>
  <r>
    <s v="002637"/>
    <n v="3.9871201811171018"/>
    <n v="10898433.857517544"/>
    <n v="0.99999188911375747"/>
    <x v="2"/>
    <n v="2.392272108670261"/>
    <x v="2"/>
  </r>
  <r>
    <s v="002638"/>
    <n v="3.9102806058921473"/>
    <n v="10898437.76779815"/>
    <n v="0.99999224790373964"/>
    <x v="2"/>
    <n v="2.3461683635352881"/>
    <x v="2"/>
  </r>
  <r>
    <s v="002639"/>
    <n v="3.7352571289908605"/>
    <n v="10898441.503055278"/>
    <n v="0.99999259063434487"/>
    <x v="2"/>
    <n v="2.2411542773945161"/>
    <x v="2"/>
  </r>
  <r>
    <s v="002640"/>
    <n v="3.7173278947717048"/>
    <n v="10898445.220383173"/>
    <n v="0.99999293171984327"/>
    <x v="2"/>
    <n v="2.2303967368630229"/>
    <x v="2"/>
  </r>
  <r>
    <s v="002641"/>
    <n v="3.6959835683203286"/>
    <n v="10898448.916366741"/>
    <n v="0.99999327084688105"/>
    <x v="2"/>
    <n v="2.217590140992197"/>
    <x v="2"/>
  </r>
  <r>
    <s v="002642"/>
    <n v="3.496200672735446"/>
    <n v="10898452.412567414"/>
    <n v="0.99999359164272761"/>
    <x v="2"/>
    <n v="2.0977204036412673"/>
    <x v="2"/>
  </r>
  <r>
    <s v="002643"/>
    <n v="3.2016489677064519"/>
    <n v="10898455.614216382"/>
    <n v="0.99999388541181788"/>
    <x v="2"/>
    <n v="1.9209893806238711"/>
    <x v="2"/>
  </r>
  <r>
    <s v="002644"/>
    <n v="3.2016489677064519"/>
    <n v="10898458.815865349"/>
    <n v="0.99999417918090805"/>
    <x v="2"/>
    <n v="1.9209893806238711"/>
    <x v="2"/>
  </r>
  <r>
    <s v="002645"/>
    <n v="3.2016489677064519"/>
    <n v="10898462.017514316"/>
    <n v="0.99999447294999833"/>
    <x v="2"/>
    <n v="1.9209893806238711"/>
    <x v="2"/>
  </r>
  <r>
    <s v="002646"/>
    <n v="3.2016489677064519"/>
    <n v="10898465.219163284"/>
    <n v="0.99999476671908849"/>
    <x v="2"/>
    <n v="1.9209893806238711"/>
    <x v="2"/>
  </r>
  <r>
    <s v="002647"/>
    <n v="3.1803046412550757"/>
    <n v="10898468.399467925"/>
    <n v="0.99999505852971815"/>
    <x v="2"/>
    <n v="1.9081827847530453"/>
    <x v="2"/>
  </r>
  <r>
    <s v="002648"/>
    <n v="3.0571478776306344"/>
    <n v="10898471.456615802"/>
    <n v="0.99999533904003013"/>
    <x v="2"/>
    <n v="1.8342887265783805"/>
    <x v="2"/>
  </r>
  <r>
    <s v="002649"/>
    <n v="3.0351632213857163"/>
    <n v="10898474.491779024"/>
    <n v="0.99999561753312771"/>
    <x v="2"/>
    <n v="1.8210979328314296"/>
    <x v="2"/>
  </r>
  <r>
    <s v="002650"/>
    <n v="2.9882057031926887"/>
    <n v="10898477.479984727"/>
    <n v="0.99999589171761194"/>
    <x v="2"/>
    <n v="1.7929234219156132"/>
    <x v="2"/>
  </r>
  <r>
    <s v="002651"/>
    <n v="2.9882057031926887"/>
    <n v="10898480.46819043"/>
    <n v="0.99999616590209617"/>
    <x v="2"/>
    <n v="1.7929234219156132"/>
    <x v="2"/>
  </r>
  <r>
    <s v="002652"/>
    <n v="2.9882057031926887"/>
    <n v="10898483.456396133"/>
    <n v="0.99999644008658028"/>
    <x v="2"/>
    <n v="1.7929234219156132"/>
    <x v="2"/>
  </r>
  <r>
    <s v="002653"/>
    <n v="2.9028283973871831"/>
    <n v="10898486.35922453"/>
    <n v="0.99999670643722216"/>
    <x v="2"/>
    <n v="1.7416970384323098"/>
    <x v="2"/>
  </r>
  <r>
    <s v="002654"/>
    <n v="2.6855431541121719"/>
    <n v="10898489.044767683"/>
    <n v="0.99999695285073498"/>
    <x v="2"/>
    <n v="1.6113258924673031"/>
    <x v="2"/>
  </r>
  <r>
    <s v="002655"/>
    <n v="2.3905645625541512"/>
    <n v="10898491.435332246"/>
    <n v="0.9999971721983224"/>
    <x v="2"/>
    <n v="1.4343387375324907"/>
    <x v="2"/>
  </r>
  <r>
    <s v="002656"/>
    <n v="2.3743428744511048"/>
    <n v="10898493.80967512"/>
    <n v="0.99999739005747967"/>
    <x v="2"/>
    <n v="1.4246057246706629"/>
    <x v="2"/>
  </r>
  <r>
    <s v="002657"/>
    <n v="2.2283476815236907"/>
    <n v="10898496.038022801"/>
    <n v="0.99999759452076642"/>
    <x v="2"/>
    <n v="1.3370086089142144"/>
    <x v="2"/>
  </r>
  <r>
    <s v="002658"/>
    <n v="2.1344326451376348"/>
    <n v="10898498.172455447"/>
    <n v="0.99999779036682668"/>
    <x v="2"/>
    <n v="1.2806595870825808"/>
    <x v="2"/>
  </r>
  <r>
    <s v="002659"/>
    <n v="2.1344326451376348"/>
    <n v="10898500.306888092"/>
    <n v="0.99999798621288682"/>
    <x v="2"/>
    <n v="1.2806595870825808"/>
    <x v="2"/>
  </r>
  <r>
    <s v="002660"/>
    <n v="2.0070070162229179"/>
    <n v="10898502.313895108"/>
    <n v="0.99999817036693717"/>
    <x v="2"/>
    <n v="1.2042042097337506"/>
    <x v="2"/>
  </r>
  <r>
    <s v="002661"/>
    <n v="1.8569564012697422"/>
    <n v="10898504.17085151"/>
    <n v="0.99999834075300964"/>
    <x v="2"/>
    <n v="1.1141738407618453"/>
    <x v="2"/>
  </r>
  <r>
    <s v="002662"/>
    <n v="1.707546116110108"/>
    <n v="10898505.878397627"/>
    <n v="0.9999984974298578"/>
    <x v="2"/>
    <n v="1.0245276696660648"/>
    <x v="2"/>
  </r>
  <r>
    <s v="002663"/>
    <n v="1.600824483853226"/>
    <n v="10898507.479222111"/>
    <n v="0.999998644314403"/>
    <x v="2"/>
    <n v="0.96049469031193557"/>
    <x v="2"/>
  </r>
  <r>
    <s v="002664"/>
    <n v="1.4300698722422152"/>
    <n v="10898508.909291985"/>
    <n v="0.99999877553126337"/>
    <x v="2"/>
    <n v="0.85804192334532903"/>
    <x v="2"/>
  </r>
  <r>
    <s v="002665"/>
    <n v="1.3660368928880862"/>
    <n v="10898510.275328878"/>
    <n v="0.99999890087274201"/>
    <x v="2"/>
    <n v="0.8196221357328517"/>
    <x v="2"/>
  </r>
  <r>
    <s v="002666"/>
    <n v="1.2806595870825808"/>
    <n v="10898511.555988465"/>
    <n v="0.99999901838037797"/>
    <x v="2"/>
    <n v="0.76839575224954848"/>
    <x v="2"/>
  </r>
  <r>
    <s v="002667"/>
    <n v="1.2806595870825808"/>
    <n v="10898512.836648051"/>
    <n v="0.99999913588801403"/>
    <x v="2"/>
    <n v="0.76839575224954848"/>
    <x v="2"/>
  </r>
  <r>
    <s v="002668"/>
    <n v="1.2806595870825808"/>
    <n v="10898514.117307637"/>
    <n v="0.99999925339564999"/>
    <x v="2"/>
    <n v="0.76839575224954848"/>
    <x v="2"/>
  </r>
  <r>
    <s v="002669"/>
    <n v="1.0672163225688174"/>
    <n v="10898515.184523959"/>
    <n v="0.99999935131868001"/>
    <x v="2"/>
    <n v="0.64032979354129038"/>
    <x v="2"/>
  </r>
  <r>
    <s v="002670"/>
    <n v="1.0672163225688174"/>
    <n v="10898516.251740281"/>
    <n v="0.99999944924171003"/>
    <x v="2"/>
    <n v="0.64032979354129038"/>
    <x v="2"/>
  </r>
  <r>
    <s v="002671"/>
    <n v="1.0672163225688174"/>
    <n v="10898517.318956602"/>
    <n v="0.99999954716474004"/>
    <x v="2"/>
    <n v="0.64032979354129038"/>
    <x v="2"/>
  </r>
  <r>
    <s v="002672"/>
    <n v="1.0672163225688174"/>
    <n v="10898518.386172924"/>
    <n v="0.99999964508777006"/>
    <x v="2"/>
    <n v="0.64032979354129038"/>
    <x v="2"/>
  </r>
  <r>
    <s v="002673"/>
    <n v="0.98802887143421114"/>
    <n v="10898519.374201795"/>
    <n v="0.9999997357449113"/>
    <x v="2"/>
    <n v="0.59281732286052669"/>
    <x v="2"/>
  </r>
  <r>
    <s v="002674"/>
    <n v="0.83242873160367759"/>
    <n v="10898520.206630526"/>
    <n v="0.99999981212487477"/>
    <x v="2"/>
    <n v="0.49945723896220651"/>
    <x v="2"/>
  </r>
  <r>
    <s v="002675"/>
    <n v="0.81172473494584241"/>
    <n v="10898521.018355262"/>
    <n v="0.99999988660513139"/>
    <x v="2"/>
    <n v="0.48703484096750543"/>
    <x v="2"/>
  </r>
  <r>
    <s v="002676"/>
    <n v="0.426886529027527"/>
    <n v="10898521.44524179"/>
    <n v="0.99999992577434349"/>
    <x v="2"/>
    <n v="0.2561319174165162"/>
    <x v="2"/>
  </r>
  <r>
    <s v="002677"/>
    <n v="0.17929234219156132"/>
    <n v="10898521.624534132"/>
    <n v="0.99999994222541244"/>
    <x v="2"/>
    <n v="0.10757540531493678"/>
    <x v="2"/>
  </r>
  <r>
    <s v="002678"/>
    <n v="0.11525936283743228"/>
    <n v="10898521.739793494"/>
    <n v="0.99999995280109966"/>
    <x v="2"/>
    <n v="6.9155617702459371E-2"/>
    <x v="2"/>
  </r>
  <r>
    <s v="002679"/>
    <n v="5.1226383483303238E-2"/>
    <n v="10898521.791019877"/>
    <n v="0.99999995750140502"/>
    <x v="2"/>
    <n v="3.0735830089981941E-2"/>
    <x v="2"/>
  </r>
  <r>
    <s v="002680"/>
    <n v="4.2688652902752693E-2"/>
    <n v="10898521.83370853"/>
    <n v="0.99999996141832626"/>
    <x v="2"/>
    <n v="2.5613191741651616E-2"/>
    <x v="2"/>
  </r>
  <r>
    <s v="002681"/>
    <n v="4.2688652902752693E-2"/>
    <n v="10898521.876397183"/>
    <n v="0.99999996533524749"/>
    <x v="2"/>
    <n v="2.5613191741651616E-2"/>
    <x v="2"/>
  </r>
  <r>
    <s v="002682"/>
    <n v="4.2688652902752693E-2"/>
    <n v="10898521.919085836"/>
    <n v="0.99999996925216872"/>
    <x v="2"/>
    <n v="2.5613191741651616E-2"/>
    <x v="2"/>
  </r>
  <r>
    <s v="002683"/>
    <n v="4.2688652902752693E-2"/>
    <n v="10898521.961774489"/>
    <n v="0.99999997316908984"/>
    <x v="2"/>
    <n v="2.5613191741651616E-2"/>
    <x v="2"/>
  </r>
  <r>
    <s v="002684"/>
    <n v="4.2688652902752693E-2"/>
    <n v="10898522.004463142"/>
    <n v="0.99999997708601107"/>
    <x v="2"/>
    <n v="2.5613191741651616E-2"/>
    <x v="2"/>
  </r>
  <r>
    <s v="002685"/>
    <n v="3.8419787612477427E-2"/>
    <n v="10898522.042882929"/>
    <n v="0.99999998061124007"/>
    <x v="2"/>
    <n v="2.3051872567486455E-2"/>
    <x v="2"/>
  </r>
  <r>
    <s v="002686"/>
    <n v="3.4150922322202161E-2"/>
    <n v="10898522.077033851"/>
    <n v="0.99999998374477705"/>
    <x v="2"/>
    <n v="2.0490553393321297E-2"/>
    <x v="2"/>
  </r>
  <r>
    <s v="002687"/>
    <n v="2.9882057031926888E-2"/>
    <n v="10898522.106915908"/>
    <n v="0.99999998648662192"/>
    <x v="2"/>
    <n v="1.7929234219156133E-2"/>
    <x v="2"/>
  </r>
  <r>
    <s v="002688"/>
    <n v="2.9882057031926888E-2"/>
    <n v="10898522.136797965"/>
    <n v="0.99999998922846667"/>
    <x v="2"/>
    <n v="1.7929234219156133E-2"/>
    <x v="2"/>
  </r>
  <r>
    <s v="002689"/>
    <n v="2.9882057031926888E-2"/>
    <n v="10898522.166680021"/>
    <n v="0.99999999197031153"/>
    <x v="2"/>
    <n v="1.7929234219156133E-2"/>
    <x v="2"/>
  </r>
  <r>
    <s v="002690"/>
    <n v="2.5613191741651619E-2"/>
    <n v="10898522.192293214"/>
    <n v="0.99999999432046427"/>
    <x v="2"/>
    <n v="1.536791504499097E-2"/>
    <x v="2"/>
  </r>
  <r>
    <s v="002691"/>
    <n v="2.1344326451376346E-2"/>
    <n v="10898522.21363754"/>
    <n v="0.99999999627892489"/>
    <x v="2"/>
    <n v="1.2806595870825808E-2"/>
    <x v="2"/>
  </r>
  <r>
    <s v="002692"/>
    <n v="1.7075461161101081E-2"/>
    <n v="10898522.230713001"/>
    <n v="0.99999999784569327"/>
    <x v="2"/>
    <n v="1.0245276696660649E-2"/>
    <x v="2"/>
  </r>
  <r>
    <s v="002693"/>
    <n v="1.0672163225688173E-2"/>
    <n v="10898522.241385164"/>
    <n v="0.99999999882492363"/>
    <x v="2"/>
    <n v="6.4032979354129039E-3"/>
    <x v="2"/>
  </r>
  <r>
    <s v="002694"/>
    <n v="8.5377305805505403E-3"/>
    <n v="10898522.249922894"/>
    <n v="0.99999999960830777"/>
    <x v="2"/>
    <n v="5.1226383483303243E-3"/>
    <x v="2"/>
  </r>
  <r>
    <s v="002695"/>
    <n v="4.2688652902752701E-3"/>
    <n v="10898522.25419176"/>
    <n v="1"/>
    <x v="2"/>
    <n v="2.5613191741651622E-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ABC incrociata" cacheId="0" dataOnRows="1" applyNumberFormats="0" applyBorderFormats="0" applyFontFormats="0" applyPatternFormats="0" applyAlignmentFormats="0" applyWidthHeightFormats="1" dataCaption="Dati" updatedVersion="8" minRefreshableVersion="3" showMemberPropertyTips="0" useAutoFormatting="1" itemPrintTitles="1" createdVersion="8" indent="0" compact="0" compactData="0" gridDropZones="1" multipleFieldFilters="0">
  <location ref="B4:G20" firstHeaderRow="1" firstDataRow="2" firstDataCol="2"/>
  <pivotFields count="8">
    <pivotField dataField="1" compact="0" outline="0" showAll="0" includeNewItemsInFilter="1"/>
    <pivotField dataField="1" compact="0" numFmtId="168" outline="0" showAll="0" includeNewItemsInFilter="1"/>
    <pivotField compact="0" numFmtId="168" outline="0" showAll="0" includeNewItemsInFilter="1"/>
    <pivotField compact="0" numFmtId="166" outline="0" showAll="0" includeNewItemsInFilter="1"/>
    <pivotField axis="axisRow" compact="0" outline="0" showAll="0" insertBlankRow="1" includeNewItemsInFilter="1">
      <items count="4">
        <item x="0"/>
        <item x="1"/>
        <item x="2"/>
        <item t="default"/>
      </items>
    </pivotField>
    <pivotField dataField="1" compact="0" numFmtId="168" outline="0" showAll="0" includeNewItemsInFilter="1"/>
    <pivotField axis="axisCol" compact="0" outline="0" showAll="0" includeNewItemsInFilter="1">
      <items count="4">
        <item x="0"/>
        <item x="1"/>
        <item x="2"/>
        <item t="default"/>
      </items>
    </pivotField>
    <pivotField compact="0" outline="0" dragToRow="0" dragToCol="0" dragToPage="0" showAll="0" defaultSubtotal="0"/>
  </pivotFields>
  <rowFields count="2">
    <field x="4"/>
    <field x="-2"/>
  </rowFields>
  <rowItems count="15">
    <i>
      <x/>
      <x/>
    </i>
    <i r="1" i="1">
      <x v="1"/>
    </i>
    <i r="1" i="2">
      <x v="2"/>
    </i>
    <i t="blank">
      <x/>
    </i>
    <i>
      <x v="1"/>
      <x/>
    </i>
    <i r="1" i="1">
      <x v="1"/>
    </i>
    <i r="1" i="2">
      <x v="2"/>
    </i>
    <i t="blank">
      <x v="1"/>
    </i>
    <i>
      <x v="2"/>
      <x/>
    </i>
    <i r="1" i="1">
      <x v="1"/>
    </i>
    <i r="1" i="2">
      <x v="2"/>
    </i>
    <i t="blank">
      <x v="2"/>
    </i>
    <i t="grand">
      <x/>
    </i>
    <i t="grand" i="1">
      <x/>
    </i>
    <i t="grand" i="2">
      <x/>
    </i>
  </rowItems>
  <colFields count="1">
    <field x="6"/>
  </colFields>
  <colItems count="4">
    <i>
      <x/>
    </i>
    <i>
      <x v="1"/>
    </i>
    <i>
      <x v="2"/>
    </i>
    <i t="grand">
      <x/>
    </i>
  </colItems>
  <dataFields count="3">
    <dataField name="Fatturato complessivo" fld="1" baseField="6" baseItem="0" numFmtId="42"/>
    <dataField name="Valore Rimanenze" fld="5" baseField="6" baseItem="0" numFmtId="42"/>
    <dataField name="Numero Codice Art" fld="0" subtotal="count" baseField="6" baseItem="0" numFmtId="3"/>
  </dataFields>
  <formats count="44">
    <format dxfId="43">
      <pivotArea dataOnly="0" labelOnly="1" outline="0" fieldPosition="0">
        <references count="1">
          <reference field="6" count="0"/>
        </references>
      </pivotArea>
    </format>
    <format dxfId="42">
      <pivotArea outline="0" fieldPosition="0">
        <references count="3">
          <reference field="4294967294" count="3" selected="0">
            <x v="0"/>
            <x v="1"/>
            <x v="2"/>
          </reference>
          <reference field="4" count="1" selected="0">
            <x v="0"/>
          </reference>
          <reference field="6" count="1" selected="0">
            <x v="0"/>
          </reference>
        </references>
      </pivotArea>
    </format>
    <format dxfId="41">
      <pivotArea outline="0" fieldPosition="0">
        <references count="3">
          <reference field="4294967294" count="3" selected="0">
            <x v="0"/>
            <x v="1"/>
            <x v="2"/>
          </reference>
          <reference field="4" count="1" selected="0">
            <x v="2"/>
          </reference>
          <reference field="6" count="1" selected="0">
            <x v="2"/>
          </reference>
        </references>
      </pivotArea>
    </format>
    <format dxfId="40">
      <pivotArea outline="0" fieldPosition="0">
        <references count="3">
          <reference field="4294967294" count="3" selected="0">
            <x v="0"/>
            <x v="1"/>
            <x v="2"/>
          </reference>
          <reference field="4" count="1" selected="0">
            <x v="2"/>
          </reference>
          <reference field="6" count="1" selected="0">
            <x v="2"/>
          </reference>
        </references>
      </pivotArea>
    </format>
    <format dxfId="39">
      <pivotArea outline="0" fieldPosition="0">
        <references count="3">
          <reference field="4294967294" count="3" selected="0">
            <x v="0"/>
            <x v="1"/>
            <x v="2"/>
          </reference>
          <reference field="4" count="1" selected="0">
            <x v="0"/>
          </reference>
          <reference field="6" count="1" selected="0">
            <x v="0"/>
          </reference>
        </references>
      </pivotArea>
    </format>
    <format dxfId="38">
      <pivotArea outline="0" fieldPosition="0">
        <references count="3">
          <reference field="4294967294" count="3" selected="0">
            <x v="0"/>
            <x v="1"/>
            <x v="2"/>
          </reference>
          <reference field="4" count="1" selected="0">
            <x v="0"/>
          </reference>
          <reference field="6" count="1" selected="0">
            <x v="0"/>
          </reference>
        </references>
      </pivotArea>
    </format>
    <format dxfId="37">
      <pivotArea outline="0" fieldPosition="0">
        <references count="3">
          <reference field="4294967294" count="3" selected="0">
            <x v="0"/>
            <x v="1"/>
            <x v="2"/>
          </reference>
          <reference field="4" count="1" selected="0">
            <x v="2"/>
          </reference>
          <reference field="6" count="1" selected="0">
            <x v="1"/>
          </reference>
        </references>
      </pivotArea>
    </format>
    <format dxfId="36">
      <pivotArea type="all" dataOnly="0" outline="0" fieldPosition="0"/>
    </format>
    <format dxfId="35">
      <pivotArea outline="0" collapsedLevelsAreSubtotals="1" fieldPosition="0"/>
    </format>
    <format dxfId="34">
      <pivotArea type="origin" dataOnly="0" labelOnly="1" outline="0" fieldPosition="0"/>
    </format>
    <format dxfId="33">
      <pivotArea field="6" type="button" dataOnly="0" labelOnly="1" outline="0" axis="axisCol" fieldPosition="0"/>
    </format>
    <format dxfId="32">
      <pivotArea type="topRight" dataOnly="0" labelOnly="1" outline="0" fieldPosition="0"/>
    </format>
    <format dxfId="31">
      <pivotArea field="4" type="button" dataOnly="0" labelOnly="1" outline="0" axis="axisRow" fieldPosition="0"/>
    </format>
    <format dxfId="30">
      <pivotArea field="-2" type="button" dataOnly="0" labelOnly="1" outline="0" axis="axisRow" fieldPosition="1"/>
    </format>
    <format dxfId="29">
      <pivotArea dataOnly="0" labelOnly="1" outline="0" fieldPosition="0">
        <references count="1">
          <reference field="4" count="0"/>
        </references>
      </pivotArea>
    </format>
    <format dxfId="28">
      <pivotArea field="4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7">
      <pivotArea field="4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6">
      <pivotArea field="4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2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4" count="1" selected="0">
            <x v="0"/>
          </reference>
        </references>
      </pivotArea>
    </format>
    <format dxfId="2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4" count="1" selected="0">
            <x v="1"/>
          </reference>
        </references>
      </pivotArea>
    </format>
    <format dxfId="2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4" count="1" selected="0">
            <x v="2"/>
          </reference>
        </references>
      </pivotArea>
    </format>
    <format dxfId="22">
      <pivotArea dataOnly="0" labelOnly="1" outline="0" fieldPosition="0">
        <references count="1">
          <reference field="6" count="0"/>
        </references>
      </pivotArea>
    </format>
    <format dxfId="21">
      <pivotArea dataOnly="0" labelOnly="1" grandCol="1" outline="0" fieldPosition="0"/>
    </format>
    <format dxfId="20">
      <pivotArea type="all" dataOnly="0" outline="0" fieldPosition="0"/>
    </format>
    <format dxfId="19">
      <pivotArea outline="0" collapsedLevelsAreSubtotals="1" fieldPosition="0"/>
    </format>
    <format dxfId="18">
      <pivotArea type="origin" dataOnly="0" labelOnly="1" outline="0" fieldPosition="0"/>
    </format>
    <format dxfId="17">
      <pivotArea field="6" type="button" dataOnly="0" labelOnly="1" outline="0" axis="axisCol" fieldPosition="0"/>
    </format>
    <format dxfId="16">
      <pivotArea type="topRight" dataOnly="0" labelOnly="1" outline="0" fieldPosition="0"/>
    </format>
    <format dxfId="15">
      <pivotArea field="4" type="button" dataOnly="0" labelOnly="1" outline="0" axis="axisRow" fieldPosition="0"/>
    </format>
    <format dxfId="14">
      <pivotArea field="-2" type="button" dataOnly="0" labelOnly="1" outline="0" axis="axisRow" fieldPosition="1"/>
    </format>
    <format dxfId="13">
      <pivotArea dataOnly="0" labelOnly="1" outline="0" fieldPosition="0">
        <references count="1">
          <reference field="4" count="0"/>
        </references>
      </pivotArea>
    </format>
    <format dxfId="12">
      <pivotArea field="4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1">
      <pivotArea field="4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0">
      <pivotArea field="4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4" count="1" selected="0">
            <x v="0"/>
          </reference>
        </references>
      </pivotArea>
    </format>
    <format dxfId="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4" count="1" selected="0">
            <x v="1"/>
          </reference>
        </references>
      </pivotArea>
    </format>
    <format dxfId="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4" count="1" selected="0">
            <x v="2"/>
          </reference>
        </references>
      </pivotArea>
    </format>
    <format dxfId="6">
      <pivotArea dataOnly="0" labelOnly="1" outline="0" fieldPosition="0">
        <references count="1">
          <reference field="6" count="0"/>
        </references>
      </pivotArea>
    </format>
    <format dxfId="5">
      <pivotArea dataOnly="0" labelOnly="1" grandCol="1" outline="0" fieldPosition="0"/>
    </format>
    <format dxfId="4">
      <pivotArea outline="0" fieldPosition="0">
        <references count="2">
          <reference field="4" count="1" selected="0">
            <x v="0"/>
          </reference>
          <reference field="6" count="2" selected="0">
            <x v="1"/>
            <x v="2"/>
          </reference>
        </references>
      </pivotArea>
    </format>
    <format dxfId="3">
      <pivotArea outline="0" fieldPosition="0">
        <references count="3">
          <reference field="4294967294" count="3" selected="0">
            <x v="0"/>
            <x v="1"/>
            <x v="2"/>
          </reference>
          <reference field="4" count="1" selected="0">
            <x v="1"/>
          </reference>
          <reference field="6" count="2" selected="0">
            <x v="1"/>
            <x v="2"/>
          </reference>
        </references>
      </pivotArea>
    </format>
    <format dxfId="2">
      <pivotArea outline="0" fieldPosition="0">
        <references count="3">
          <reference field="4294967294" count="1" selected="0">
            <x v="0"/>
          </reference>
          <reference field="4" count="1" selected="0">
            <x v="1"/>
          </reference>
          <reference field="6" count="1" selected="0">
            <x v="0"/>
          </reference>
        </references>
      </pivotArea>
    </format>
    <format dxfId="1">
      <pivotArea outline="0" fieldPosition="0">
        <references count="3">
          <reference field="4294967294" count="3" selected="0">
            <x v="0"/>
            <x v="1"/>
            <x v="2"/>
          </reference>
          <reference field="4" count="1" selected="0">
            <x v="1"/>
          </reference>
          <reference field="6" count="1" selected="0">
            <x v="1"/>
          </reference>
        </references>
      </pivotArea>
    </format>
    <format dxfId="0">
      <pivotArea outline="0" fieldPosition="0">
        <references count="3">
          <reference field="4294967294" count="3" selected="0">
            <x v="0"/>
            <x v="1"/>
            <x v="2"/>
          </reference>
          <reference field="4" count="1" selected="0">
            <x v="2"/>
          </reference>
          <reference field="6" count="1" selected="0">
            <x v="1"/>
          </reference>
        </references>
      </pivotArea>
    </format>
  </formats>
  <pivotTableStyleInfo name="PivotStyleMedium9" showRowHeaders="1" showColHeaders="1" showRowStripes="1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ella pivot6" cacheId="0" dataOnRows="1" applyNumberFormats="0" applyBorderFormats="0" applyFontFormats="0" applyPatternFormats="0" applyAlignmentFormats="0" applyWidthHeightFormats="1" dataCaption="Dati" showError="1" updatedVersion="8" minRefreshableVersion="3" showMemberPropertyTips="0" useAutoFormatting="1" itemPrintTitles="1" createdVersion="8" indent="0" compact="0" compactData="0" gridDropZones="1" multipleFieldFilters="0">
  <location ref="I4:M9" firstHeaderRow="1" firstDataRow="2" firstDataCol="1"/>
  <pivotFields count="8">
    <pivotField compact="0" outline="0" showAll="0" includeNewItemsInFilter="1"/>
    <pivotField compact="0" numFmtId="168" outline="0" showAll="0" includeNewItemsInFilter="1"/>
    <pivotField compact="0" numFmtId="168" outline="0" showAll="0" includeNewItemsInFilter="1"/>
    <pivotField compact="0" numFmtId="166" outline="0" showAll="0" includeNewItemsInFilter="1"/>
    <pivotField axis="axisRow" compact="0" outline="0" showAll="0" insertBlankRow="1" includeNewItemsInFilter="1">
      <items count="4">
        <item x="0"/>
        <item x="1"/>
        <item x="2"/>
        <item t="default"/>
      </items>
    </pivotField>
    <pivotField compact="0" numFmtId="168" outline="0" showAll="0" includeNewItemsInFilter="1"/>
    <pivotField axis="axisCol" compact="0" outline="0" showAll="0" includeNewItemsInFilter="1">
      <items count="4">
        <item x="0"/>
        <item x="1"/>
        <item x="2"/>
        <item t="default"/>
      </items>
    </pivotField>
    <pivotField dataField="1" compact="0" outline="0" dragToRow="0" dragToCol="0" dragToPage="0" showAll="0" defaultSubtotal="0"/>
  </pivotFields>
  <rowFields count="1">
    <field x="4"/>
  </rowFields>
  <rowItems count="4">
    <i>
      <x/>
    </i>
    <i>
      <x v="1"/>
    </i>
    <i>
      <x v="2"/>
    </i>
    <i t="grand">
      <x/>
    </i>
  </rowItems>
  <colFields count="1">
    <field x="6"/>
  </colFields>
  <colItems count="4">
    <i>
      <x/>
    </i>
    <i>
      <x v="1"/>
    </i>
    <i>
      <x v="2"/>
    </i>
    <i t="grand">
      <x/>
    </i>
  </colItems>
  <dataFields count="1">
    <dataField name="% Pct Rimanenze su Fatturato" fld="7" baseField="4" baseItem="0" numFmtId="10"/>
  </dataFields>
  <formats count="23">
    <format dxfId="66">
      <pivotArea dataOnly="0" labelOnly="1" outline="0" fieldPosition="0">
        <references count="1">
          <reference field="6" count="0"/>
        </references>
      </pivotArea>
    </format>
    <format dxfId="65">
      <pivotArea type="all" dataOnly="0" outline="0" fieldPosition="0"/>
    </format>
    <format dxfId="64">
      <pivotArea outline="0" collapsedLevelsAreSubtotals="1" fieldPosition="0"/>
    </format>
    <format dxfId="63">
      <pivotArea type="origin" dataOnly="0" labelOnly="1" outline="0" fieldPosition="0"/>
    </format>
    <format dxfId="62">
      <pivotArea field="6" type="button" dataOnly="0" labelOnly="1" outline="0" axis="axisCol" fieldPosition="0"/>
    </format>
    <format dxfId="61">
      <pivotArea type="topRight" dataOnly="0" labelOnly="1" outline="0" fieldPosition="0"/>
    </format>
    <format dxfId="60">
      <pivotArea field="4" type="button" dataOnly="0" labelOnly="1" outline="0" axis="axisRow" fieldPosition="0"/>
    </format>
    <format dxfId="59">
      <pivotArea field="-2" type="button" dataOnly="0" labelOnly="1" outline="0" axis="axisValues" fieldPosition="0"/>
    </format>
    <format dxfId="58">
      <pivotArea dataOnly="0" labelOnly="1" outline="0" fieldPosition="0">
        <references count="1">
          <reference field="4" count="0"/>
        </references>
      </pivotArea>
    </format>
    <format dxfId="57">
      <pivotArea dataOnly="0" labelOnly="1" outline="0" fieldPosition="0">
        <references count="1">
          <reference field="6" count="0"/>
        </references>
      </pivotArea>
    </format>
    <format dxfId="56">
      <pivotArea dataOnly="0" labelOnly="1" grandCol="1" outline="0" fieldPosition="0"/>
    </format>
    <format dxfId="55">
      <pivotArea type="all" dataOnly="0" outline="0" fieldPosition="0"/>
    </format>
    <format dxfId="54">
      <pivotArea outline="0" collapsedLevelsAreSubtotals="1" fieldPosition="0"/>
    </format>
    <format dxfId="53">
      <pivotArea type="origin" dataOnly="0" labelOnly="1" outline="0" fieldPosition="0"/>
    </format>
    <format dxfId="52">
      <pivotArea field="6" type="button" dataOnly="0" labelOnly="1" outline="0" axis="axisCol" fieldPosition="0"/>
    </format>
    <format dxfId="51">
      <pivotArea type="topRight" dataOnly="0" labelOnly="1" outline="0" fieldPosition="0"/>
    </format>
    <format dxfId="50">
      <pivotArea field="4" type="button" dataOnly="0" labelOnly="1" outline="0" axis="axisRow" fieldPosition="0"/>
    </format>
    <format dxfId="49">
      <pivotArea field="-2" type="button" dataOnly="0" labelOnly="1" outline="0" axis="axisValues" fieldPosition="0"/>
    </format>
    <format dxfId="48">
      <pivotArea dataOnly="0" labelOnly="1" outline="0" fieldPosition="0">
        <references count="1">
          <reference field="4" count="0"/>
        </references>
      </pivotArea>
    </format>
    <format dxfId="47">
      <pivotArea dataOnly="0" labelOnly="1" outline="0" fieldPosition="0">
        <references count="1">
          <reference field="6" count="0"/>
        </references>
      </pivotArea>
    </format>
    <format dxfId="46">
      <pivotArea dataOnly="0" labelOnly="1" grandCol="1" outline="0" fieldPosition="0"/>
    </format>
    <format dxfId="45">
      <pivotArea outline="0" fieldPosition="0">
        <references count="2">
          <reference field="4" count="1" selected="0">
            <x v="0"/>
          </reference>
          <reference field="6" count="2" selected="0">
            <x v="1"/>
            <x v="2"/>
          </reference>
        </references>
      </pivotArea>
    </format>
    <format dxfId="4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Medium9" showRowHeaders="1" showColHeaders="1" showRowStripes="1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ABC Pct" cacheId="0" dataOnRows="1" applyNumberFormats="0" applyBorderFormats="0" applyFontFormats="0" applyPatternFormats="0" applyAlignmentFormats="0" applyWidthHeightFormats="1" dataCaption="Dati" showError="1" updatedVersion="8" minRefreshableVersion="3" showMemberPropertyTips="0" useAutoFormatting="1" itemPrintTitles="1" createdVersion="8" indent="0" compact="0" compactData="0" gridDropZones="1" multipleFieldFilters="0">
  <location ref="B25:G41" firstHeaderRow="1" firstDataRow="2" firstDataCol="2"/>
  <pivotFields count="8">
    <pivotField dataField="1" compact="0" outline="0" showAll="0" includeNewItemsInFilter="1"/>
    <pivotField dataField="1" compact="0" numFmtId="168" outline="0" showAll="0" includeNewItemsInFilter="1"/>
    <pivotField compact="0" numFmtId="168" outline="0" showAll="0" includeNewItemsInFilter="1"/>
    <pivotField compact="0" numFmtId="166" outline="0" showAll="0" includeNewItemsInFilter="1"/>
    <pivotField axis="axisRow" compact="0" outline="0" showAll="0" insertBlankRow="1" includeNewItemsInFilter="1">
      <items count="4">
        <item x="0"/>
        <item x="1"/>
        <item x="2"/>
        <item t="default"/>
      </items>
    </pivotField>
    <pivotField dataField="1" compact="0" numFmtId="168" outline="0" showAll="0" includeNewItemsInFilter="1"/>
    <pivotField axis="axisCol" compact="0" outline="0" showAll="0" includeNewItemsInFilter="1">
      <items count="4">
        <item x="0"/>
        <item x="1"/>
        <item x="2"/>
        <item t="default"/>
      </items>
    </pivotField>
    <pivotField compact="0" outline="0" dragToRow="0" dragToCol="0" dragToPage="0" showAll="0" defaultSubtotal="0"/>
  </pivotFields>
  <rowFields count="2">
    <field x="4"/>
    <field x="-2"/>
  </rowFields>
  <rowItems count="15">
    <i>
      <x/>
      <x/>
    </i>
    <i r="1" i="1">
      <x v="1"/>
    </i>
    <i r="1" i="2">
      <x v="2"/>
    </i>
    <i t="blank">
      <x/>
    </i>
    <i>
      <x v="1"/>
      <x/>
    </i>
    <i r="1" i="1">
      <x v="1"/>
    </i>
    <i r="1" i="2">
      <x v="2"/>
    </i>
    <i t="blank">
      <x v="1"/>
    </i>
    <i>
      <x v="2"/>
      <x/>
    </i>
    <i r="1" i="1">
      <x v="1"/>
    </i>
    <i r="1" i="2">
      <x v="2"/>
    </i>
    <i t="blank">
      <x v="2"/>
    </i>
    <i t="grand">
      <x/>
    </i>
    <i t="grand" i="1">
      <x/>
    </i>
    <i t="grand" i="2">
      <x/>
    </i>
  </rowItems>
  <colFields count="1">
    <field x="6"/>
  </colFields>
  <colItems count="4">
    <i>
      <x/>
    </i>
    <i>
      <x v="1"/>
    </i>
    <i>
      <x v="2"/>
    </i>
    <i t="grand">
      <x/>
    </i>
  </colItems>
  <dataFields count="3">
    <dataField name="Fatturato complessivo" fld="1" showDataAs="percentOfTotal" baseField="6" baseItem="0" numFmtId="9"/>
    <dataField name="Valore Rimanenze" fld="5" showDataAs="percentOfTotal" baseField="6" baseItem="0" numFmtId="9"/>
    <dataField name="Numero Codice Art" fld="0" subtotal="count" showDataAs="percentOfTotal" baseField="6" baseItem="0" numFmtId="9"/>
  </dataFields>
  <formats count="44">
    <format dxfId="110">
      <pivotArea dataOnly="0" labelOnly="1" outline="0" fieldPosition="0">
        <references count="1">
          <reference field="6" count="0"/>
        </references>
      </pivotArea>
    </format>
    <format dxfId="109">
      <pivotArea outline="0" fieldPosition="0">
        <references count="2">
          <reference field="4" count="2" selected="0">
            <x v="0"/>
            <x v="1"/>
          </reference>
          <reference field="6" count="0" selected="0"/>
        </references>
      </pivotArea>
    </format>
    <format dxfId="108">
      <pivotArea outline="0" fieldPosition="0">
        <references count="3">
          <reference field="4294967294" count="3" selected="0">
            <x v="0"/>
            <x v="1"/>
            <x v="2"/>
          </reference>
          <reference field="4" count="1" selected="0">
            <x v="2"/>
          </reference>
          <reference field="6" count="0" selected="0"/>
        </references>
      </pivotArea>
    </format>
    <format dxfId="107">
      <pivotArea type="all" dataOnly="0" outline="0" fieldPosition="0"/>
    </format>
    <format dxfId="106">
      <pivotArea outline="0" collapsedLevelsAreSubtotals="1" fieldPosition="0"/>
    </format>
    <format dxfId="105">
      <pivotArea type="origin" dataOnly="0" labelOnly="1" outline="0" fieldPosition="0"/>
    </format>
    <format dxfId="104">
      <pivotArea field="6" type="button" dataOnly="0" labelOnly="1" outline="0" axis="axisCol" fieldPosition="0"/>
    </format>
    <format dxfId="103">
      <pivotArea type="topRight" dataOnly="0" labelOnly="1" outline="0" fieldPosition="0"/>
    </format>
    <format dxfId="102">
      <pivotArea field="4" type="button" dataOnly="0" labelOnly="1" outline="0" axis="axisRow" fieldPosition="0"/>
    </format>
    <format dxfId="101">
      <pivotArea field="-2" type="button" dataOnly="0" labelOnly="1" outline="0" axis="axisRow" fieldPosition="1"/>
    </format>
    <format dxfId="100">
      <pivotArea dataOnly="0" labelOnly="1" outline="0" fieldPosition="0">
        <references count="1">
          <reference field="4" count="0"/>
        </references>
      </pivotArea>
    </format>
    <format dxfId="99">
      <pivotArea field="4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98">
      <pivotArea field="4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97">
      <pivotArea field="4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9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4" count="1" selected="0">
            <x v="0"/>
          </reference>
        </references>
      </pivotArea>
    </format>
    <format dxfId="9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4" count="1" selected="0">
            <x v="1"/>
          </reference>
        </references>
      </pivotArea>
    </format>
    <format dxfId="9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4" count="1" selected="0">
            <x v="2"/>
          </reference>
        </references>
      </pivotArea>
    </format>
    <format dxfId="93">
      <pivotArea dataOnly="0" labelOnly="1" outline="0" fieldPosition="0">
        <references count="1">
          <reference field="6" count="0"/>
        </references>
      </pivotArea>
    </format>
    <format dxfId="92">
      <pivotArea dataOnly="0" labelOnly="1" grandCol="1" outline="0" fieldPosition="0"/>
    </format>
    <format dxfId="91">
      <pivotArea type="all" dataOnly="0" outline="0" fieldPosition="0"/>
    </format>
    <format dxfId="90">
      <pivotArea outline="0" collapsedLevelsAreSubtotals="1" fieldPosition="0"/>
    </format>
    <format dxfId="89">
      <pivotArea type="origin" dataOnly="0" labelOnly="1" outline="0" fieldPosition="0"/>
    </format>
    <format dxfId="88">
      <pivotArea field="6" type="button" dataOnly="0" labelOnly="1" outline="0" axis="axisCol" fieldPosition="0"/>
    </format>
    <format dxfId="87">
      <pivotArea type="topRight" dataOnly="0" labelOnly="1" outline="0" fieldPosition="0"/>
    </format>
    <format dxfId="86">
      <pivotArea field="4" type="button" dataOnly="0" labelOnly="1" outline="0" axis="axisRow" fieldPosition="0"/>
    </format>
    <format dxfId="85">
      <pivotArea field="-2" type="button" dataOnly="0" labelOnly="1" outline="0" axis="axisRow" fieldPosition="1"/>
    </format>
    <format dxfId="84">
      <pivotArea dataOnly="0" labelOnly="1" outline="0" fieldPosition="0">
        <references count="1">
          <reference field="4" count="0"/>
        </references>
      </pivotArea>
    </format>
    <format dxfId="83">
      <pivotArea field="4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82">
      <pivotArea field="4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81">
      <pivotArea field="4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8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4" count="1" selected="0">
            <x v="0"/>
          </reference>
        </references>
      </pivotArea>
    </format>
    <format dxfId="7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4" count="1" selected="0">
            <x v="1"/>
          </reference>
        </references>
      </pivotArea>
    </format>
    <format dxfId="7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4" count="1" selected="0">
            <x v="2"/>
          </reference>
        </references>
      </pivotArea>
    </format>
    <format dxfId="77">
      <pivotArea dataOnly="0" labelOnly="1" outline="0" fieldPosition="0">
        <references count="1">
          <reference field="6" count="0"/>
        </references>
      </pivotArea>
    </format>
    <format dxfId="76">
      <pivotArea dataOnly="0" labelOnly="1" grandCol="1" outline="0" fieldPosition="0"/>
    </format>
    <format dxfId="75">
      <pivotArea outline="0" fieldPosition="0">
        <references count="3">
          <reference field="4294967294" count="1" selected="0">
            <x v="2"/>
          </reference>
          <reference field="4" count="1" selected="0">
            <x v="2"/>
          </reference>
          <reference field="6" count="1" selected="0">
            <x v="2"/>
          </reference>
        </references>
      </pivotArea>
    </format>
    <format dxfId="74">
      <pivotArea outline="0" fieldPosition="0">
        <references count="3">
          <reference field="4294967294" count="1" selected="0">
            <x v="2"/>
          </reference>
          <reference field="4" count="1" selected="0">
            <x v="2"/>
          </reference>
          <reference field="6" count="1" selected="0">
            <x v="2"/>
          </reference>
        </references>
      </pivotArea>
    </format>
    <format dxfId="73">
      <pivotArea outline="0" fieldPosition="0">
        <references count="3">
          <reference field="4294967294" count="1" selected="0">
            <x v="2"/>
          </reference>
          <reference field="4" count="1" selected="0">
            <x v="0"/>
          </reference>
          <reference field="6" count="1" selected="0">
            <x v="0"/>
          </reference>
        </references>
      </pivotArea>
    </format>
    <format dxfId="72">
      <pivotArea outline="0" fieldPosition="0">
        <references count="3">
          <reference field="4294967294" count="1" selected="0">
            <x v="2"/>
          </reference>
          <reference field="4" count="1" selected="0">
            <x v="0"/>
          </reference>
          <reference field="6" count="1" selected="0">
            <x v="0"/>
          </reference>
        </references>
      </pivotArea>
    </format>
    <format dxfId="71">
      <pivotArea outline="0" fieldPosition="0">
        <references count="1">
          <reference field="4294967294" count="1">
            <x v="2"/>
          </reference>
        </references>
      </pivotArea>
    </format>
    <format dxfId="70">
      <pivotArea outline="0" fieldPosition="0">
        <references count="1">
          <reference field="4294967294" count="1">
            <x v="1"/>
          </reference>
        </references>
      </pivotArea>
    </format>
    <format dxfId="69">
      <pivotArea outline="0" fieldPosition="0">
        <references count="1">
          <reference field="4294967294" count="1">
            <x v="0"/>
          </reference>
        </references>
      </pivotArea>
    </format>
    <format dxfId="68">
      <pivotArea outline="0" fieldPosition="0">
        <references count="3">
          <reference field="4294967294" count="1" selected="0">
            <x v="0"/>
          </reference>
          <reference field="4" count="1" selected="0">
            <x v="2"/>
          </reference>
          <reference field="6" count="1" selected="0">
            <x v="2"/>
          </reference>
        </references>
      </pivotArea>
    </format>
    <format dxfId="67">
      <pivotArea outline="0" fieldPosition="0">
        <references count="3">
          <reference field="4294967294" count="1" selected="0">
            <x v="0"/>
          </reference>
          <reference field="4" count="1" selected="0">
            <x v="0"/>
          </reference>
          <reference field="6" count="1" selected="0">
            <x v="0"/>
          </reference>
        </references>
      </pivotArea>
    </format>
  </formats>
  <pivotTableStyleInfo name="PivotStyleMedium9" showRowHeaders="1" showColHeaders="1" showRowStripes="1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499984740745262"/>
  </sheetPr>
  <dimension ref="A1:M4993"/>
  <sheetViews>
    <sheetView tabSelected="1" zoomScale="130" zoomScaleNormal="130" workbookViewId="0">
      <pane xSplit="2" ySplit="1" topLeftCell="C2" activePane="bottomRight" state="frozen"/>
      <selection pane="topRight" activeCell="C1" sqref="C1"/>
      <selection pane="bottomLeft" activeCell="A3" sqref="A3"/>
      <selection pane="bottomRight" activeCell="K4" sqref="K4"/>
    </sheetView>
  </sheetViews>
  <sheetFormatPr defaultColWidth="8.81640625" defaultRowHeight="13" x14ac:dyDescent="0.3"/>
  <cols>
    <col min="1" max="1" width="13.36328125" style="22" bestFit="1" customWidth="1"/>
    <col min="2" max="2" width="13.54296875" style="22" bestFit="1" customWidth="1"/>
    <col min="3" max="3" width="14.54296875" style="11" bestFit="1" customWidth="1"/>
    <col min="4" max="4" width="11.6328125" style="11" customWidth="1"/>
    <col min="5" max="5" width="14.81640625" style="19" bestFit="1" customWidth="1"/>
    <col min="6" max="6" width="12" style="2" bestFit="1" customWidth="1"/>
    <col min="7" max="7" width="13.453125" style="2" bestFit="1" customWidth="1"/>
    <col min="8" max="9" width="8.81640625" style="2"/>
    <col min="10" max="10" width="11.08984375" style="2" bestFit="1" customWidth="1"/>
    <col min="11" max="11" width="8.81640625" style="2"/>
    <col min="12" max="12" width="8.81640625" style="3"/>
    <col min="13" max="16384" width="8.81640625" style="2"/>
  </cols>
  <sheetData>
    <row r="1" spans="1:13" s="12" customFormat="1" ht="23.5" customHeight="1" x14ac:dyDescent="0.3">
      <c r="A1" s="49" t="s">
        <v>4</v>
      </c>
      <c r="B1" s="49" t="s">
        <v>0</v>
      </c>
      <c r="C1" s="49" t="s">
        <v>9</v>
      </c>
      <c r="D1" s="49" t="s">
        <v>10</v>
      </c>
      <c r="E1" s="49" t="s">
        <v>2720</v>
      </c>
      <c r="F1" s="49" t="s">
        <v>7</v>
      </c>
      <c r="G1" s="49" t="s">
        <v>5</v>
      </c>
      <c r="L1" s="45"/>
      <c r="M1" s="3" t="s">
        <v>2730</v>
      </c>
    </row>
    <row r="2" spans="1:13" x14ac:dyDescent="0.3">
      <c r="A2" s="20" t="s">
        <v>25</v>
      </c>
      <c r="B2" s="21">
        <v>466366.24771706882</v>
      </c>
      <c r="C2" s="24">
        <f>B2</f>
        <v>466366.24771706882</v>
      </c>
      <c r="D2" s="25">
        <f t="shared" ref="D2:D65" si="0">C2/SUM(B:B)</f>
        <v>4.2791695684953647E-2</v>
      </c>
      <c r="E2" s="3" t="str" cm="1">
        <f t="array" ref="E2">IFERROR(_xlfn.IFS(D2&lt;=$K$2,"A",D2&lt;=$L$3,"B"),"C")</f>
        <v>A</v>
      </c>
      <c r="F2" s="18">
        <f>VLOOKUP(A2,'ABC Rimanenze'!$A$2:$G$50000,2,FALSE)</f>
        <v>186546.49908682753</v>
      </c>
      <c r="G2" s="3" t="str">
        <f>VLOOKUP(A2,'ABC Rimanenze'!$A$2:$G$50000,7)</f>
        <v>A</v>
      </c>
      <c r="J2" s="29" t="s">
        <v>3</v>
      </c>
      <c r="K2" s="43">
        <v>0.7</v>
      </c>
      <c r="M2" s="3" t="s">
        <v>2731</v>
      </c>
    </row>
    <row r="3" spans="1:13" x14ac:dyDescent="0.3">
      <c r="A3" s="20" t="s">
        <v>26</v>
      </c>
      <c r="B3" s="21">
        <v>337384.08721097768</v>
      </c>
      <c r="C3" s="27">
        <f t="shared" ref="C3:C66" si="1">B3+C2</f>
        <v>803750.33492804645</v>
      </c>
      <c r="D3" s="25">
        <f t="shared" si="0"/>
        <v>7.3748561151848843E-2</v>
      </c>
      <c r="E3" s="3" t="str" cm="1">
        <f t="array" ref="E3">IFERROR(_xlfn.IFS(D3&lt;=$K$2,"A",D3&lt;=$L$3,"B"),"C")</f>
        <v>A</v>
      </c>
      <c r="F3" s="18">
        <f>VLOOKUP(A3,'ABC Rimanenze'!$A$2:$G$50000,2,FALSE)</f>
        <v>134953.63488439107</v>
      </c>
      <c r="G3" s="3" t="str">
        <f>VLOOKUP(A3,'ABC Rimanenze'!$A$2:$G$50000,7)</f>
        <v>A</v>
      </c>
      <c r="J3" s="29" t="s">
        <v>2728</v>
      </c>
      <c r="K3" s="43">
        <v>0.2</v>
      </c>
      <c r="L3" s="44">
        <f>+K2+K3</f>
        <v>0.89999999999999991</v>
      </c>
      <c r="M3" s="3" t="s">
        <v>2732</v>
      </c>
    </row>
    <row r="4" spans="1:13" x14ac:dyDescent="0.3">
      <c r="A4" s="20" t="s">
        <v>27</v>
      </c>
      <c r="B4" s="21">
        <v>299202.21541395009</v>
      </c>
      <c r="C4" s="27">
        <f t="shared" si="1"/>
        <v>1102952.5503419966</v>
      </c>
      <c r="D4" s="25">
        <f t="shared" si="0"/>
        <v>0.1012020276343228</v>
      </c>
      <c r="E4" s="3" t="str" cm="1">
        <f t="array" ref="E4">IFERROR(_xlfn.IFS(D4&lt;=$K$2,"A",D4&lt;=$L$3,"B"),"C")</f>
        <v>A</v>
      </c>
      <c r="F4" s="18">
        <f>VLOOKUP(A4,'ABC Rimanenze'!$A$2:$G$50000,2,FALSE)</f>
        <v>119680.88616558004</v>
      </c>
      <c r="G4" s="3" t="str">
        <f>VLOOKUP(A4,'ABC Rimanenze'!$A$2:$G$50000,7)</f>
        <v>A</v>
      </c>
      <c r="J4" s="29" t="s">
        <v>2729</v>
      </c>
      <c r="K4" s="44">
        <f>100%-(K2+K3)</f>
        <v>0.10000000000000009</v>
      </c>
      <c r="L4" s="44">
        <f>+L3+K4</f>
        <v>1</v>
      </c>
      <c r="M4" s="3"/>
    </row>
    <row r="5" spans="1:13" x14ac:dyDescent="0.3">
      <c r="A5" s="20" t="s">
        <v>28</v>
      </c>
      <c r="B5" s="21">
        <v>244728.31315162333</v>
      </c>
      <c r="C5" s="27">
        <f t="shared" si="1"/>
        <v>1347680.86349362</v>
      </c>
      <c r="D5" s="25">
        <f t="shared" si="0"/>
        <v>0.12365721077233921</v>
      </c>
      <c r="E5" s="3" t="str" cm="1">
        <f t="array" ref="E5">IFERROR(_xlfn.IFS(D5&lt;=$K$2,"A",D5&lt;=$L$3,"B"),"C")</f>
        <v>A</v>
      </c>
      <c r="F5" s="18">
        <f>VLOOKUP(A5,'ABC Rimanenze'!$A$2:$G$50000,2,FALSE)</f>
        <v>97891.325260649333</v>
      </c>
      <c r="G5" s="3" t="str">
        <f>VLOOKUP(A5,'ABC Rimanenze'!$A$2:$G$50000,7)</f>
        <v>A</v>
      </c>
      <c r="J5" s="29"/>
    </row>
    <row r="6" spans="1:13" x14ac:dyDescent="0.3">
      <c r="A6" s="20" t="s">
        <v>29</v>
      </c>
      <c r="B6" s="21">
        <v>198901.10148161894</v>
      </c>
      <c r="C6" s="27">
        <f t="shared" si="1"/>
        <v>1546581.9649752388</v>
      </c>
      <c r="D6" s="25">
        <f t="shared" si="0"/>
        <v>0.14190749249334209</v>
      </c>
      <c r="E6" s="3" t="str" cm="1">
        <f t="array" ref="E6">IFERROR(_xlfn.IFS(D6&lt;=$K$2,"A",D6&lt;=$L$3,"B"),"C")</f>
        <v>A</v>
      </c>
      <c r="F6" s="18">
        <f>VLOOKUP(A6,'ABC Rimanenze'!$A$2:$G$50000,2,FALSE)</f>
        <v>79560.440592647588</v>
      </c>
      <c r="G6" s="3" t="str">
        <f>VLOOKUP(A6,'ABC Rimanenze'!$A$2:$G$50000,7)</f>
        <v>A</v>
      </c>
      <c r="J6" s="29"/>
    </row>
    <row r="7" spans="1:13" x14ac:dyDescent="0.3">
      <c r="A7" s="20" t="s">
        <v>30</v>
      </c>
      <c r="B7" s="21">
        <v>182574.71945732887</v>
      </c>
      <c r="C7" s="27">
        <f t="shared" si="1"/>
        <v>1729156.6844325676</v>
      </c>
      <c r="D7" s="25">
        <f t="shared" si="0"/>
        <v>0.15865973790781626</v>
      </c>
      <c r="E7" s="3" t="str" cm="1">
        <f t="array" ref="E7">IFERROR(_xlfn.IFS(D7&lt;=$K$2,"A",D7&lt;=$L$3,"B"),"C")</f>
        <v>A</v>
      </c>
      <c r="F7" s="18">
        <f>VLOOKUP(A7,'ABC Rimanenze'!$A$2:$G$50000,2,FALSE)</f>
        <v>73029.887782931546</v>
      </c>
      <c r="G7" s="3" t="str">
        <f>VLOOKUP(A7,'ABC Rimanenze'!$A$2:$G$50000,7)</f>
        <v>A</v>
      </c>
      <c r="J7" s="29"/>
    </row>
    <row r="8" spans="1:13" x14ac:dyDescent="0.3">
      <c r="A8" s="20" t="s">
        <v>31</v>
      </c>
      <c r="B8" s="21">
        <v>172021.5077360677</v>
      </c>
      <c r="C8" s="27">
        <f t="shared" si="1"/>
        <v>1901178.1921686353</v>
      </c>
      <c r="D8" s="25">
        <f t="shared" si="0"/>
        <v>0.17444366748321399</v>
      </c>
      <c r="E8" s="3" t="str" cm="1">
        <f t="array" ref="E8">IFERROR(_xlfn.IFS(D8&lt;=$K$2,"A",D8&lt;=$L$3,"B"),"C")</f>
        <v>A</v>
      </c>
      <c r="F8" s="18">
        <f>VLOOKUP(A8,'ABC Rimanenze'!$A$2:$G$50000,2,FALSE)</f>
        <v>68808.603094427075</v>
      </c>
      <c r="G8" s="3" t="str">
        <f>VLOOKUP(A8,'ABC Rimanenze'!$A$2:$G$50000,7)</f>
        <v>A</v>
      </c>
      <c r="J8" s="29"/>
    </row>
    <row r="9" spans="1:13" x14ac:dyDescent="0.3">
      <c r="A9" s="20" t="s">
        <v>32</v>
      </c>
      <c r="B9" s="21">
        <v>166672.63083984581</v>
      </c>
      <c r="C9" s="27">
        <f t="shared" si="1"/>
        <v>2067850.8230084812</v>
      </c>
      <c r="D9" s="25">
        <f t="shared" si="0"/>
        <v>0.18973680786981464</v>
      </c>
      <c r="E9" s="3" t="str" cm="1">
        <f t="array" ref="E9">IFERROR(_xlfn.IFS(D9&lt;=$K$2,"A",D9&lt;=$L$3,"B"),"C")</f>
        <v>A</v>
      </c>
      <c r="F9" s="18">
        <f>VLOOKUP(A9,'ABC Rimanenze'!$A$2:$G$50000,2,FALSE)</f>
        <v>66669.052335938322</v>
      </c>
      <c r="G9" s="3" t="str">
        <f>VLOOKUP(A9,'ABC Rimanenze'!$A$2:$G$50000,7)</f>
        <v>A</v>
      </c>
      <c r="J9" s="29"/>
    </row>
    <row r="10" spans="1:13" x14ac:dyDescent="0.3">
      <c r="A10" s="20" t="s">
        <v>33</v>
      </c>
      <c r="B10" s="21">
        <v>150007.83259867984</v>
      </c>
      <c r="C10" s="27">
        <f t="shared" si="1"/>
        <v>2217858.6556071611</v>
      </c>
      <c r="D10" s="25">
        <f t="shared" si="0"/>
        <v>0.20350086038078552</v>
      </c>
      <c r="E10" s="3" t="str" cm="1">
        <f t="array" ref="E10">IFERROR(_xlfn.IFS(D10&lt;=$K$2,"A",D10&lt;=$L$3,"B"),"C")</f>
        <v>A</v>
      </c>
      <c r="F10" s="18">
        <f>VLOOKUP(A10,'ABC Rimanenze'!$A$2:$G$50000,2,FALSE)</f>
        <v>60003.133039471941</v>
      </c>
      <c r="G10" s="3" t="str">
        <f>VLOOKUP(A10,'ABC Rimanenze'!$A$2:$G$50000,7)</f>
        <v>A</v>
      </c>
      <c r="J10" s="29"/>
    </row>
    <row r="11" spans="1:13" x14ac:dyDescent="0.3">
      <c r="A11" s="20" t="s">
        <v>34</v>
      </c>
      <c r="B11" s="21">
        <v>144678.30497471592</v>
      </c>
      <c r="C11" s="27">
        <f t="shared" si="1"/>
        <v>2362536.9605818773</v>
      </c>
      <c r="D11" s="25">
        <f t="shared" si="0"/>
        <v>0.21677589910624853</v>
      </c>
      <c r="E11" s="3" t="str" cm="1">
        <f t="array" ref="E11">IFERROR(_xlfn.IFS(D11&lt;=$K$2,"A",D11&lt;=$L$3,"B"),"C")</f>
        <v>A</v>
      </c>
      <c r="F11" s="18">
        <f>VLOOKUP(A11,'ABC Rimanenze'!$A$2:$G$50000,2,FALSE)</f>
        <v>57871.321989886375</v>
      </c>
      <c r="G11" s="3" t="str">
        <f>VLOOKUP(A11,'ABC Rimanenze'!$A$2:$G$50000,7)</f>
        <v>A</v>
      </c>
      <c r="J11" s="29"/>
    </row>
    <row r="12" spans="1:13" x14ac:dyDescent="0.3">
      <c r="A12" s="20" t="s">
        <v>35</v>
      </c>
      <c r="B12" s="21">
        <v>142393.35000501055</v>
      </c>
      <c r="C12" s="27">
        <f t="shared" si="1"/>
        <v>2504930.3105868879</v>
      </c>
      <c r="D12" s="25">
        <f t="shared" si="0"/>
        <v>0.22984128051153435</v>
      </c>
      <c r="E12" s="3" t="str" cm="1">
        <f t="array" ref="E12">IFERROR(_xlfn.IFS(D12&lt;=$K$2,"A",D12&lt;=$L$3,"B"),"C")</f>
        <v>A</v>
      </c>
      <c r="F12" s="18">
        <f>VLOOKUP(A12,'ABC Rimanenze'!$A$2:$G$50000,2,FALSE)</f>
        <v>56957.340002004225</v>
      </c>
      <c r="G12" s="3" t="str">
        <f>VLOOKUP(A12,'ABC Rimanenze'!$A$2:$G$50000,7)</f>
        <v>A</v>
      </c>
      <c r="J12" s="29"/>
    </row>
    <row r="13" spans="1:13" x14ac:dyDescent="0.3">
      <c r="A13" s="20" t="s">
        <v>36</v>
      </c>
      <c r="B13" s="21">
        <v>124769.12087476297</v>
      </c>
      <c r="C13" s="27">
        <f t="shared" si="1"/>
        <v>2629699.4314616509</v>
      </c>
      <c r="D13" s="25">
        <f t="shared" si="0"/>
        <v>0.24128954092379112</v>
      </c>
      <c r="E13" s="3" t="str" cm="1">
        <f t="array" ref="E13">IFERROR(_xlfn.IFS(D13&lt;=$K$2,"A",D13&lt;=$L$3,"B"),"C")</f>
        <v>A</v>
      </c>
      <c r="F13" s="18">
        <f>VLOOKUP(A13,'ABC Rimanenze'!$A$2:$G$50000,2,FALSE)</f>
        <v>49907.64834990519</v>
      </c>
      <c r="G13" s="3" t="str">
        <f>VLOOKUP(A13,'ABC Rimanenze'!$A$2:$G$50000,7)</f>
        <v>A</v>
      </c>
      <c r="J13" s="29"/>
    </row>
    <row r="14" spans="1:13" x14ac:dyDescent="0.3">
      <c r="A14" s="20" t="s">
        <v>37</v>
      </c>
      <c r="B14" s="21">
        <v>124049.29627178617</v>
      </c>
      <c r="C14" s="27">
        <f t="shared" si="1"/>
        <v>2753748.727733437</v>
      </c>
      <c r="D14" s="25">
        <f t="shared" si="0"/>
        <v>0.25267175342733256</v>
      </c>
      <c r="E14" s="3" t="str" cm="1">
        <f t="array" ref="E14">IFERROR(_xlfn.IFS(D14&lt;=$K$2,"A",D14&lt;=$L$3,"B"),"C")</f>
        <v>A</v>
      </c>
      <c r="F14" s="18">
        <f>VLOOKUP(A14,'ABC Rimanenze'!$A$2:$G$50000,2,FALSE)</f>
        <v>49619.718508714468</v>
      </c>
      <c r="G14" s="3" t="str">
        <f>VLOOKUP(A14,'ABC Rimanenze'!$A$2:$G$50000,7)</f>
        <v>A</v>
      </c>
      <c r="J14" s="29"/>
    </row>
    <row r="15" spans="1:13" x14ac:dyDescent="0.3">
      <c r="A15" s="20" t="s">
        <v>38</v>
      </c>
      <c r="B15" s="21">
        <v>122685.78804125277</v>
      </c>
      <c r="C15" s="27">
        <f t="shared" si="1"/>
        <v>2876434.5157746896</v>
      </c>
      <c r="D15" s="25">
        <f t="shared" si="0"/>
        <v>0.26392885647119391</v>
      </c>
      <c r="E15" s="3" t="str" cm="1">
        <f t="array" ref="E15">IFERROR(_xlfn.IFS(D15&lt;=$K$2,"A",D15&lt;=$L$3,"B"),"C")</f>
        <v>A</v>
      </c>
      <c r="F15" s="18">
        <f>VLOOKUP(A15,'ABC Rimanenze'!$A$2:$G$50000,2,FALSE)</f>
        <v>49074.315216501112</v>
      </c>
      <c r="G15" s="3" t="str">
        <f>VLOOKUP(A15,'ABC Rimanenze'!$A$2:$G$50000,7)</f>
        <v>A</v>
      </c>
      <c r="J15" s="29"/>
    </row>
    <row r="16" spans="1:13" x14ac:dyDescent="0.3">
      <c r="A16" s="20" t="s">
        <v>39</v>
      </c>
      <c r="B16" s="21">
        <v>112743.55104792105</v>
      </c>
      <c r="C16" s="27">
        <f t="shared" si="1"/>
        <v>2989178.0668226108</v>
      </c>
      <c r="D16" s="25">
        <f t="shared" si="0"/>
        <v>0.27427370400357914</v>
      </c>
      <c r="E16" s="3" t="str" cm="1">
        <f t="array" ref="E16">IFERROR(_xlfn.IFS(D16&lt;=$K$2,"A",D16&lt;=$L$3,"B"),"C")</f>
        <v>A</v>
      </c>
      <c r="F16" s="18">
        <f>VLOOKUP(A16,'ABC Rimanenze'!$A$2:$G$50000,2,FALSE)</f>
        <v>45097.420419168426</v>
      </c>
      <c r="G16" s="3" t="str">
        <f>VLOOKUP(A16,'ABC Rimanenze'!$A$2:$G$50000,7)</f>
        <v>A</v>
      </c>
      <c r="J16" s="29"/>
    </row>
    <row r="17" spans="1:10" x14ac:dyDescent="0.3">
      <c r="A17" s="20" t="s">
        <v>40</v>
      </c>
      <c r="B17" s="21">
        <v>107874.85981175165</v>
      </c>
      <c r="C17" s="27">
        <f t="shared" si="1"/>
        <v>3097052.9266343624</v>
      </c>
      <c r="D17" s="25">
        <f t="shared" si="0"/>
        <v>0.28417182205075392</v>
      </c>
      <c r="E17" s="3" t="str" cm="1">
        <f t="array" ref="E17">IFERROR(_xlfn.IFS(D17&lt;=$K$2,"A",D17&lt;=$L$3,"B"),"C")</f>
        <v>A</v>
      </c>
      <c r="F17" s="18">
        <f>VLOOKUP(A17,'ABC Rimanenze'!$A$2:$G$50000,2,FALSE)</f>
        <v>43149.943924700667</v>
      </c>
      <c r="G17" s="3" t="str">
        <f>VLOOKUP(A17,'ABC Rimanenze'!$A$2:$G$50000,7)</f>
        <v>A</v>
      </c>
      <c r="J17" s="29"/>
    </row>
    <row r="18" spans="1:10" x14ac:dyDescent="0.3">
      <c r="A18" s="20" t="s">
        <v>41</v>
      </c>
      <c r="B18" s="21">
        <v>107144.52590276003</v>
      </c>
      <c r="C18" s="27">
        <f t="shared" si="1"/>
        <v>3204197.4525371226</v>
      </c>
      <c r="D18" s="25">
        <f t="shared" si="0"/>
        <v>0.29400292790196697</v>
      </c>
      <c r="E18" s="3" t="str" cm="1">
        <f t="array" ref="E18">IFERROR(_xlfn.IFS(D18&lt;=$K$2,"A",D18&lt;=$L$3,"B"),"C")</f>
        <v>A</v>
      </c>
      <c r="F18" s="18">
        <f>VLOOKUP(A18,'ABC Rimanenze'!$A$2:$G$50000,2,FALSE)</f>
        <v>42857.810361104013</v>
      </c>
      <c r="G18" s="3" t="str">
        <f>VLOOKUP(A18,'ABC Rimanenze'!$A$2:$G$50000,7)</f>
        <v>A</v>
      </c>
      <c r="J18" s="29"/>
    </row>
    <row r="19" spans="1:10" x14ac:dyDescent="0.3">
      <c r="A19" s="20" t="s">
        <v>42</v>
      </c>
      <c r="B19" s="21">
        <v>107111.41060715722</v>
      </c>
      <c r="C19" s="27">
        <f t="shared" si="1"/>
        <v>3311308.8631442799</v>
      </c>
      <c r="D19" s="25">
        <f t="shared" si="0"/>
        <v>0.30383099524072571</v>
      </c>
      <c r="E19" s="3" t="str" cm="1">
        <f t="array" ref="E19">IFERROR(_xlfn.IFS(D19&lt;=$K$2,"A",D19&lt;=$L$3,"B"),"C")</f>
        <v>A</v>
      </c>
      <c r="F19" s="18">
        <f>VLOOKUP(A19,'ABC Rimanenze'!$A$2:$G$50000,2,FALSE)</f>
        <v>42844.564242862893</v>
      </c>
      <c r="G19" s="3" t="str">
        <f>VLOOKUP(A19,'ABC Rimanenze'!$A$2:$G$50000,7)</f>
        <v>A</v>
      </c>
      <c r="J19" s="29"/>
    </row>
    <row r="20" spans="1:10" x14ac:dyDescent="0.3">
      <c r="A20" s="20" t="s">
        <v>43</v>
      </c>
      <c r="B20" s="21">
        <v>94778.461775418837</v>
      </c>
      <c r="C20" s="27">
        <f t="shared" si="1"/>
        <v>3406087.3249196988</v>
      </c>
      <c r="D20" s="25">
        <f t="shared" si="0"/>
        <v>0.31252744596724191</v>
      </c>
      <c r="E20" s="3" t="str" cm="1">
        <f t="array" ref="E20">IFERROR(_xlfn.IFS(D20&lt;=$K$2,"A",D20&lt;=$L$3,"B"),"C")</f>
        <v>A</v>
      </c>
      <c r="F20" s="18">
        <f>VLOOKUP(A20,'ABC Rimanenze'!$A$2:$G$50000,2,FALSE)</f>
        <v>37911.384710167535</v>
      </c>
      <c r="G20" s="3" t="str">
        <f>VLOOKUP(A20,'ABC Rimanenze'!$A$2:$G$50000,7)</f>
        <v>A</v>
      </c>
      <c r="J20" s="29"/>
    </row>
    <row r="21" spans="1:10" x14ac:dyDescent="0.3">
      <c r="A21" s="20" t="s">
        <v>44</v>
      </c>
      <c r="B21" s="21">
        <v>90686.376386668519</v>
      </c>
      <c r="C21" s="27">
        <f t="shared" si="1"/>
        <v>3496773.7013063673</v>
      </c>
      <c r="D21" s="25">
        <f t="shared" si="0"/>
        <v>0.32084842511207862</v>
      </c>
      <c r="E21" s="3" t="str" cm="1">
        <f t="array" ref="E21">IFERROR(_xlfn.IFS(D21&lt;=$K$2,"A",D21&lt;=$L$3,"B"),"C")</f>
        <v>A</v>
      </c>
      <c r="F21" s="18">
        <f>VLOOKUP(A21,'ABC Rimanenze'!$A$2:$G$50000,2,FALSE)</f>
        <v>36274.55055466741</v>
      </c>
      <c r="G21" s="3" t="str">
        <f>VLOOKUP(A21,'ABC Rimanenze'!$A$2:$G$50000,7)</f>
        <v>A</v>
      </c>
      <c r="J21" s="29"/>
    </row>
    <row r="22" spans="1:10" x14ac:dyDescent="0.3">
      <c r="A22" s="20" t="s">
        <v>45</v>
      </c>
      <c r="B22" s="21">
        <v>83161.931419042114</v>
      </c>
      <c r="C22" s="27">
        <f t="shared" si="1"/>
        <v>3579935.6327254092</v>
      </c>
      <c r="D22" s="25">
        <f t="shared" si="0"/>
        <v>0.32847899460392477</v>
      </c>
      <c r="E22" s="3" t="str" cm="1">
        <f t="array" ref="E22">IFERROR(_xlfn.IFS(D22&lt;=$K$2,"A",D22&lt;=$L$3,"B"),"C")</f>
        <v>A</v>
      </c>
      <c r="F22" s="18">
        <f>VLOOKUP(A22,'ABC Rimanenze'!$A$2:$G$50000,2,FALSE)</f>
        <v>33264.772567616848</v>
      </c>
      <c r="G22" s="3" t="str">
        <f>VLOOKUP(A22,'ABC Rimanenze'!$A$2:$G$50000,7)</f>
        <v>A</v>
      </c>
      <c r="J22" s="29"/>
    </row>
    <row r="23" spans="1:10" x14ac:dyDescent="0.3">
      <c r="A23" s="20" t="s">
        <v>46</v>
      </c>
      <c r="B23" s="21">
        <v>83142.8218435702</v>
      </c>
      <c r="C23" s="27">
        <f t="shared" si="1"/>
        <v>3663078.4545689793</v>
      </c>
      <c r="D23" s="25">
        <f t="shared" si="0"/>
        <v>0.33610781068599427</v>
      </c>
      <c r="E23" s="3" t="str" cm="1">
        <f t="array" ref="E23">IFERROR(_xlfn.IFS(D23&lt;=$K$2,"A",D23&lt;=$L$3,"B"),"C")</f>
        <v>A</v>
      </c>
      <c r="F23" s="18">
        <f>VLOOKUP(A23,'ABC Rimanenze'!$A$2:$G$50000,2,FALSE)</f>
        <v>33257.12873742808</v>
      </c>
      <c r="G23" s="3" t="str">
        <f>VLOOKUP(A23,'ABC Rimanenze'!$A$2:$G$50000,7)</f>
        <v>A</v>
      </c>
      <c r="J23" s="29"/>
    </row>
    <row r="24" spans="1:10" x14ac:dyDescent="0.3">
      <c r="A24" s="20" t="s">
        <v>47</v>
      </c>
      <c r="B24" s="21">
        <v>82067.783038800204</v>
      </c>
      <c r="C24" s="27">
        <f t="shared" si="1"/>
        <v>3745146.2376077794</v>
      </c>
      <c r="D24" s="25">
        <f t="shared" si="0"/>
        <v>0.34363798598175377</v>
      </c>
      <c r="E24" s="3" t="str" cm="1">
        <f t="array" ref="E24">IFERROR(_xlfn.IFS(D24&lt;=$K$2,"A",D24&lt;=$L$3,"B"),"C")</f>
        <v>A</v>
      </c>
      <c r="F24" s="18">
        <f>VLOOKUP(A24,'ABC Rimanenze'!$A$2:$G$50000,2,FALSE)</f>
        <v>32827.113215520083</v>
      </c>
      <c r="G24" s="3" t="str">
        <f>VLOOKUP(A24,'ABC Rimanenze'!$A$2:$G$50000,7)</f>
        <v>A</v>
      </c>
      <c r="J24" s="29"/>
    </row>
    <row r="25" spans="1:10" x14ac:dyDescent="0.3">
      <c r="A25" s="20" t="s">
        <v>48</v>
      </c>
      <c r="B25" s="21">
        <v>79985.530014765216</v>
      </c>
      <c r="C25" s="27">
        <f t="shared" si="1"/>
        <v>3825131.7676225444</v>
      </c>
      <c r="D25" s="25">
        <f t="shared" si="0"/>
        <v>0.35097710298763968</v>
      </c>
      <c r="E25" s="3" t="str" cm="1">
        <f t="array" ref="E25">IFERROR(_xlfn.IFS(D25&lt;=$K$2,"A",D25&lt;=$L$3,"B"),"C")</f>
        <v>A</v>
      </c>
      <c r="F25" s="18">
        <f>VLOOKUP(A25,'ABC Rimanenze'!$A$2:$G$50000,2,FALSE)</f>
        <v>31994.212005906087</v>
      </c>
      <c r="G25" s="3" t="str">
        <f>VLOOKUP(A25,'ABC Rimanenze'!$A$2:$G$50000,7)</f>
        <v>A</v>
      </c>
      <c r="J25" s="29"/>
    </row>
    <row r="26" spans="1:10" x14ac:dyDescent="0.3">
      <c r="A26" s="20" t="s">
        <v>49</v>
      </c>
      <c r="B26" s="21">
        <v>78300.470360014879</v>
      </c>
      <c r="C26" s="27">
        <f t="shared" si="1"/>
        <v>3903432.2379825595</v>
      </c>
      <c r="D26" s="25">
        <f t="shared" si="0"/>
        <v>0.35816160640321965</v>
      </c>
      <c r="E26" s="3" t="str" cm="1">
        <f t="array" ref="E26">IFERROR(_xlfn.IFS(D26&lt;=$K$2,"A",D26&lt;=$L$3,"B"),"C")</f>
        <v>A</v>
      </c>
      <c r="F26" s="18">
        <f>VLOOKUP(A26,'ABC Rimanenze'!$A$2:$G$50000,2,FALSE)</f>
        <v>31320.188144005951</v>
      </c>
      <c r="G26" s="3" t="str">
        <f>VLOOKUP(A26,'ABC Rimanenze'!$A$2:$G$50000,7)</f>
        <v>A</v>
      </c>
      <c r="J26" s="29"/>
    </row>
    <row r="27" spans="1:10" x14ac:dyDescent="0.3">
      <c r="A27" s="20" t="s">
        <v>50</v>
      </c>
      <c r="B27" s="21">
        <v>77529.871873275551</v>
      </c>
      <c r="C27" s="27">
        <f t="shared" si="1"/>
        <v>3980962.1098558349</v>
      </c>
      <c r="D27" s="25">
        <f t="shared" si="0"/>
        <v>0.36527540312400503</v>
      </c>
      <c r="E27" s="3" t="str" cm="1">
        <f t="array" ref="E27">IFERROR(_xlfn.IFS(D27&lt;=$K$2,"A",D27&lt;=$L$3,"B"),"C")</f>
        <v>A</v>
      </c>
      <c r="F27" s="18">
        <f>VLOOKUP(A27,'ABC Rimanenze'!$A$2:$G$50000,2,FALSE)</f>
        <v>31011.948749310221</v>
      </c>
      <c r="G27" s="3" t="str">
        <f>VLOOKUP(A27,'ABC Rimanenze'!$A$2:$G$50000,7)</f>
        <v>A</v>
      </c>
      <c r="J27" s="29"/>
    </row>
    <row r="28" spans="1:10" x14ac:dyDescent="0.3">
      <c r="A28" s="20" t="s">
        <v>51</v>
      </c>
      <c r="B28" s="21">
        <v>76660.801336452787</v>
      </c>
      <c r="C28" s="27">
        <f t="shared" si="1"/>
        <v>4057622.9111922877</v>
      </c>
      <c r="D28" s="25">
        <f t="shared" si="0"/>
        <v>0.37230945779200991</v>
      </c>
      <c r="E28" s="3" t="str" cm="1">
        <f t="array" ref="E28">IFERROR(_xlfn.IFS(D28&lt;=$K$2,"A",D28&lt;=$L$3,"B"),"C")</f>
        <v>A</v>
      </c>
      <c r="F28" s="18">
        <f>VLOOKUP(A28,'ABC Rimanenze'!$A$2:$G$50000,2,FALSE)</f>
        <v>30664.320534581115</v>
      </c>
      <c r="G28" s="3" t="str">
        <f>VLOOKUP(A28,'ABC Rimanenze'!$A$2:$G$50000,7)</f>
        <v>A</v>
      </c>
      <c r="J28" s="29"/>
    </row>
    <row r="29" spans="1:10" x14ac:dyDescent="0.3">
      <c r="A29" s="20" t="s">
        <v>52</v>
      </c>
      <c r="B29" s="21">
        <v>70751.440997181766</v>
      </c>
      <c r="C29" s="27">
        <f t="shared" si="1"/>
        <v>4128374.3521894696</v>
      </c>
      <c r="D29" s="25">
        <f t="shared" si="0"/>
        <v>0.37880129579967831</v>
      </c>
      <c r="E29" s="3" t="str" cm="1">
        <f t="array" ref="E29">IFERROR(_xlfn.IFS(D29&lt;=$K$2,"A",D29&lt;=$L$3,"B"),"C")</f>
        <v>A</v>
      </c>
      <c r="F29" s="18">
        <f>VLOOKUP(A29,'ABC Rimanenze'!$A$2:$G$50000,2,FALSE)</f>
        <v>28300.576398872709</v>
      </c>
      <c r="G29" s="3" t="str">
        <f>VLOOKUP(A29,'ABC Rimanenze'!$A$2:$G$50000,7)</f>
        <v>A</v>
      </c>
      <c r="J29" s="29"/>
    </row>
    <row r="30" spans="1:10" x14ac:dyDescent="0.3">
      <c r="A30" s="20" t="s">
        <v>53</v>
      </c>
      <c r="B30" s="21">
        <v>63217.44935266344</v>
      </c>
      <c r="C30" s="27">
        <f t="shared" si="1"/>
        <v>4191591.8015421331</v>
      </c>
      <c r="D30" s="25">
        <f t="shared" si="0"/>
        <v>0.38460184819368282</v>
      </c>
      <c r="E30" s="3" t="str" cm="1">
        <f t="array" ref="E30">IFERROR(_xlfn.IFS(D30&lt;=$K$2,"A",D30&lt;=$L$3,"B"),"C")</f>
        <v>A</v>
      </c>
      <c r="F30" s="18">
        <f>VLOOKUP(A30,'ABC Rimanenze'!$A$2:$G$50000,2,FALSE)</f>
        <v>25286.979741065377</v>
      </c>
      <c r="G30" s="3" t="str">
        <f>VLOOKUP(A30,'ABC Rimanenze'!$A$2:$G$50000,7)</f>
        <v>A</v>
      </c>
      <c r="J30" s="29"/>
    </row>
    <row r="31" spans="1:10" x14ac:dyDescent="0.3">
      <c r="A31" s="20" t="s">
        <v>54</v>
      </c>
      <c r="B31" s="21">
        <v>60346.819938944493</v>
      </c>
      <c r="C31" s="27">
        <f t="shared" si="1"/>
        <v>4251938.6214810777</v>
      </c>
      <c r="D31" s="25">
        <f t="shared" si="0"/>
        <v>0.39013900438159943</v>
      </c>
      <c r="E31" s="3" t="str" cm="1">
        <f t="array" ref="E31">IFERROR(_xlfn.IFS(D31&lt;=$K$2,"A",D31&lt;=$L$3,"B"),"C")</f>
        <v>A</v>
      </c>
      <c r="F31" s="18">
        <f>VLOOKUP(A31,'ABC Rimanenze'!$A$2:$G$50000,2,FALSE)</f>
        <v>24138.7279755778</v>
      </c>
      <c r="G31" s="3" t="str">
        <f>VLOOKUP(A31,'ABC Rimanenze'!$A$2:$G$50000,7)</f>
        <v>A</v>
      </c>
      <c r="J31" s="29"/>
    </row>
    <row r="32" spans="1:10" x14ac:dyDescent="0.3">
      <c r="A32" s="20" t="s">
        <v>55</v>
      </c>
      <c r="B32" s="21">
        <v>59948.859881453653</v>
      </c>
      <c r="C32" s="27">
        <f t="shared" si="1"/>
        <v>4311887.481362531</v>
      </c>
      <c r="D32" s="25">
        <f t="shared" si="0"/>
        <v>0.39563964552204356</v>
      </c>
      <c r="E32" s="3" t="str" cm="1">
        <f t="array" ref="E32">IFERROR(_xlfn.IFS(D32&lt;=$K$2,"A",D32&lt;=$L$3,"B"),"C")</f>
        <v>A</v>
      </c>
      <c r="F32" s="18">
        <f>VLOOKUP(A32,'ABC Rimanenze'!$A$2:$G$50000,2,FALSE)</f>
        <v>23979.543952581462</v>
      </c>
      <c r="G32" s="3" t="str">
        <f>VLOOKUP(A32,'ABC Rimanenze'!$A$2:$G$50000,7)</f>
        <v>A</v>
      </c>
      <c r="J32" s="29"/>
    </row>
    <row r="33" spans="1:10" x14ac:dyDescent="0.3">
      <c r="A33" s="20" t="s">
        <v>56</v>
      </c>
      <c r="B33" s="21">
        <v>59717.187068047577</v>
      </c>
      <c r="C33" s="27">
        <f t="shared" si="1"/>
        <v>4371604.6684305789</v>
      </c>
      <c r="D33" s="25">
        <f t="shared" si="0"/>
        <v>0.40111902939402488</v>
      </c>
      <c r="E33" s="3" t="str" cm="1">
        <f t="array" ref="E33">IFERROR(_xlfn.IFS(D33&lt;=$K$2,"A",D33&lt;=$L$3,"B"),"C")</f>
        <v>A</v>
      </c>
      <c r="F33" s="18">
        <f>VLOOKUP(A33,'ABC Rimanenze'!$A$2:$G$50000,2,FALSE)</f>
        <v>23886.874827219031</v>
      </c>
      <c r="G33" s="3" t="str">
        <f>VLOOKUP(A33,'ABC Rimanenze'!$A$2:$G$50000,7)</f>
        <v>A</v>
      </c>
      <c r="J33" s="29"/>
    </row>
    <row r="34" spans="1:10" x14ac:dyDescent="0.3">
      <c r="A34" s="20" t="s">
        <v>57</v>
      </c>
      <c r="B34" s="21">
        <v>58769.283609352562</v>
      </c>
      <c r="C34" s="27">
        <f t="shared" si="1"/>
        <v>4430373.9520399319</v>
      </c>
      <c r="D34" s="25">
        <f t="shared" si="0"/>
        <v>0.40651143785442412</v>
      </c>
      <c r="E34" s="3" t="str" cm="1">
        <f t="array" ref="E34">IFERROR(_xlfn.IFS(D34&lt;=$K$2,"A",D34&lt;=$L$3,"B"),"C")</f>
        <v>A</v>
      </c>
      <c r="F34" s="18">
        <f>VLOOKUP(A34,'ABC Rimanenze'!$A$2:$G$50000,2,FALSE)</f>
        <v>23507.713443741028</v>
      </c>
      <c r="G34" s="3" t="str">
        <f>VLOOKUP(A34,'ABC Rimanenze'!$A$2:$G$50000,7)</f>
        <v>A</v>
      </c>
      <c r="J34" s="29"/>
    </row>
    <row r="35" spans="1:10" x14ac:dyDescent="0.3">
      <c r="A35" s="20" t="s">
        <v>58</v>
      </c>
      <c r="B35" s="21">
        <v>57380.959824557009</v>
      </c>
      <c r="C35" s="27">
        <f t="shared" si="1"/>
        <v>4487754.9118644893</v>
      </c>
      <c r="D35" s="25">
        <f t="shared" si="0"/>
        <v>0.41177645989009393</v>
      </c>
      <c r="E35" s="3" t="str" cm="1">
        <f t="array" ref="E35">IFERROR(_xlfn.IFS(D35&lt;=$K$2,"A",D35&lt;=$L$3,"B"),"C")</f>
        <v>A</v>
      </c>
      <c r="F35" s="18">
        <f>VLOOKUP(A35,'ABC Rimanenze'!$A$2:$G$50000,2,FALSE)</f>
        <v>22952.383929822805</v>
      </c>
      <c r="G35" s="3" t="str">
        <f>VLOOKUP(A35,'ABC Rimanenze'!$A$2:$G$50000,7)</f>
        <v>A</v>
      </c>
      <c r="J35" s="29"/>
    </row>
    <row r="36" spans="1:10" x14ac:dyDescent="0.3">
      <c r="A36" s="20" t="s">
        <v>59</v>
      </c>
      <c r="B36" s="21">
        <v>56377.28300051477</v>
      </c>
      <c r="C36" s="27">
        <f t="shared" si="1"/>
        <v>4544132.1948650042</v>
      </c>
      <c r="D36" s="25">
        <f t="shared" si="0"/>
        <v>0.41694938899787559</v>
      </c>
      <c r="E36" s="3" t="str" cm="1">
        <f t="array" ref="E36">IFERROR(_xlfn.IFS(D36&lt;=$K$2,"A",D36&lt;=$L$3,"B"),"C")</f>
        <v>A</v>
      </c>
      <c r="F36" s="18">
        <f>VLOOKUP(A36,'ABC Rimanenze'!$A$2:$G$50000,2,FALSE)</f>
        <v>22550.913200205909</v>
      </c>
      <c r="G36" s="3" t="str">
        <f>VLOOKUP(A36,'ABC Rimanenze'!$A$2:$G$50000,7)</f>
        <v>A</v>
      </c>
      <c r="J36" s="29"/>
    </row>
    <row r="37" spans="1:10" x14ac:dyDescent="0.3">
      <c r="A37" s="20" t="s">
        <v>60</v>
      </c>
      <c r="B37" s="21">
        <v>55448.255183473768</v>
      </c>
      <c r="C37" s="27">
        <f t="shared" si="1"/>
        <v>4599580.4500484783</v>
      </c>
      <c r="D37" s="25">
        <f t="shared" si="0"/>
        <v>0.42203707463912371</v>
      </c>
      <c r="E37" s="3" t="str" cm="1">
        <f t="array" ref="E37">IFERROR(_xlfn.IFS(D37&lt;=$K$2,"A",D37&lt;=$L$3,"B"),"C")</f>
        <v>A</v>
      </c>
      <c r="F37" s="18">
        <f>VLOOKUP(A37,'ABC Rimanenze'!$A$2:$G$50000,2,FALSE)</f>
        <v>22179.30207338951</v>
      </c>
      <c r="G37" s="3" t="str">
        <f>VLOOKUP(A37,'ABC Rimanenze'!$A$2:$G$50000,7)</f>
        <v>A</v>
      </c>
      <c r="J37" s="29"/>
    </row>
    <row r="38" spans="1:10" x14ac:dyDescent="0.3">
      <c r="A38" s="20" t="s">
        <v>61</v>
      </c>
      <c r="B38" s="21">
        <v>49286.291357391914</v>
      </c>
      <c r="C38" s="27">
        <f t="shared" si="1"/>
        <v>4648866.7414058698</v>
      </c>
      <c r="D38" s="25">
        <f t="shared" si="0"/>
        <v>0.42655936584593707</v>
      </c>
      <c r="E38" s="3" t="str" cm="1">
        <f t="array" ref="E38">IFERROR(_xlfn.IFS(D38&lt;=$K$2,"A",D38&lt;=$L$3,"B"),"C")</f>
        <v>A</v>
      </c>
      <c r="F38" s="18">
        <f>VLOOKUP(A38,'ABC Rimanenze'!$A$2:$G$50000,2,FALSE)</f>
        <v>19714.516542956768</v>
      </c>
      <c r="G38" s="3" t="str">
        <f>VLOOKUP(A38,'ABC Rimanenze'!$A$2:$G$50000,7)</f>
        <v>A</v>
      </c>
      <c r="J38" s="29"/>
    </row>
    <row r="39" spans="1:10" x14ac:dyDescent="0.3">
      <c r="A39" s="20" t="s">
        <v>62</v>
      </c>
      <c r="B39" s="21">
        <v>48000.322155661284</v>
      </c>
      <c r="C39" s="27">
        <f t="shared" si="1"/>
        <v>4696867.0635615308</v>
      </c>
      <c r="D39" s="25">
        <f t="shared" si="0"/>
        <v>0.43096366222999039</v>
      </c>
      <c r="E39" s="3" t="str" cm="1">
        <f t="array" ref="E39">IFERROR(_xlfn.IFS(D39&lt;=$K$2,"A",D39&lt;=$L$3,"B"),"C")</f>
        <v>A</v>
      </c>
      <c r="F39" s="18">
        <f>VLOOKUP(A39,'ABC Rimanenze'!$A$2:$G$50000,2,FALSE)</f>
        <v>19200.128862264515</v>
      </c>
      <c r="G39" s="3" t="str">
        <f>VLOOKUP(A39,'ABC Rimanenze'!$A$2:$G$50000,7)</f>
        <v>A</v>
      </c>
      <c r="J39" s="29"/>
    </row>
    <row r="40" spans="1:10" x14ac:dyDescent="0.3">
      <c r="A40" s="20" t="s">
        <v>63</v>
      </c>
      <c r="B40" s="21">
        <v>47106.716315582671</v>
      </c>
      <c r="C40" s="27">
        <f t="shared" si="1"/>
        <v>4743973.7798771132</v>
      </c>
      <c r="D40" s="25">
        <f t="shared" si="0"/>
        <v>0.43528596531080155</v>
      </c>
      <c r="E40" s="3" t="str" cm="1">
        <f t="array" ref="E40">IFERROR(_xlfn.IFS(D40&lt;=$K$2,"A",D40&lt;=$L$3,"B"),"C")</f>
        <v>A</v>
      </c>
      <c r="F40" s="18">
        <f>VLOOKUP(A40,'ABC Rimanenze'!$A$2:$G$50000,2,FALSE)</f>
        <v>18842.686526233068</v>
      </c>
      <c r="G40" s="3" t="str">
        <f>VLOOKUP(A40,'ABC Rimanenze'!$A$2:$G$50000,7)</f>
        <v>A</v>
      </c>
      <c r="J40" s="29"/>
    </row>
    <row r="41" spans="1:10" x14ac:dyDescent="0.3">
      <c r="A41" s="20" t="s">
        <v>64</v>
      </c>
      <c r="B41" s="21">
        <v>46537.145738990126</v>
      </c>
      <c r="C41" s="27">
        <f t="shared" si="1"/>
        <v>4790510.9256161032</v>
      </c>
      <c r="D41" s="25">
        <f t="shared" si="0"/>
        <v>0.43955600712505677</v>
      </c>
      <c r="E41" s="3" t="str" cm="1">
        <f t="array" ref="E41">IFERROR(_xlfn.IFS(D41&lt;=$K$2,"A",D41&lt;=$L$3,"B"),"C")</f>
        <v>A</v>
      </c>
      <c r="F41" s="18">
        <f>VLOOKUP(A41,'ABC Rimanenze'!$A$2:$G$50000,2,FALSE)</f>
        <v>18614.858295596052</v>
      </c>
      <c r="G41" s="3" t="str">
        <f>VLOOKUP(A41,'ABC Rimanenze'!$A$2:$G$50000,7)</f>
        <v>A</v>
      </c>
      <c r="J41" s="29"/>
    </row>
    <row r="42" spans="1:10" x14ac:dyDescent="0.3">
      <c r="A42" s="20" t="s">
        <v>65</v>
      </c>
      <c r="B42" s="21">
        <v>45627.431762625194</v>
      </c>
      <c r="C42" s="27">
        <f t="shared" si="1"/>
        <v>4836138.3573787287</v>
      </c>
      <c r="D42" s="25">
        <f t="shared" si="0"/>
        <v>0.44374257762502312</v>
      </c>
      <c r="E42" s="3" t="str" cm="1">
        <f t="array" ref="E42">IFERROR(_xlfn.IFS(D42&lt;=$K$2,"A",D42&lt;=$L$3,"B"),"C")</f>
        <v>A</v>
      </c>
      <c r="F42" s="18">
        <f>VLOOKUP(A42,'ABC Rimanenze'!$A$2:$G$50000,2,FALSE)</f>
        <v>18250.972705050077</v>
      </c>
      <c r="G42" s="3" t="str">
        <f>VLOOKUP(A42,'ABC Rimanenze'!$A$2:$G$50000,7)</f>
        <v>A</v>
      </c>
      <c r="J42" s="29"/>
    </row>
    <row r="43" spans="1:10" x14ac:dyDescent="0.3">
      <c r="A43" s="20" t="s">
        <v>66</v>
      </c>
      <c r="B43" s="21">
        <v>44641.446397005442</v>
      </c>
      <c r="C43" s="27">
        <f t="shared" si="1"/>
        <v>4880779.8037757343</v>
      </c>
      <c r="D43" s="25">
        <f t="shared" si="0"/>
        <v>0.44783867848675557</v>
      </c>
      <c r="E43" s="3" t="str" cm="1">
        <f t="array" ref="E43">IFERROR(_xlfn.IFS(D43&lt;=$K$2,"A",D43&lt;=$L$3,"B"),"C")</f>
        <v>A</v>
      </c>
      <c r="F43" s="18">
        <f>VLOOKUP(A43,'ABC Rimanenze'!$A$2:$G$50000,2,FALSE)</f>
        <v>17856.578558802179</v>
      </c>
      <c r="G43" s="3" t="str">
        <f>VLOOKUP(A43,'ABC Rimanenze'!$A$2:$G$50000,7)</f>
        <v>A</v>
      </c>
      <c r="J43" s="29"/>
    </row>
    <row r="44" spans="1:10" x14ac:dyDescent="0.3">
      <c r="A44" s="20" t="s">
        <v>67</v>
      </c>
      <c r="B44" s="21">
        <v>43707.993901091068</v>
      </c>
      <c r="C44" s="27">
        <f t="shared" si="1"/>
        <v>4924487.797676825</v>
      </c>
      <c r="D44" s="25">
        <f t="shared" si="0"/>
        <v>0.45184912989307169</v>
      </c>
      <c r="E44" s="3" t="str" cm="1">
        <f t="array" ref="E44">IFERROR(_xlfn.IFS(D44&lt;=$K$2,"A",D44&lt;=$L$3,"B"),"C")</f>
        <v>A</v>
      </c>
      <c r="F44" s="18">
        <f>VLOOKUP(A44,'ABC Rimanenze'!$A$2:$G$50000,2,FALSE)</f>
        <v>17483.197560436427</v>
      </c>
      <c r="G44" s="3" t="str">
        <f>VLOOKUP(A44,'ABC Rimanenze'!$A$2:$G$50000,7)</f>
        <v>A</v>
      </c>
      <c r="J44" s="29"/>
    </row>
    <row r="45" spans="1:10" x14ac:dyDescent="0.3">
      <c r="A45" s="20" t="s">
        <v>68</v>
      </c>
      <c r="B45" s="21">
        <v>43445.724209160202</v>
      </c>
      <c r="C45" s="27">
        <f t="shared" si="1"/>
        <v>4967933.5218859855</v>
      </c>
      <c r="D45" s="25">
        <f t="shared" si="0"/>
        <v>0.45583551659723709</v>
      </c>
      <c r="E45" s="3" t="str" cm="1">
        <f t="array" ref="E45">IFERROR(_xlfn.IFS(D45&lt;=$K$2,"A",D45&lt;=$L$3,"B"),"C")</f>
        <v>A</v>
      </c>
      <c r="F45" s="18">
        <f>VLOOKUP(A45,'ABC Rimanenze'!$A$2:$G$50000,2,FALSE)</f>
        <v>17378.289683664083</v>
      </c>
      <c r="G45" s="3" t="str">
        <f>VLOOKUP(A45,'ABC Rimanenze'!$A$2:$G$50000,7)</f>
        <v>A</v>
      </c>
      <c r="J45" s="29"/>
    </row>
    <row r="46" spans="1:10" x14ac:dyDescent="0.3">
      <c r="A46" s="20" t="s">
        <v>69</v>
      </c>
      <c r="B46" s="21">
        <v>41741.664475332662</v>
      </c>
      <c r="C46" s="27">
        <f t="shared" si="1"/>
        <v>5009675.1863613185</v>
      </c>
      <c r="D46" s="25">
        <f t="shared" si="0"/>
        <v>0.45966554634822265</v>
      </c>
      <c r="E46" s="3" t="str" cm="1">
        <f t="array" ref="E46">IFERROR(_xlfn.IFS(D46&lt;=$K$2,"A",D46&lt;=$L$3,"B"),"C")</f>
        <v>A</v>
      </c>
      <c r="F46" s="18">
        <f>VLOOKUP(A46,'ABC Rimanenze'!$A$2:$G$50000,2,FALSE)</f>
        <v>16696.665790133065</v>
      </c>
      <c r="G46" s="3" t="str">
        <f>VLOOKUP(A46,'ABC Rimanenze'!$A$2:$G$50000,7)</f>
        <v>A</v>
      </c>
      <c r="J46" s="29"/>
    </row>
    <row r="47" spans="1:10" x14ac:dyDescent="0.3">
      <c r="A47" s="20" t="s">
        <v>70</v>
      </c>
      <c r="B47" s="21">
        <v>41210.328417598997</v>
      </c>
      <c r="C47" s="27">
        <f t="shared" si="1"/>
        <v>5050885.5147789177</v>
      </c>
      <c r="D47" s="25">
        <f t="shared" si="0"/>
        <v>0.46344682306229729</v>
      </c>
      <c r="E47" s="3" t="str" cm="1">
        <f t="array" ref="E47">IFERROR(_xlfn.IFS(D47&lt;=$K$2,"A",D47&lt;=$L$3,"B"),"C")</f>
        <v>A</v>
      </c>
      <c r="F47" s="18">
        <f>VLOOKUP(A47,'ABC Rimanenze'!$A$2:$G$50000,2,FALSE)</f>
        <v>16484.131367039601</v>
      </c>
      <c r="G47" s="3" t="str">
        <f>VLOOKUP(A47,'ABC Rimanenze'!$A$2:$G$50000,7)</f>
        <v>A</v>
      </c>
      <c r="J47" s="29"/>
    </row>
    <row r="48" spans="1:10" x14ac:dyDescent="0.3">
      <c r="A48" s="20" t="s">
        <v>71</v>
      </c>
      <c r="B48" s="21">
        <v>39724.566288450063</v>
      </c>
      <c r="C48" s="27">
        <f t="shared" si="1"/>
        <v>5090610.0810673675</v>
      </c>
      <c r="D48" s="25">
        <f t="shared" si="0"/>
        <v>0.46709177284190351</v>
      </c>
      <c r="E48" s="3" t="str" cm="1">
        <f t="array" ref="E48">IFERROR(_xlfn.IFS(D48&lt;=$K$2,"A",D48&lt;=$L$3,"B"),"C")</f>
        <v>A</v>
      </c>
      <c r="F48" s="18">
        <f>VLOOKUP(A48,'ABC Rimanenze'!$A$2:$G$50000,2,FALSE)</f>
        <v>15889.826515380026</v>
      </c>
      <c r="G48" s="3" t="str">
        <f>VLOOKUP(A48,'ABC Rimanenze'!$A$2:$G$50000,7)</f>
        <v>A</v>
      </c>
      <c r="J48" s="29"/>
    </row>
    <row r="49" spans="1:10" x14ac:dyDescent="0.3">
      <c r="A49" s="20" t="s">
        <v>72</v>
      </c>
      <c r="B49" s="21">
        <v>39625.698941440758</v>
      </c>
      <c r="C49" s="27">
        <f t="shared" si="1"/>
        <v>5130235.7800088078</v>
      </c>
      <c r="D49" s="25">
        <f t="shared" si="0"/>
        <v>0.47072765099283348</v>
      </c>
      <c r="E49" s="3" t="str" cm="1">
        <f t="array" ref="E49">IFERROR(_xlfn.IFS(D49&lt;=$K$2,"A",D49&lt;=$L$3,"B"),"C")</f>
        <v>A</v>
      </c>
      <c r="F49" s="18">
        <f>VLOOKUP(A49,'ABC Rimanenze'!$A$2:$G$50000,2,FALSE)</f>
        <v>15850.279576576304</v>
      </c>
      <c r="G49" s="3" t="str">
        <f>VLOOKUP(A49,'ABC Rimanenze'!$A$2:$G$50000,7)</f>
        <v>A</v>
      </c>
      <c r="J49" s="29"/>
    </row>
    <row r="50" spans="1:10" x14ac:dyDescent="0.3">
      <c r="A50" s="20" t="s">
        <v>73</v>
      </c>
      <c r="B50" s="21">
        <v>38749.377096592674</v>
      </c>
      <c r="C50" s="27">
        <f t="shared" si="1"/>
        <v>5168985.1571054002</v>
      </c>
      <c r="D50" s="25">
        <f t="shared" si="0"/>
        <v>0.47428312174316284</v>
      </c>
      <c r="E50" s="3" t="str" cm="1">
        <f t="array" ref="E50">IFERROR(_xlfn.IFS(D50&lt;=$K$2,"A",D50&lt;=$L$3,"B"),"C")</f>
        <v>A</v>
      </c>
      <c r="F50" s="18">
        <f>VLOOKUP(A50,'ABC Rimanenze'!$A$2:$G$50000,2,FALSE)</f>
        <v>15499.75083863707</v>
      </c>
      <c r="G50" s="3" t="str">
        <f>VLOOKUP(A50,'ABC Rimanenze'!$A$2:$G$50000,7)</f>
        <v>A</v>
      </c>
      <c r="J50" s="29"/>
    </row>
    <row r="51" spans="1:10" x14ac:dyDescent="0.3">
      <c r="A51" s="20" t="s">
        <v>74</v>
      </c>
      <c r="B51" s="21">
        <v>36761.769938681413</v>
      </c>
      <c r="C51" s="27">
        <f t="shared" si="1"/>
        <v>5205746.9270440815</v>
      </c>
      <c r="D51" s="25">
        <f t="shared" si="0"/>
        <v>0.47765621848795703</v>
      </c>
      <c r="E51" s="3" t="str" cm="1">
        <f t="array" ref="E51">IFERROR(_xlfn.IFS(D51&lt;=$K$2,"A",D51&lt;=$L$3,"B"),"C")</f>
        <v>A</v>
      </c>
      <c r="F51" s="18">
        <f>VLOOKUP(A51,'ABC Rimanenze'!$A$2:$G$50000,2,FALSE)</f>
        <v>14704.707975472566</v>
      </c>
      <c r="G51" s="3" t="str">
        <f>VLOOKUP(A51,'ABC Rimanenze'!$A$2:$G$50000,7)</f>
        <v>A</v>
      </c>
      <c r="J51" s="29"/>
    </row>
    <row r="52" spans="1:10" x14ac:dyDescent="0.3">
      <c r="A52" s="20" t="s">
        <v>75</v>
      </c>
      <c r="B52" s="21">
        <v>36357.708178587935</v>
      </c>
      <c r="C52" s="27">
        <f t="shared" si="1"/>
        <v>5242104.6352226697</v>
      </c>
      <c r="D52" s="25">
        <f t="shared" si="0"/>
        <v>0.4809922403201467</v>
      </c>
      <c r="E52" s="3" t="str" cm="1">
        <f t="array" ref="E52">IFERROR(_xlfn.IFS(D52&lt;=$K$2,"A",D52&lt;=$L$3,"B"),"C")</f>
        <v>A</v>
      </c>
      <c r="F52" s="18">
        <f>VLOOKUP(A52,'ABC Rimanenze'!$A$2:$G$50000,2,FALSE)</f>
        <v>14543.083271435175</v>
      </c>
      <c r="G52" s="3" t="str">
        <f>VLOOKUP(A52,'ABC Rimanenze'!$A$2:$G$50000,7)</f>
        <v>A</v>
      </c>
      <c r="J52" s="29"/>
    </row>
    <row r="53" spans="1:10" x14ac:dyDescent="0.3">
      <c r="A53" s="20" t="s">
        <v>76</v>
      </c>
      <c r="B53" s="21">
        <v>36126.942499056022</v>
      </c>
      <c r="C53" s="27">
        <f t="shared" si="1"/>
        <v>5278231.5777217261</v>
      </c>
      <c r="D53" s="25">
        <f t="shared" si="0"/>
        <v>0.48430708811844903</v>
      </c>
      <c r="E53" s="3" t="str" cm="1">
        <f t="array" ref="E53">IFERROR(_xlfn.IFS(D53&lt;=$K$2,"A",D53&lt;=$L$3,"B"),"C")</f>
        <v>A</v>
      </c>
      <c r="F53" s="18">
        <f>VLOOKUP(A53,'ABC Rimanenze'!$A$2:$G$50000,2,FALSE)</f>
        <v>14450.776999622409</v>
      </c>
      <c r="G53" s="3" t="str">
        <f>VLOOKUP(A53,'ABC Rimanenze'!$A$2:$G$50000,7)</f>
        <v>A</v>
      </c>
      <c r="J53" s="29"/>
    </row>
    <row r="54" spans="1:10" x14ac:dyDescent="0.3">
      <c r="A54" s="20" t="s">
        <v>77</v>
      </c>
      <c r="B54" s="21">
        <v>35661.842795496064</v>
      </c>
      <c r="C54" s="27">
        <f t="shared" si="1"/>
        <v>5313893.420517222</v>
      </c>
      <c r="D54" s="25">
        <f t="shared" si="0"/>
        <v>0.48757926043353328</v>
      </c>
      <c r="E54" s="3" t="str" cm="1">
        <f t="array" ref="E54">IFERROR(_xlfn.IFS(D54&lt;=$K$2,"A",D54&lt;=$L$3,"B"),"C")</f>
        <v>A</v>
      </c>
      <c r="F54" s="18">
        <f>VLOOKUP(A54,'ABC Rimanenze'!$A$2:$G$50000,2,FALSE)</f>
        <v>14264.737118198427</v>
      </c>
      <c r="G54" s="3" t="str">
        <f>VLOOKUP(A54,'ABC Rimanenze'!$A$2:$G$50000,7)</f>
        <v>A</v>
      </c>
      <c r="J54" s="29"/>
    </row>
    <row r="55" spans="1:10" x14ac:dyDescent="0.3">
      <c r="A55" s="20" t="s">
        <v>78</v>
      </c>
      <c r="B55" s="21">
        <v>35296.382890119698</v>
      </c>
      <c r="C55" s="27">
        <f t="shared" si="1"/>
        <v>5349189.8034073422</v>
      </c>
      <c r="D55" s="25">
        <f t="shared" si="0"/>
        <v>0.4908178997707649</v>
      </c>
      <c r="E55" s="3" t="str" cm="1">
        <f t="array" ref="E55">IFERROR(_xlfn.IFS(D55&lt;=$K$2,"A",D55&lt;=$L$3,"B"),"C")</f>
        <v>A</v>
      </c>
      <c r="F55" s="18">
        <f>VLOOKUP(A55,'ABC Rimanenze'!$A$2:$G$50000,2,FALSE)</f>
        <v>14118.553156047879</v>
      </c>
      <c r="G55" s="3" t="str">
        <f>VLOOKUP(A55,'ABC Rimanenze'!$A$2:$G$50000,7)</f>
        <v>A</v>
      </c>
      <c r="J55" s="29"/>
    </row>
    <row r="56" spans="1:10" x14ac:dyDescent="0.3">
      <c r="A56" s="20" t="s">
        <v>79</v>
      </c>
      <c r="B56" s="21">
        <v>34734.494990390063</v>
      </c>
      <c r="C56" s="27">
        <f t="shared" si="1"/>
        <v>5383924.298397732</v>
      </c>
      <c r="D56" s="25">
        <f t="shared" si="0"/>
        <v>0.49400498276974952</v>
      </c>
      <c r="E56" s="3" t="str" cm="1">
        <f t="array" ref="E56">IFERROR(_xlfn.IFS(D56&lt;=$K$2,"A",D56&lt;=$L$3,"B"),"C")</f>
        <v>A</v>
      </c>
      <c r="F56" s="18">
        <f>VLOOKUP(A56,'ABC Rimanenze'!$A$2:$G$50000,2,FALSE)</f>
        <v>13893.797996156027</v>
      </c>
      <c r="G56" s="3" t="str">
        <f>VLOOKUP(A56,'ABC Rimanenze'!$A$2:$G$50000,7)</f>
        <v>A</v>
      </c>
      <c r="J56" s="29"/>
    </row>
    <row r="57" spans="1:10" x14ac:dyDescent="0.3">
      <c r="A57" s="20" t="s">
        <v>80</v>
      </c>
      <c r="B57" s="21">
        <v>34591.668789610885</v>
      </c>
      <c r="C57" s="27">
        <f t="shared" si="1"/>
        <v>5418515.9671873432</v>
      </c>
      <c r="D57" s="25">
        <f t="shared" si="0"/>
        <v>0.4971789606708642</v>
      </c>
      <c r="E57" s="3" t="str" cm="1">
        <f t="array" ref="E57">IFERROR(_xlfn.IFS(D57&lt;=$K$2,"A",D57&lt;=$L$3,"B"),"C")</f>
        <v>A</v>
      </c>
      <c r="F57" s="18">
        <f>VLOOKUP(A57,'ABC Rimanenze'!$A$2:$G$50000,2,FALSE)</f>
        <v>13836.667515844354</v>
      </c>
      <c r="G57" s="3" t="str">
        <f>VLOOKUP(A57,'ABC Rimanenze'!$A$2:$G$50000,7)</f>
        <v>A</v>
      </c>
      <c r="J57" s="29"/>
    </row>
    <row r="58" spans="1:10" x14ac:dyDescent="0.3">
      <c r="A58" s="20" t="s">
        <v>81</v>
      </c>
      <c r="B58" s="21">
        <v>34391.579602941427</v>
      </c>
      <c r="C58" s="27">
        <f t="shared" si="1"/>
        <v>5452907.546790285</v>
      </c>
      <c r="D58" s="25">
        <f t="shared" si="0"/>
        <v>0.50033457927683755</v>
      </c>
      <c r="E58" s="3" t="str" cm="1">
        <f t="array" ref="E58">IFERROR(_xlfn.IFS(D58&lt;=$K$2,"A",D58&lt;=$L$3,"B"),"C")</f>
        <v>A</v>
      </c>
      <c r="F58" s="18">
        <f>VLOOKUP(A58,'ABC Rimanenze'!$A$2:$G$50000,2,FALSE)</f>
        <v>13756.631841176571</v>
      </c>
      <c r="G58" s="3" t="str">
        <f>VLOOKUP(A58,'ABC Rimanenze'!$A$2:$G$50000,7)</f>
        <v>A</v>
      </c>
      <c r="J58" s="29"/>
    </row>
    <row r="59" spans="1:10" x14ac:dyDescent="0.3">
      <c r="A59" s="20" t="s">
        <v>82</v>
      </c>
      <c r="B59" s="21">
        <v>34084.34637979461</v>
      </c>
      <c r="C59" s="27">
        <f t="shared" si="1"/>
        <v>5486991.8931700792</v>
      </c>
      <c r="D59" s="25">
        <f t="shared" si="0"/>
        <v>0.50346200752672565</v>
      </c>
      <c r="E59" s="3" t="str" cm="1">
        <f t="array" ref="E59">IFERROR(_xlfn.IFS(D59&lt;=$K$2,"A",D59&lt;=$L$3,"B"),"C")</f>
        <v>A</v>
      </c>
      <c r="F59" s="18">
        <f>VLOOKUP(A59,'ABC Rimanenze'!$A$2:$G$50000,2,FALSE)</f>
        <v>13633.738551917844</v>
      </c>
      <c r="G59" s="3" t="str">
        <f>VLOOKUP(A59,'ABC Rimanenze'!$A$2:$G$50000,7)</f>
        <v>A</v>
      </c>
      <c r="J59" s="29"/>
    </row>
    <row r="60" spans="1:10" x14ac:dyDescent="0.3">
      <c r="A60" s="20" t="s">
        <v>83</v>
      </c>
      <c r="B60" s="21">
        <v>33625.201743314588</v>
      </c>
      <c r="C60" s="27">
        <f t="shared" si="1"/>
        <v>5520617.0949133942</v>
      </c>
      <c r="D60" s="25">
        <f t="shared" si="0"/>
        <v>0.5065473067039038</v>
      </c>
      <c r="E60" s="3" t="str" cm="1">
        <f t="array" ref="E60">IFERROR(_xlfn.IFS(D60&lt;=$K$2,"A",D60&lt;=$L$3,"B"),"C")</f>
        <v>A</v>
      </c>
      <c r="F60" s="18">
        <f>VLOOKUP(A60,'ABC Rimanenze'!$A$2:$G$50000,2,FALSE)</f>
        <v>13450.080697325837</v>
      </c>
      <c r="G60" s="3" t="str">
        <f>VLOOKUP(A60,'ABC Rimanenze'!$A$2:$G$50000,7)</f>
        <v>A</v>
      </c>
      <c r="J60" s="29"/>
    </row>
    <row r="61" spans="1:10" x14ac:dyDescent="0.3">
      <c r="A61" s="20" t="s">
        <v>84</v>
      </c>
      <c r="B61" s="21">
        <v>33528.17875955395</v>
      </c>
      <c r="C61" s="27">
        <f t="shared" si="1"/>
        <v>5554145.2736729486</v>
      </c>
      <c r="D61" s="25">
        <f t="shared" si="0"/>
        <v>0.50962370348298625</v>
      </c>
      <c r="E61" s="3" t="str" cm="1">
        <f t="array" ref="E61">IFERROR(_xlfn.IFS(D61&lt;=$K$2,"A",D61&lt;=$L$3,"B"),"C")</f>
        <v>A</v>
      </c>
      <c r="F61" s="18">
        <f>VLOOKUP(A61,'ABC Rimanenze'!$A$2:$G$50000,2,FALSE)</f>
        <v>13411.271503821581</v>
      </c>
      <c r="G61" s="3" t="str">
        <f>VLOOKUP(A61,'ABC Rimanenze'!$A$2:$G$50000,7)</f>
        <v>A</v>
      </c>
      <c r="J61" s="29"/>
    </row>
    <row r="62" spans="1:10" x14ac:dyDescent="0.3">
      <c r="A62" s="20" t="s">
        <v>85</v>
      </c>
      <c r="B62" s="21">
        <v>33456.883800011266</v>
      </c>
      <c r="C62" s="27">
        <f t="shared" si="1"/>
        <v>5587602.1574729597</v>
      </c>
      <c r="D62" s="25">
        <f t="shared" si="0"/>
        <v>0.51269355855321319</v>
      </c>
      <c r="E62" s="3" t="str" cm="1">
        <f t="array" ref="E62">IFERROR(_xlfn.IFS(D62&lt;=$K$2,"A",D62&lt;=$L$3,"B"),"C")</f>
        <v>A</v>
      </c>
      <c r="F62" s="18">
        <f>VLOOKUP(A62,'ABC Rimanenze'!$A$2:$G$50000,2,FALSE)</f>
        <v>13382.753520004508</v>
      </c>
      <c r="G62" s="3" t="str">
        <f>VLOOKUP(A62,'ABC Rimanenze'!$A$2:$G$50000,7)</f>
        <v>A</v>
      </c>
      <c r="J62" s="29"/>
    </row>
    <row r="63" spans="1:10" x14ac:dyDescent="0.3">
      <c r="A63" s="20" t="s">
        <v>86</v>
      </c>
      <c r="B63" s="21">
        <v>32957.919614990089</v>
      </c>
      <c r="C63" s="27">
        <f t="shared" si="1"/>
        <v>5620560.07708795</v>
      </c>
      <c r="D63" s="25">
        <f t="shared" si="0"/>
        <v>0.51571763088580058</v>
      </c>
      <c r="E63" s="3" t="str" cm="1">
        <f t="array" ref="E63">IFERROR(_xlfn.IFS(D63&lt;=$K$2,"A",D63&lt;=$L$3,"B"),"C")</f>
        <v>A</v>
      </c>
      <c r="F63" s="18">
        <f>VLOOKUP(A63,'ABC Rimanenze'!$A$2:$G$50000,2,FALSE)</f>
        <v>13183.167845996037</v>
      </c>
      <c r="G63" s="3" t="str">
        <f>VLOOKUP(A63,'ABC Rimanenze'!$A$2:$G$50000,7)</f>
        <v>A</v>
      </c>
      <c r="J63" s="29"/>
    </row>
    <row r="64" spans="1:10" x14ac:dyDescent="0.3">
      <c r="A64" s="20" t="s">
        <v>87</v>
      </c>
      <c r="B64" s="21">
        <v>32735.473953908928</v>
      </c>
      <c r="C64" s="27">
        <f t="shared" si="1"/>
        <v>5653295.5510418592</v>
      </c>
      <c r="D64" s="25">
        <f t="shared" si="0"/>
        <v>0.51872129259244337</v>
      </c>
      <c r="E64" s="3" t="str" cm="1">
        <f t="array" ref="E64">IFERROR(_xlfn.IFS(D64&lt;=$K$2,"A",D64&lt;=$L$3,"B"),"C")</f>
        <v>A</v>
      </c>
      <c r="F64" s="18">
        <f>VLOOKUP(A64,'ABC Rimanenze'!$A$2:$G$50000,2,FALSE)</f>
        <v>13094.189581563573</v>
      </c>
      <c r="G64" s="3" t="str">
        <f>VLOOKUP(A64,'ABC Rimanenze'!$A$2:$G$50000,7)</f>
        <v>A</v>
      </c>
      <c r="J64" s="29"/>
    </row>
    <row r="65" spans="1:10" x14ac:dyDescent="0.3">
      <c r="A65" s="20" t="s">
        <v>88</v>
      </c>
      <c r="B65" s="21">
        <v>32703.695453471795</v>
      </c>
      <c r="C65" s="27">
        <f t="shared" si="1"/>
        <v>5685999.2464953307</v>
      </c>
      <c r="D65" s="25">
        <f t="shared" si="0"/>
        <v>0.52172203844501919</v>
      </c>
      <c r="E65" s="3" t="str" cm="1">
        <f t="array" ref="E65">IFERROR(_xlfn.IFS(D65&lt;=$K$2,"A",D65&lt;=$L$3,"B"),"C")</f>
        <v>A</v>
      </c>
      <c r="F65" s="18">
        <f>VLOOKUP(A65,'ABC Rimanenze'!$A$2:$G$50000,2,FALSE)</f>
        <v>13081.478181388718</v>
      </c>
      <c r="G65" s="3" t="str">
        <f>VLOOKUP(A65,'ABC Rimanenze'!$A$2:$G$50000,7)</f>
        <v>A</v>
      </c>
      <c r="J65" s="29"/>
    </row>
    <row r="66" spans="1:10" x14ac:dyDescent="0.3">
      <c r="A66" s="20" t="s">
        <v>89</v>
      </c>
      <c r="B66" s="21">
        <v>31746.070294407982</v>
      </c>
      <c r="C66" s="27">
        <f t="shared" si="1"/>
        <v>5717745.3167897388</v>
      </c>
      <c r="D66" s="25">
        <f t="shared" ref="D66:D129" si="2">C66/SUM(B:B)</f>
        <v>0.52463491686596275</v>
      </c>
      <c r="E66" s="3" t="str" cm="1">
        <f t="array" ref="E66">IFERROR(_xlfn.IFS(D66&lt;=$K$2,"A",D66&lt;=$L$3,"B"),"C")</f>
        <v>A</v>
      </c>
      <c r="F66" s="18">
        <f>VLOOKUP(A66,'ABC Rimanenze'!$A$2:$G$50000,2,FALSE)</f>
        <v>12698.428117763193</v>
      </c>
      <c r="G66" s="3" t="str">
        <f>VLOOKUP(A66,'ABC Rimanenze'!$A$2:$G$50000,7)</f>
        <v>A</v>
      </c>
      <c r="J66" s="29"/>
    </row>
    <row r="67" spans="1:10" x14ac:dyDescent="0.3">
      <c r="A67" s="20" t="s">
        <v>90</v>
      </c>
      <c r="B67" s="21">
        <v>31497.474204888389</v>
      </c>
      <c r="C67" s="27">
        <f t="shared" ref="C67:C130" si="3">B67+C66</f>
        <v>5749242.7909946274</v>
      </c>
      <c r="D67" s="25">
        <f t="shared" si="2"/>
        <v>0.5275249852137861</v>
      </c>
      <c r="E67" s="3" t="str" cm="1">
        <f t="array" ref="E67">IFERROR(_xlfn.IFS(D67&lt;=$K$2,"A",D67&lt;=$L$3,"B"),"C")</f>
        <v>A</v>
      </c>
      <c r="F67" s="18">
        <f>VLOOKUP(A67,'ABC Rimanenze'!$A$2:$G$50000,2,FALSE)</f>
        <v>12598.989681955356</v>
      </c>
      <c r="G67" s="3" t="str">
        <f>VLOOKUP(A67,'ABC Rimanenze'!$A$2:$G$50000,7)</f>
        <v>A</v>
      </c>
      <c r="J67" s="29"/>
    </row>
    <row r="68" spans="1:10" x14ac:dyDescent="0.3">
      <c r="A68" s="20" t="s">
        <v>91</v>
      </c>
      <c r="B68" s="21">
        <v>30971.453311327656</v>
      </c>
      <c r="C68" s="27">
        <f t="shared" si="3"/>
        <v>5780214.2443059552</v>
      </c>
      <c r="D68" s="25">
        <f t="shared" si="2"/>
        <v>0.53036678822055761</v>
      </c>
      <c r="E68" s="3" t="str" cm="1">
        <f t="array" ref="E68">IFERROR(_xlfn.IFS(D68&lt;=$K$2,"A",D68&lt;=$L$3,"B"),"C")</f>
        <v>A</v>
      </c>
      <c r="F68" s="18">
        <f>VLOOKUP(A68,'ABC Rimanenze'!$A$2:$G$50000,2,FALSE)</f>
        <v>12388.581324531064</v>
      </c>
      <c r="G68" s="3" t="str">
        <f>VLOOKUP(A68,'ABC Rimanenze'!$A$2:$G$50000,7)</f>
        <v>A</v>
      </c>
      <c r="J68" s="29"/>
    </row>
    <row r="69" spans="1:10" x14ac:dyDescent="0.3">
      <c r="A69" s="20" t="s">
        <v>92</v>
      </c>
      <c r="B69" s="21">
        <v>30031.476708590162</v>
      </c>
      <c r="C69" s="27">
        <f t="shared" si="3"/>
        <v>5810245.7210145453</v>
      </c>
      <c r="D69" s="25">
        <f t="shared" si="2"/>
        <v>0.53312234314884521</v>
      </c>
      <c r="E69" s="3" t="str" cm="1">
        <f t="array" ref="E69">IFERROR(_xlfn.IFS(D69&lt;=$K$2,"A",D69&lt;=$L$3,"B"),"C")</f>
        <v>A</v>
      </c>
      <c r="F69" s="18">
        <f>VLOOKUP(A69,'ABC Rimanenze'!$A$2:$G$50000,2,FALSE)</f>
        <v>12012.590683436065</v>
      </c>
      <c r="G69" s="3" t="str">
        <f>VLOOKUP(A69,'ABC Rimanenze'!$A$2:$G$50000,7)</f>
        <v>A</v>
      </c>
      <c r="J69" s="29"/>
    </row>
    <row r="70" spans="1:10" x14ac:dyDescent="0.3">
      <c r="A70" s="20" t="s">
        <v>93</v>
      </c>
      <c r="B70" s="21">
        <v>29743.593824917632</v>
      </c>
      <c r="C70" s="27">
        <f t="shared" si="3"/>
        <v>5839989.3148394627</v>
      </c>
      <c r="D70" s="25">
        <f t="shared" si="2"/>
        <v>0.53585148322225995</v>
      </c>
      <c r="E70" s="3" t="str" cm="1">
        <f t="array" ref="E70">IFERROR(_xlfn.IFS(D70&lt;=$K$2,"A",D70&lt;=$L$3,"B"),"C")</f>
        <v>A</v>
      </c>
      <c r="F70" s="18">
        <f>VLOOKUP(A70,'ABC Rimanenze'!$A$2:$G$50000,2,FALSE)</f>
        <v>11897.437529967054</v>
      </c>
      <c r="G70" s="3" t="str">
        <f>VLOOKUP(A70,'ABC Rimanenze'!$A$2:$G$50000,7)</f>
        <v>A</v>
      </c>
      <c r="J70" s="29"/>
    </row>
    <row r="71" spans="1:10" x14ac:dyDescent="0.3">
      <c r="A71" s="20" t="s">
        <v>94</v>
      </c>
      <c r="B71" s="21">
        <v>29318.88825916691</v>
      </c>
      <c r="C71" s="27">
        <f t="shared" si="3"/>
        <v>5869308.2030986296</v>
      </c>
      <c r="D71" s="25">
        <f t="shared" si="2"/>
        <v>0.53854165419914546</v>
      </c>
      <c r="E71" s="3" t="str" cm="1">
        <f t="array" ref="E71">IFERROR(_xlfn.IFS(D71&lt;=$K$2,"A",D71&lt;=$L$3,"B"),"C")</f>
        <v>A</v>
      </c>
      <c r="F71" s="18">
        <f>VLOOKUP(A71,'ABC Rimanenze'!$A$2:$G$50000,2,FALSE)</f>
        <v>11727.555303666764</v>
      </c>
      <c r="G71" s="3" t="str">
        <f>VLOOKUP(A71,'ABC Rimanenze'!$A$2:$G$50000,7)</f>
        <v>A</v>
      </c>
      <c r="J71" s="29"/>
    </row>
    <row r="72" spans="1:10" x14ac:dyDescent="0.3">
      <c r="A72" s="20" t="s">
        <v>95</v>
      </c>
      <c r="B72" s="21">
        <v>29290.144495064633</v>
      </c>
      <c r="C72" s="27">
        <f t="shared" si="3"/>
        <v>5898598.347593694</v>
      </c>
      <c r="D72" s="25">
        <f t="shared" si="2"/>
        <v>0.54122918777589235</v>
      </c>
      <c r="E72" s="3" t="str" cm="1">
        <f t="array" ref="E72">IFERROR(_xlfn.IFS(D72&lt;=$K$2,"A",D72&lt;=$L$3,"B"),"C")</f>
        <v>A</v>
      </c>
      <c r="F72" s="18">
        <f>VLOOKUP(A72,'ABC Rimanenze'!$A$2:$G$50000,2,FALSE)</f>
        <v>11716.057798025853</v>
      </c>
      <c r="G72" s="3" t="str">
        <f>VLOOKUP(A72,'ABC Rimanenze'!$A$2:$G$50000,7)</f>
        <v>A</v>
      </c>
      <c r="J72" s="29"/>
    </row>
    <row r="73" spans="1:10" x14ac:dyDescent="0.3">
      <c r="A73" s="20" t="s">
        <v>96</v>
      </c>
      <c r="B73" s="21">
        <v>29226.632103832653</v>
      </c>
      <c r="C73" s="27">
        <f t="shared" si="3"/>
        <v>5927824.9796975264</v>
      </c>
      <c r="D73" s="25">
        <f t="shared" si="2"/>
        <v>0.54391089373768842</v>
      </c>
      <c r="E73" s="3" t="str" cm="1">
        <f t="array" ref="E73">IFERROR(_xlfn.IFS(D73&lt;=$K$2,"A",D73&lt;=$L$3,"B"),"C")</f>
        <v>A</v>
      </c>
      <c r="F73" s="18">
        <f>VLOOKUP(A73,'ABC Rimanenze'!$A$2:$G$50000,2,FALSE)</f>
        <v>11690.652841533061</v>
      </c>
      <c r="G73" s="3" t="str">
        <f>VLOOKUP(A73,'ABC Rimanenze'!$A$2:$G$50000,7)</f>
        <v>A</v>
      </c>
      <c r="J73" s="29"/>
    </row>
    <row r="74" spans="1:10" x14ac:dyDescent="0.3">
      <c r="A74" s="20" t="s">
        <v>97</v>
      </c>
      <c r="B74" s="21">
        <v>28295.046382709726</v>
      </c>
      <c r="C74" s="27">
        <f t="shared" si="3"/>
        <v>5956120.0260802358</v>
      </c>
      <c r="D74" s="25">
        <f t="shared" si="2"/>
        <v>0.54650712153103231</v>
      </c>
      <c r="E74" s="3" t="str" cm="1">
        <f t="array" ref="E74">IFERROR(_xlfn.IFS(D74&lt;=$K$2,"A",D74&lt;=$L$3,"B"),"C")</f>
        <v>A</v>
      </c>
      <c r="F74" s="18">
        <f>VLOOKUP(A74,'ABC Rimanenze'!$A$2:$G$50000,2,FALSE)</f>
        <v>11318.018553083892</v>
      </c>
      <c r="G74" s="3" t="str">
        <f>VLOOKUP(A74,'ABC Rimanenze'!$A$2:$G$50000,7)</f>
        <v>A</v>
      </c>
      <c r="J74" s="29"/>
    </row>
    <row r="75" spans="1:10" x14ac:dyDescent="0.3">
      <c r="A75" s="20" t="s">
        <v>98</v>
      </c>
      <c r="B75" s="21">
        <v>28063.625432355762</v>
      </c>
      <c r="C75" s="27">
        <f t="shared" si="3"/>
        <v>5984183.6515125912</v>
      </c>
      <c r="D75" s="25">
        <f t="shared" si="2"/>
        <v>0.54908211516574834</v>
      </c>
      <c r="E75" s="3" t="str" cm="1">
        <f t="array" ref="E75">IFERROR(_xlfn.IFS(D75&lt;=$K$2,"A",D75&lt;=$L$3,"B"),"C")</f>
        <v>A</v>
      </c>
      <c r="F75" s="18">
        <f>VLOOKUP(A75,'ABC Rimanenze'!$A$2:$G$50000,2,FALSE)</f>
        <v>11225.450172942306</v>
      </c>
      <c r="G75" s="3" t="str">
        <f>VLOOKUP(A75,'ABC Rimanenze'!$A$2:$G$50000,7)</f>
        <v>A</v>
      </c>
      <c r="J75" s="29"/>
    </row>
    <row r="76" spans="1:10" x14ac:dyDescent="0.3">
      <c r="A76" s="20" t="s">
        <v>99</v>
      </c>
      <c r="B76" s="21">
        <v>27626.576656061468</v>
      </c>
      <c r="C76" s="27">
        <f t="shared" si="3"/>
        <v>6011810.2281686524</v>
      </c>
      <c r="D76" s="25">
        <f t="shared" si="2"/>
        <v>0.55161700714575379</v>
      </c>
      <c r="E76" s="3" t="str" cm="1">
        <f t="array" ref="E76">IFERROR(_xlfn.IFS(D76&lt;=$K$2,"A",D76&lt;=$L$3,"B"),"C")</f>
        <v>A</v>
      </c>
      <c r="F76" s="18">
        <f>VLOOKUP(A76,'ABC Rimanenze'!$A$2:$G$50000,2,FALSE)</f>
        <v>11050.630662424588</v>
      </c>
      <c r="G76" s="3" t="str">
        <f>VLOOKUP(A76,'ABC Rimanenze'!$A$2:$G$50000,7)</f>
        <v>A</v>
      </c>
      <c r="J76" s="29"/>
    </row>
    <row r="77" spans="1:10" x14ac:dyDescent="0.3">
      <c r="A77" s="20" t="s">
        <v>100</v>
      </c>
      <c r="B77" s="21">
        <v>27605.270962840968</v>
      </c>
      <c r="C77" s="27">
        <f t="shared" si="3"/>
        <v>6039415.4991314933</v>
      </c>
      <c r="D77" s="25">
        <f t="shared" si="2"/>
        <v>0.55414994420997121</v>
      </c>
      <c r="E77" s="3" t="str" cm="1">
        <f t="array" ref="E77">IFERROR(_xlfn.IFS(D77&lt;=$K$2,"A",D77&lt;=$L$3,"B"),"C")</f>
        <v>A</v>
      </c>
      <c r="F77" s="18">
        <f>VLOOKUP(A77,'ABC Rimanenze'!$A$2:$G$50000,2,FALSE)</f>
        <v>11042.108385136387</v>
      </c>
      <c r="G77" s="3" t="str">
        <f>VLOOKUP(A77,'ABC Rimanenze'!$A$2:$G$50000,7)</f>
        <v>A</v>
      </c>
      <c r="J77" s="29"/>
    </row>
    <row r="78" spans="1:10" x14ac:dyDescent="0.3">
      <c r="A78" s="20" t="s">
        <v>101</v>
      </c>
      <c r="B78" s="21">
        <v>27411.493933832975</v>
      </c>
      <c r="C78" s="27">
        <f t="shared" si="3"/>
        <v>6066826.9930653265</v>
      </c>
      <c r="D78" s="25">
        <f t="shared" si="2"/>
        <v>0.55666510115460099</v>
      </c>
      <c r="E78" s="3" t="str" cm="1">
        <f t="array" ref="E78">IFERROR(_xlfn.IFS(D78&lt;=$K$2,"A",D78&lt;=$L$3,"B"),"C")</f>
        <v>A</v>
      </c>
      <c r="F78" s="18">
        <f>VLOOKUP(A78,'ABC Rimanenze'!$A$2:$G$50000,2,FALSE)</f>
        <v>10964.59757353319</v>
      </c>
      <c r="G78" s="3" t="str">
        <f>VLOOKUP(A78,'ABC Rimanenze'!$A$2:$G$50000,7)</f>
        <v>A</v>
      </c>
      <c r="J78" s="29"/>
    </row>
    <row r="79" spans="1:10" x14ac:dyDescent="0.3">
      <c r="A79" s="20" t="s">
        <v>102</v>
      </c>
      <c r="B79" s="21">
        <v>25730.829716228793</v>
      </c>
      <c r="C79" s="27">
        <f t="shared" si="3"/>
        <v>6092557.8227815554</v>
      </c>
      <c r="D79" s="25">
        <f t="shared" si="2"/>
        <v>0.55902604781471654</v>
      </c>
      <c r="E79" s="3" t="str" cm="1">
        <f t="array" ref="E79">IFERROR(_xlfn.IFS(D79&lt;=$K$2,"A",D79&lt;=$L$3,"B"),"C")</f>
        <v>A</v>
      </c>
      <c r="F79" s="18">
        <f>VLOOKUP(A79,'ABC Rimanenze'!$A$2:$G$50000,2,FALSE)</f>
        <v>10292.331886491518</v>
      </c>
      <c r="G79" s="3" t="str">
        <f>VLOOKUP(A79,'ABC Rimanenze'!$A$2:$G$50000,7)</f>
        <v>A</v>
      </c>
      <c r="J79" s="29"/>
    </row>
    <row r="80" spans="1:10" x14ac:dyDescent="0.3">
      <c r="A80" s="20" t="s">
        <v>103</v>
      </c>
      <c r="B80" s="21">
        <v>25623.899336459213</v>
      </c>
      <c r="C80" s="27">
        <f t="shared" si="3"/>
        <v>6118181.7221180145</v>
      </c>
      <c r="D80" s="25">
        <f t="shared" si="2"/>
        <v>0.56137718301807904</v>
      </c>
      <c r="E80" s="3" t="str" cm="1">
        <f t="array" ref="E80">IFERROR(_xlfn.IFS(D80&lt;=$K$2,"A",D80&lt;=$L$3,"B"),"C")</f>
        <v>A</v>
      </c>
      <c r="F80" s="18">
        <f>VLOOKUP(A80,'ABC Rimanenze'!$A$2:$G$50000,2,FALSE)</f>
        <v>10249.559734583687</v>
      </c>
      <c r="G80" s="3" t="str">
        <f>VLOOKUP(A80,'ABC Rimanenze'!$A$2:$G$50000,7)</f>
        <v>A</v>
      </c>
      <c r="J80" s="29"/>
    </row>
    <row r="81" spans="1:10" x14ac:dyDescent="0.3">
      <c r="A81" s="20" t="s">
        <v>104</v>
      </c>
      <c r="B81" s="21">
        <v>25382.859778833201</v>
      </c>
      <c r="C81" s="27">
        <f t="shared" si="3"/>
        <v>6143564.581896848</v>
      </c>
      <c r="D81" s="25">
        <f t="shared" si="2"/>
        <v>0.56370620150212813</v>
      </c>
      <c r="E81" s="3" t="str" cm="1">
        <f t="array" ref="E81">IFERROR(_xlfn.IFS(D81&lt;=$K$2,"A",D81&lt;=$L$3,"B"),"C")</f>
        <v>A</v>
      </c>
      <c r="F81" s="18">
        <f>VLOOKUP(A81,'ABC Rimanenze'!$A$2:$G$50000,2,FALSE)</f>
        <v>10153.143911533281</v>
      </c>
      <c r="G81" s="3" t="str">
        <f>VLOOKUP(A81,'ABC Rimanenze'!$A$2:$G$50000,7)</f>
        <v>A</v>
      </c>
      <c r="J81" s="29"/>
    </row>
    <row r="82" spans="1:10" x14ac:dyDescent="0.3">
      <c r="A82" s="20" t="s">
        <v>105</v>
      </c>
      <c r="B82" s="21">
        <v>25294.134615423798</v>
      </c>
      <c r="C82" s="27">
        <f t="shared" si="3"/>
        <v>6168858.7165122721</v>
      </c>
      <c r="D82" s="25">
        <f t="shared" si="2"/>
        <v>0.56602707895922522</v>
      </c>
      <c r="E82" s="3" t="str" cm="1">
        <f t="array" ref="E82">IFERROR(_xlfn.IFS(D82&lt;=$K$2,"A",D82&lt;=$L$3,"B"),"C")</f>
        <v>A</v>
      </c>
      <c r="F82" s="18">
        <f>VLOOKUP(A82,'ABC Rimanenze'!$A$2:$G$50000,2,FALSE)</f>
        <v>10117.65384616952</v>
      </c>
      <c r="G82" s="3" t="str">
        <f>VLOOKUP(A82,'ABC Rimanenze'!$A$2:$G$50000,7)</f>
        <v>A</v>
      </c>
      <c r="J82" s="29"/>
    </row>
    <row r="83" spans="1:10" x14ac:dyDescent="0.3">
      <c r="A83" s="20" t="s">
        <v>106</v>
      </c>
      <c r="B83" s="21">
        <v>25259.809950284282</v>
      </c>
      <c r="C83" s="27">
        <f t="shared" si="3"/>
        <v>6194118.5264625568</v>
      </c>
      <c r="D83" s="25">
        <f t="shared" si="2"/>
        <v>0.56834480693749023</v>
      </c>
      <c r="E83" s="3" t="str" cm="1">
        <f t="array" ref="E83">IFERROR(_xlfn.IFS(D83&lt;=$K$2,"A",D83&lt;=$L$3,"B"),"C")</f>
        <v>A</v>
      </c>
      <c r="F83" s="18">
        <f>VLOOKUP(A83,'ABC Rimanenze'!$A$2:$G$50000,2,FALSE)</f>
        <v>10103.923980113714</v>
      </c>
      <c r="G83" s="3" t="str">
        <f>VLOOKUP(A83,'ABC Rimanenze'!$A$2:$G$50000,7)</f>
        <v>A</v>
      </c>
      <c r="J83" s="29"/>
    </row>
    <row r="84" spans="1:10" x14ac:dyDescent="0.3">
      <c r="A84" s="20" t="s">
        <v>107</v>
      </c>
      <c r="B84" s="21">
        <v>25236.490419863094</v>
      </c>
      <c r="C84" s="27">
        <f t="shared" si="3"/>
        <v>6219355.0168824196</v>
      </c>
      <c r="D84" s="25">
        <f t="shared" si="2"/>
        <v>0.57066039521920953</v>
      </c>
      <c r="E84" s="3" t="str" cm="1">
        <f t="array" ref="E84">IFERROR(_xlfn.IFS(D84&lt;=$K$2,"A",D84&lt;=$L$3,"B"),"C")</f>
        <v>A</v>
      </c>
      <c r="F84" s="18">
        <f>VLOOKUP(A84,'ABC Rimanenze'!$A$2:$G$50000,2,FALSE)</f>
        <v>10094.596167945238</v>
      </c>
      <c r="G84" s="3" t="str">
        <f>VLOOKUP(A84,'ABC Rimanenze'!$A$2:$G$50000,7)</f>
        <v>A</v>
      </c>
      <c r="J84" s="29"/>
    </row>
    <row r="85" spans="1:10" x14ac:dyDescent="0.3">
      <c r="A85" s="20" t="s">
        <v>108</v>
      </c>
      <c r="B85" s="21">
        <v>25161.203430944213</v>
      </c>
      <c r="C85" s="27">
        <f t="shared" si="3"/>
        <v>6244516.2203133637</v>
      </c>
      <c r="D85" s="25">
        <f t="shared" si="2"/>
        <v>0.57296907550118681</v>
      </c>
      <c r="E85" s="3" t="str" cm="1">
        <f t="array" ref="E85">IFERROR(_xlfn.IFS(D85&lt;=$K$2,"A",D85&lt;=$L$3,"B"),"C")</f>
        <v>A</v>
      </c>
      <c r="F85" s="18">
        <f>VLOOKUP(A85,'ABC Rimanenze'!$A$2:$G$50000,2,FALSE)</f>
        <v>10064.481372377686</v>
      </c>
      <c r="G85" s="3" t="str">
        <f>VLOOKUP(A85,'ABC Rimanenze'!$A$2:$G$50000,7)</f>
        <v>A</v>
      </c>
      <c r="J85" s="29"/>
    </row>
    <row r="86" spans="1:10" x14ac:dyDescent="0.3">
      <c r="A86" s="20" t="s">
        <v>109</v>
      </c>
      <c r="B86" s="21">
        <v>25119.822331479871</v>
      </c>
      <c r="C86" s="27">
        <f t="shared" si="3"/>
        <v>6269636.0426448435</v>
      </c>
      <c r="D86" s="25">
        <f t="shared" si="2"/>
        <v>0.57527395883725729</v>
      </c>
      <c r="E86" s="3" t="str" cm="1">
        <f t="array" ref="E86">IFERROR(_xlfn.IFS(D86&lt;=$K$2,"A",D86&lt;=$L$3,"B"),"C")</f>
        <v>A</v>
      </c>
      <c r="F86" s="18">
        <f>VLOOKUP(A86,'ABC Rimanenze'!$A$2:$G$50000,2,FALSE)</f>
        <v>10047.928932591949</v>
      </c>
      <c r="G86" s="3" t="str">
        <f>VLOOKUP(A86,'ABC Rimanenze'!$A$2:$G$50000,7)</f>
        <v>A</v>
      </c>
      <c r="J86" s="29"/>
    </row>
    <row r="87" spans="1:10" x14ac:dyDescent="0.3">
      <c r="A87" s="20" t="s">
        <v>110</v>
      </c>
      <c r="B87" s="21">
        <v>24550.509807794129</v>
      </c>
      <c r="C87" s="27">
        <f t="shared" si="3"/>
        <v>6294186.5524526378</v>
      </c>
      <c r="D87" s="25">
        <f t="shared" si="2"/>
        <v>0.57752660458456051</v>
      </c>
      <c r="E87" s="3" t="str" cm="1">
        <f t="array" ref="E87">IFERROR(_xlfn.IFS(D87&lt;=$K$2,"A",D87&lt;=$L$3,"B"),"C")</f>
        <v>A</v>
      </c>
      <c r="F87" s="18">
        <f>VLOOKUP(A87,'ABC Rimanenze'!$A$2:$G$50000,2,FALSE)</f>
        <v>9820.2039231176514</v>
      </c>
      <c r="G87" s="3" t="str">
        <f>VLOOKUP(A87,'ABC Rimanenze'!$A$2:$G$50000,7)</f>
        <v>A</v>
      </c>
      <c r="J87" s="29"/>
    </row>
    <row r="88" spans="1:10" x14ac:dyDescent="0.3">
      <c r="A88" s="20" t="s">
        <v>111</v>
      </c>
      <c r="B88" s="21">
        <v>24480.768288330579</v>
      </c>
      <c r="C88" s="27">
        <f t="shared" si="3"/>
        <v>6318667.320740968</v>
      </c>
      <c r="D88" s="25">
        <f t="shared" si="2"/>
        <v>0.57977285115977073</v>
      </c>
      <c r="E88" s="3" t="str" cm="1">
        <f t="array" ref="E88">IFERROR(_xlfn.IFS(D88&lt;=$K$2,"A",D88&lt;=$L$3,"B"),"C")</f>
        <v>A</v>
      </c>
      <c r="F88" s="18">
        <f>VLOOKUP(A88,'ABC Rimanenze'!$A$2:$G$50000,2,FALSE)</f>
        <v>9792.3073153322312</v>
      </c>
      <c r="G88" s="3" t="str">
        <f>VLOOKUP(A88,'ABC Rimanenze'!$A$2:$G$50000,7)</f>
        <v>A</v>
      </c>
      <c r="J88" s="29"/>
    </row>
    <row r="89" spans="1:10" x14ac:dyDescent="0.3">
      <c r="A89" s="20" t="s">
        <v>112</v>
      </c>
      <c r="B89" s="21">
        <v>23805.722161259389</v>
      </c>
      <c r="C89" s="27">
        <f t="shared" si="3"/>
        <v>6342473.0429022275</v>
      </c>
      <c r="D89" s="25">
        <f t="shared" si="2"/>
        <v>0.58195715850034646</v>
      </c>
      <c r="E89" s="3" t="str" cm="1">
        <f t="array" ref="E89">IFERROR(_xlfn.IFS(D89&lt;=$K$2,"A",D89&lt;=$L$3,"B"),"C")</f>
        <v>A</v>
      </c>
      <c r="F89" s="18">
        <f>VLOOKUP(A89,'ABC Rimanenze'!$A$2:$G$50000,2,FALSE)</f>
        <v>9522.2888645037565</v>
      </c>
      <c r="G89" s="3" t="str">
        <f>VLOOKUP(A89,'ABC Rimanenze'!$A$2:$G$50000,7)</f>
        <v>A</v>
      </c>
      <c r="J89" s="29"/>
    </row>
    <row r="90" spans="1:10" x14ac:dyDescent="0.3">
      <c r="A90" s="20" t="s">
        <v>113</v>
      </c>
      <c r="B90" s="21">
        <v>23466.409696115745</v>
      </c>
      <c r="C90" s="27">
        <f t="shared" si="3"/>
        <v>6365939.4525983436</v>
      </c>
      <c r="D90" s="25">
        <f t="shared" si="2"/>
        <v>0.58411033203606055</v>
      </c>
      <c r="E90" s="3" t="str" cm="1">
        <f t="array" ref="E90">IFERROR(_xlfn.IFS(D90&lt;=$K$2,"A",D90&lt;=$L$3,"B"),"C")</f>
        <v>A</v>
      </c>
      <c r="F90" s="18">
        <f>VLOOKUP(A90,'ABC Rimanenze'!$A$2:$G$50000,2,FALSE)</f>
        <v>9386.563878446299</v>
      </c>
      <c r="G90" s="3" t="str">
        <f>VLOOKUP(A90,'ABC Rimanenze'!$A$2:$G$50000,7)</f>
        <v>A</v>
      </c>
      <c r="J90" s="29"/>
    </row>
    <row r="91" spans="1:10" x14ac:dyDescent="0.3">
      <c r="A91" s="20" t="s">
        <v>114</v>
      </c>
      <c r="B91" s="21">
        <v>23077.174132061915</v>
      </c>
      <c r="C91" s="27">
        <f t="shared" si="3"/>
        <v>6389016.6267304057</v>
      </c>
      <c r="D91" s="25">
        <f t="shared" si="2"/>
        <v>0.58622779104507305</v>
      </c>
      <c r="E91" s="3" t="str" cm="1">
        <f t="array" ref="E91">IFERROR(_xlfn.IFS(D91&lt;=$K$2,"A",D91&lt;=$L$3,"B"),"C")</f>
        <v>A</v>
      </c>
      <c r="F91" s="18">
        <f>VLOOKUP(A91,'ABC Rimanenze'!$A$2:$G$50000,2,FALSE)</f>
        <v>9230.8696528247656</v>
      </c>
      <c r="G91" s="3" t="str">
        <f>VLOOKUP(A91,'ABC Rimanenze'!$A$2:$G$50000,7)</f>
        <v>A</v>
      </c>
      <c r="J91" s="29"/>
    </row>
    <row r="92" spans="1:10" x14ac:dyDescent="0.3">
      <c r="A92" s="20" t="s">
        <v>115</v>
      </c>
      <c r="B92" s="21">
        <v>22923.620913138071</v>
      </c>
      <c r="C92" s="27">
        <f t="shared" si="3"/>
        <v>6411940.2476435434</v>
      </c>
      <c r="D92" s="25">
        <f t="shared" si="2"/>
        <v>0.588331160692671</v>
      </c>
      <c r="E92" s="3" t="str" cm="1">
        <f t="array" ref="E92">IFERROR(_xlfn.IFS(D92&lt;=$K$2,"A",D92&lt;=$L$3,"B"),"C")</f>
        <v>A</v>
      </c>
      <c r="F92" s="18">
        <f>VLOOKUP(A92,'ABC Rimanenze'!$A$2:$G$50000,2,FALSE)</f>
        <v>9169.4483652552281</v>
      </c>
      <c r="G92" s="3" t="str">
        <f>VLOOKUP(A92,'ABC Rimanenze'!$A$2:$G$50000,7)</f>
        <v>A</v>
      </c>
      <c r="J92" s="29"/>
    </row>
    <row r="93" spans="1:10" x14ac:dyDescent="0.3">
      <c r="A93" s="20" t="s">
        <v>116</v>
      </c>
      <c r="B93" s="21">
        <v>22844.505178940341</v>
      </c>
      <c r="C93" s="27">
        <f t="shared" si="3"/>
        <v>6434784.7528224839</v>
      </c>
      <c r="D93" s="25">
        <f t="shared" si="2"/>
        <v>0.59042727103186443</v>
      </c>
      <c r="E93" s="3" t="str" cm="1">
        <f t="array" ref="E93">IFERROR(_xlfn.IFS(D93&lt;=$K$2,"A",D93&lt;=$L$3,"B"),"C")</f>
        <v>A</v>
      </c>
      <c r="F93" s="18">
        <f>VLOOKUP(A93,'ABC Rimanenze'!$A$2:$G$50000,2,FALSE)</f>
        <v>9137.8020715761359</v>
      </c>
      <c r="G93" s="3" t="str">
        <f>VLOOKUP(A93,'ABC Rimanenze'!$A$2:$G$50000,7)</f>
        <v>A</v>
      </c>
      <c r="J93" s="29"/>
    </row>
    <row r="94" spans="1:10" x14ac:dyDescent="0.3">
      <c r="A94" s="20" t="s">
        <v>117</v>
      </c>
      <c r="B94" s="21">
        <v>22764.440902875107</v>
      </c>
      <c r="C94" s="27">
        <f t="shared" si="3"/>
        <v>6457549.1937253587</v>
      </c>
      <c r="D94" s="25">
        <f t="shared" si="2"/>
        <v>0.59251603502866401</v>
      </c>
      <c r="E94" s="3" t="str" cm="1">
        <f t="array" ref="E94">IFERROR(_xlfn.IFS(D94&lt;=$K$2,"A",D94&lt;=$L$3,"B"),"C")</f>
        <v>A</v>
      </c>
      <c r="F94" s="18">
        <f>VLOOKUP(A94,'ABC Rimanenze'!$A$2:$G$50000,2,FALSE)</f>
        <v>9105.7763611500432</v>
      </c>
      <c r="G94" s="3" t="str">
        <f>VLOOKUP(A94,'ABC Rimanenze'!$A$2:$G$50000,7)</f>
        <v>A</v>
      </c>
      <c r="J94" s="29"/>
    </row>
    <row r="95" spans="1:10" x14ac:dyDescent="0.3">
      <c r="A95" s="20" t="s">
        <v>118</v>
      </c>
      <c r="B95" s="21">
        <v>22303.519351218016</v>
      </c>
      <c r="C95" s="27">
        <f t="shared" si="3"/>
        <v>6479852.7130765766</v>
      </c>
      <c r="D95" s="25">
        <f t="shared" si="2"/>
        <v>0.59456250691090828</v>
      </c>
      <c r="E95" s="3" t="str" cm="1">
        <f t="array" ref="E95">IFERROR(_xlfn.IFS(D95&lt;=$K$2,"A",D95&lt;=$L$3,"B"),"C")</f>
        <v>A</v>
      </c>
      <c r="F95" s="18">
        <f>VLOOKUP(A95,'ABC Rimanenze'!$A$2:$G$50000,2,FALSE)</f>
        <v>8921.407740487206</v>
      </c>
      <c r="G95" s="3" t="str">
        <f>VLOOKUP(A95,'ABC Rimanenze'!$A$2:$G$50000,7)</f>
        <v>A</v>
      </c>
      <c r="J95" s="29"/>
    </row>
    <row r="96" spans="1:10" x14ac:dyDescent="0.3">
      <c r="A96" s="20" t="s">
        <v>119</v>
      </c>
      <c r="B96" s="21">
        <v>22049.102236988605</v>
      </c>
      <c r="C96" s="27">
        <f t="shared" si="3"/>
        <v>6501901.8153135655</v>
      </c>
      <c r="D96" s="25">
        <f t="shared" si="2"/>
        <v>0.59658563460865732</v>
      </c>
      <c r="E96" s="3" t="str" cm="1">
        <f t="array" ref="E96">IFERROR(_xlfn.IFS(D96&lt;=$K$2,"A",D96&lt;=$L$3,"B"),"C")</f>
        <v>A</v>
      </c>
      <c r="F96" s="18">
        <f>VLOOKUP(A96,'ABC Rimanenze'!$A$2:$G$50000,2,FALSE)</f>
        <v>8819.6408947954424</v>
      </c>
      <c r="G96" s="3" t="str">
        <f>VLOOKUP(A96,'ABC Rimanenze'!$A$2:$G$50000,7)</f>
        <v>A</v>
      </c>
      <c r="J96" s="29"/>
    </row>
    <row r="97" spans="1:10" x14ac:dyDescent="0.3">
      <c r="A97" s="20" t="s">
        <v>120</v>
      </c>
      <c r="B97" s="21">
        <v>21977.451254080715</v>
      </c>
      <c r="C97" s="27">
        <f t="shared" si="3"/>
        <v>6523879.2665676465</v>
      </c>
      <c r="D97" s="25">
        <f t="shared" si="2"/>
        <v>0.59860218793042785</v>
      </c>
      <c r="E97" s="3" t="str" cm="1">
        <f t="array" ref="E97">IFERROR(_xlfn.IFS(D97&lt;=$K$2,"A",D97&lt;=$L$3,"B"),"C")</f>
        <v>A</v>
      </c>
      <c r="F97" s="18">
        <f>VLOOKUP(A97,'ABC Rimanenze'!$A$2:$G$50000,2,FALSE)</f>
        <v>8790.9805016322862</v>
      </c>
      <c r="G97" s="3" t="str">
        <f>VLOOKUP(A97,'ABC Rimanenze'!$A$2:$G$50000,7)</f>
        <v>A</v>
      </c>
      <c r="J97" s="29"/>
    </row>
    <row r="98" spans="1:10" x14ac:dyDescent="0.3">
      <c r="A98" s="20" t="s">
        <v>121</v>
      </c>
      <c r="B98" s="21">
        <v>21922.730804357314</v>
      </c>
      <c r="C98" s="27">
        <f t="shared" si="3"/>
        <v>6545801.9973720042</v>
      </c>
      <c r="D98" s="25">
        <f t="shared" si="2"/>
        <v>0.60061372034675398</v>
      </c>
      <c r="E98" s="3" t="str" cm="1">
        <f t="array" ref="E98">IFERROR(_xlfn.IFS(D98&lt;=$K$2,"A",D98&lt;=$L$3,"B"),"C")</f>
        <v>A</v>
      </c>
      <c r="F98" s="18">
        <f>VLOOKUP(A98,'ABC Rimanenze'!$A$2:$G$50000,2,FALSE)</f>
        <v>8769.0923217429263</v>
      </c>
      <c r="G98" s="3" t="str">
        <f>VLOOKUP(A98,'ABC Rimanenze'!$A$2:$G$50000,7)</f>
        <v>A</v>
      </c>
      <c r="J98" s="29"/>
    </row>
    <row r="99" spans="1:10" x14ac:dyDescent="0.3">
      <c r="A99" s="20" t="s">
        <v>122</v>
      </c>
      <c r="B99" s="21">
        <v>21893.037004284695</v>
      </c>
      <c r="C99" s="27">
        <f t="shared" si="3"/>
        <v>6567695.0343762888</v>
      </c>
      <c r="D99" s="25">
        <f t="shared" si="2"/>
        <v>0.60262252819186013</v>
      </c>
      <c r="E99" s="3" t="str" cm="1">
        <f t="array" ref="E99">IFERROR(_xlfn.IFS(D99&lt;=$K$2,"A",D99&lt;=$L$3,"B"),"C")</f>
        <v>A</v>
      </c>
      <c r="F99" s="18">
        <f>VLOOKUP(A99,'ABC Rimanenze'!$A$2:$G$50000,2,FALSE)</f>
        <v>8757.2148017138788</v>
      </c>
      <c r="G99" s="3" t="str">
        <f>VLOOKUP(A99,'ABC Rimanenze'!$A$2:$G$50000,7)</f>
        <v>A</v>
      </c>
      <c r="J99" s="29"/>
    </row>
    <row r="100" spans="1:10" x14ac:dyDescent="0.3">
      <c r="A100" s="20" t="s">
        <v>123</v>
      </c>
      <c r="B100" s="21">
        <v>21555.890347946068</v>
      </c>
      <c r="C100" s="27">
        <f t="shared" si="3"/>
        <v>6589250.9247242352</v>
      </c>
      <c r="D100" s="25">
        <f t="shared" si="2"/>
        <v>0.60460040095710177</v>
      </c>
      <c r="E100" s="3" t="str" cm="1">
        <f t="array" ref="E100">IFERROR(_xlfn.IFS(D100&lt;=$K$2,"A",D100&lt;=$L$3,"B"),"C")</f>
        <v>A</v>
      </c>
      <c r="F100" s="18">
        <f>VLOOKUP(A100,'ABC Rimanenze'!$A$2:$G$50000,2,FALSE)</f>
        <v>8622.3561391784278</v>
      </c>
      <c r="G100" s="3" t="str">
        <f>VLOOKUP(A100,'ABC Rimanenze'!$A$2:$G$50000,7)</f>
        <v>A</v>
      </c>
      <c r="J100" s="29"/>
    </row>
    <row r="101" spans="1:10" x14ac:dyDescent="0.3">
      <c r="A101" s="20" t="s">
        <v>124</v>
      </c>
      <c r="B101" s="21">
        <v>21420.504352481308</v>
      </c>
      <c r="C101" s="27">
        <f t="shared" si="3"/>
        <v>6610671.4290767163</v>
      </c>
      <c r="D101" s="25">
        <f t="shared" si="2"/>
        <v>0.60656585130467</v>
      </c>
      <c r="E101" s="3" t="str" cm="1">
        <f t="array" ref="E101">IFERROR(_xlfn.IFS(D101&lt;=$K$2,"A",D101&lt;=$L$3,"B"),"C")</f>
        <v>A</v>
      </c>
      <c r="F101" s="18">
        <f>VLOOKUP(A101,'ABC Rimanenze'!$A$2:$G$50000,2,FALSE)</f>
        <v>8568.2017409925229</v>
      </c>
      <c r="G101" s="3" t="str">
        <f>VLOOKUP(A101,'ABC Rimanenze'!$A$2:$G$50000,7)</f>
        <v>A</v>
      </c>
      <c r="J101" s="29"/>
    </row>
    <row r="102" spans="1:10" x14ac:dyDescent="0.3">
      <c r="A102" s="20" t="s">
        <v>125</v>
      </c>
      <c r="B102" s="21">
        <v>21291.854626444609</v>
      </c>
      <c r="C102" s="27">
        <f t="shared" si="3"/>
        <v>6631963.2837031605</v>
      </c>
      <c r="D102" s="25">
        <f t="shared" si="2"/>
        <v>0.60851949732473065</v>
      </c>
      <c r="E102" s="3" t="str" cm="1">
        <f t="array" ref="E102">IFERROR(_xlfn.IFS(D102&lt;=$K$2,"A",D102&lt;=$L$3,"B"),"C")</f>
        <v>A</v>
      </c>
      <c r="F102" s="18">
        <f>VLOOKUP(A102,'ABC Rimanenze'!$A$2:$G$50000,2,FALSE)</f>
        <v>8516.7418505778442</v>
      </c>
      <c r="G102" s="3" t="str">
        <f>VLOOKUP(A102,'ABC Rimanenze'!$A$2:$G$50000,7)</f>
        <v>A</v>
      </c>
      <c r="J102" s="29"/>
    </row>
    <row r="103" spans="1:10" x14ac:dyDescent="0.3">
      <c r="A103" s="20" t="s">
        <v>126</v>
      </c>
      <c r="B103" s="21">
        <v>21223.620016428526</v>
      </c>
      <c r="C103" s="27">
        <f t="shared" si="3"/>
        <v>6653186.9037195891</v>
      </c>
      <c r="D103" s="25">
        <f t="shared" si="2"/>
        <v>0.6104668824400169</v>
      </c>
      <c r="E103" s="3" t="str" cm="1">
        <f t="array" ref="E103">IFERROR(_xlfn.IFS(D103&lt;=$K$2,"A",D103&lt;=$L$3,"B"),"C")</f>
        <v>A</v>
      </c>
      <c r="F103" s="18">
        <f>VLOOKUP(A103,'ABC Rimanenze'!$A$2:$G$50000,2,FALSE)</f>
        <v>8489.4480065714106</v>
      </c>
      <c r="G103" s="3" t="str">
        <f>VLOOKUP(A103,'ABC Rimanenze'!$A$2:$G$50000,7)</f>
        <v>A</v>
      </c>
      <c r="J103" s="29"/>
    </row>
    <row r="104" spans="1:10" x14ac:dyDescent="0.3">
      <c r="A104" s="20" t="s">
        <v>127</v>
      </c>
      <c r="B104" s="21">
        <v>20481.802219476234</v>
      </c>
      <c r="C104" s="27">
        <f t="shared" si="3"/>
        <v>6673668.7059390657</v>
      </c>
      <c r="D104" s="25">
        <f t="shared" si="2"/>
        <v>0.61234620164878384</v>
      </c>
      <c r="E104" s="3" t="str" cm="1">
        <f t="array" ref="E104">IFERROR(_xlfn.IFS(D104&lt;=$K$2,"A",D104&lt;=$L$3,"B"),"C")</f>
        <v>A</v>
      </c>
      <c r="F104" s="18">
        <f>VLOOKUP(A104,'ABC Rimanenze'!$A$2:$G$50000,2,FALSE)</f>
        <v>8192.7208877904941</v>
      </c>
      <c r="G104" s="3" t="str">
        <f>VLOOKUP(A104,'ABC Rimanenze'!$A$2:$G$50000,7)</f>
        <v>A</v>
      </c>
      <c r="J104" s="29"/>
    </row>
    <row r="105" spans="1:10" x14ac:dyDescent="0.3">
      <c r="A105" s="20" t="s">
        <v>128</v>
      </c>
      <c r="B105" s="21">
        <v>20034.477003768658</v>
      </c>
      <c r="C105" s="27">
        <f t="shared" si="3"/>
        <v>6693703.1829428347</v>
      </c>
      <c r="D105" s="25">
        <f t="shared" si="2"/>
        <v>0.61418447628239881</v>
      </c>
      <c r="E105" s="3" t="str" cm="1">
        <f t="array" ref="E105">IFERROR(_xlfn.IFS(D105&lt;=$K$2,"A",D105&lt;=$L$3,"B"),"C")</f>
        <v>A</v>
      </c>
      <c r="F105" s="18">
        <f>VLOOKUP(A105,'ABC Rimanenze'!$A$2:$G$50000,2,FALSE)</f>
        <v>8013.7908015074636</v>
      </c>
      <c r="G105" s="3" t="str">
        <f>VLOOKUP(A105,'ABC Rimanenze'!$A$2:$G$50000,7)</f>
        <v>A</v>
      </c>
      <c r="J105" s="29"/>
    </row>
    <row r="106" spans="1:10" x14ac:dyDescent="0.3">
      <c r="A106" s="20" t="s">
        <v>129</v>
      </c>
      <c r="B106" s="21">
        <v>19364.400476225142</v>
      </c>
      <c r="C106" s="27">
        <f t="shared" si="3"/>
        <v>6713067.5834190594</v>
      </c>
      <c r="D106" s="25">
        <f t="shared" si="2"/>
        <v>0.61596126766976111</v>
      </c>
      <c r="E106" s="3" t="str" cm="1">
        <f t="array" ref="E106">IFERROR(_xlfn.IFS(D106&lt;=$K$2,"A",D106&lt;=$L$3,"B"),"C")</f>
        <v>A</v>
      </c>
      <c r="F106" s="18">
        <f>VLOOKUP(A106,'ABC Rimanenze'!$A$2:$G$50000,2,FALSE)</f>
        <v>7745.7601904900575</v>
      </c>
      <c r="G106" s="3" t="str">
        <f>VLOOKUP(A106,'ABC Rimanenze'!$A$2:$G$50000,7)</f>
        <v>A</v>
      </c>
      <c r="J106" s="29"/>
    </row>
    <row r="107" spans="1:10" x14ac:dyDescent="0.3">
      <c r="A107" s="20" t="s">
        <v>130</v>
      </c>
      <c r="B107" s="21">
        <v>19051.775889659973</v>
      </c>
      <c r="C107" s="27">
        <f t="shared" si="3"/>
        <v>6732119.3593087196</v>
      </c>
      <c r="D107" s="25">
        <f t="shared" si="2"/>
        <v>0.61770937401347514</v>
      </c>
      <c r="E107" s="3" t="str" cm="1">
        <f t="array" ref="E107">IFERROR(_xlfn.IFS(D107&lt;=$K$2,"A",D107&lt;=$L$3,"B"),"C")</f>
        <v>A</v>
      </c>
      <c r="F107" s="18">
        <f>VLOOKUP(A107,'ABC Rimanenze'!$A$2:$G$50000,2,FALSE)</f>
        <v>7620.7103558639901</v>
      </c>
      <c r="G107" s="3" t="str">
        <f>VLOOKUP(A107,'ABC Rimanenze'!$A$2:$G$50000,7)</f>
        <v>A</v>
      </c>
      <c r="J107" s="29"/>
    </row>
    <row r="108" spans="1:10" x14ac:dyDescent="0.3">
      <c r="A108" s="20" t="s">
        <v>131</v>
      </c>
      <c r="B108" s="21">
        <v>19018.376927958656</v>
      </c>
      <c r="C108" s="27">
        <f t="shared" si="3"/>
        <v>6751137.7362366784</v>
      </c>
      <c r="D108" s="25">
        <f t="shared" si="2"/>
        <v>0.61945441581679339</v>
      </c>
      <c r="E108" s="3" t="str" cm="1">
        <f t="array" ref="E108">IFERROR(_xlfn.IFS(D108&lt;=$K$2,"A",D108&lt;=$L$3,"B"),"C")</f>
        <v>A</v>
      </c>
      <c r="F108" s="18">
        <f>VLOOKUP(A108,'ABC Rimanenze'!$A$2:$G$50000,2,FALSE)</f>
        <v>7607.3507711834627</v>
      </c>
      <c r="G108" s="3" t="str">
        <f>VLOOKUP(A108,'ABC Rimanenze'!$A$2:$G$50000,7)</f>
        <v>A</v>
      </c>
      <c r="J108" s="29"/>
    </row>
    <row r="109" spans="1:10" x14ac:dyDescent="0.3">
      <c r="A109" s="20" t="s">
        <v>132</v>
      </c>
      <c r="B109" s="21">
        <v>18688.43782377613</v>
      </c>
      <c r="C109" s="27">
        <f t="shared" si="3"/>
        <v>6769826.1740604546</v>
      </c>
      <c r="D109" s="25">
        <f t="shared" si="2"/>
        <v>0.62116918387322306</v>
      </c>
      <c r="E109" s="3" t="str" cm="1">
        <f t="array" ref="E109">IFERROR(_xlfn.IFS(D109&lt;=$K$2,"A",D109&lt;=$L$3,"B"),"C")</f>
        <v>A</v>
      </c>
      <c r="F109" s="18">
        <f>VLOOKUP(A109,'ABC Rimanenze'!$A$2:$G$50000,2,FALSE)</f>
        <v>7475.3751295104521</v>
      </c>
      <c r="G109" s="3" t="str">
        <f>VLOOKUP(A109,'ABC Rimanenze'!$A$2:$G$50000,7)</f>
        <v>A</v>
      </c>
      <c r="J109" s="29"/>
    </row>
    <row r="110" spans="1:10" x14ac:dyDescent="0.3">
      <c r="A110" s="20" t="s">
        <v>133</v>
      </c>
      <c r="B110" s="21">
        <v>18681.028781178327</v>
      </c>
      <c r="C110" s="27">
        <f t="shared" si="3"/>
        <v>6788507.202841633</v>
      </c>
      <c r="D110" s="25">
        <f t="shared" si="2"/>
        <v>0.62288327210880867</v>
      </c>
      <c r="E110" s="3" t="str" cm="1">
        <f t="array" ref="E110">IFERROR(_xlfn.IFS(D110&lt;=$K$2,"A",D110&lt;=$L$3,"B"),"C")</f>
        <v>A</v>
      </c>
      <c r="F110" s="18">
        <f>VLOOKUP(A110,'ABC Rimanenze'!$A$2:$G$50000,2,FALSE)</f>
        <v>7472.4115124713317</v>
      </c>
      <c r="G110" s="3" t="str">
        <f>VLOOKUP(A110,'ABC Rimanenze'!$A$2:$G$50000,7)</f>
        <v>A</v>
      </c>
      <c r="J110" s="29"/>
    </row>
    <row r="111" spans="1:10" x14ac:dyDescent="0.3">
      <c r="A111" s="20" t="s">
        <v>134</v>
      </c>
      <c r="B111" s="21">
        <v>18344.02747970284</v>
      </c>
      <c r="C111" s="27">
        <f t="shared" si="3"/>
        <v>6806851.2303213356</v>
      </c>
      <c r="D111" s="25">
        <f t="shared" si="2"/>
        <v>0.62456643860164651</v>
      </c>
      <c r="E111" s="3" t="str" cm="1">
        <f t="array" ref="E111">IFERROR(_xlfn.IFS(D111&lt;=$K$2,"A",D111&lt;=$L$3,"B"),"C")</f>
        <v>A</v>
      </c>
      <c r="F111" s="18">
        <f>VLOOKUP(A111,'ABC Rimanenze'!$A$2:$G$50000,2,FALSE)</f>
        <v>7337.6109918811362</v>
      </c>
      <c r="G111" s="3" t="str">
        <f>VLOOKUP(A111,'ABC Rimanenze'!$A$2:$G$50000,7)</f>
        <v>A</v>
      </c>
      <c r="J111" s="29"/>
    </row>
    <row r="112" spans="1:10" x14ac:dyDescent="0.3">
      <c r="A112" s="20" t="s">
        <v>135</v>
      </c>
      <c r="B112" s="21">
        <v>18232.200071115523</v>
      </c>
      <c r="C112" s="27">
        <f t="shared" si="3"/>
        <v>6825083.4303924516</v>
      </c>
      <c r="D112" s="25">
        <f t="shared" si="2"/>
        <v>0.62623934430811545</v>
      </c>
      <c r="E112" s="3" t="str" cm="1">
        <f t="array" ref="E112">IFERROR(_xlfn.IFS(D112&lt;=$K$2,"A",D112&lt;=$L$3,"B"),"C")</f>
        <v>A</v>
      </c>
      <c r="F112" s="18">
        <f>VLOOKUP(A112,'ABC Rimanenze'!$A$2:$G$50000,2,FALSE)</f>
        <v>7292.8800284462095</v>
      </c>
      <c r="G112" s="3" t="str">
        <f>VLOOKUP(A112,'ABC Rimanenze'!$A$2:$G$50000,7)</f>
        <v>A</v>
      </c>
      <c r="J112" s="29"/>
    </row>
    <row r="113" spans="1:10" x14ac:dyDescent="0.3">
      <c r="A113" s="20" t="s">
        <v>136</v>
      </c>
      <c r="B113" s="21">
        <v>18184.317703257359</v>
      </c>
      <c r="C113" s="27">
        <f t="shared" si="3"/>
        <v>6843267.7480957089</v>
      </c>
      <c r="D113" s="25">
        <f t="shared" si="2"/>
        <v>0.62790785654116277</v>
      </c>
      <c r="E113" s="3" t="str" cm="1">
        <f t="array" ref="E113">IFERROR(_xlfn.IFS(D113&lt;=$K$2,"A",D113&lt;=$L$3,"B"),"C")</f>
        <v>A</v>
      </c>
      <c r="F113" s="18">
        <f>VLOOKUP(A113,'ABC Rimanenze'!$A$2:$G$50000,2,FALSE)</f>
        <v>7273.7270813029436</v>
      </c>
      <c r="G113" s="3" t="str">
        <f>VLOOKUP(A113,'ABC Rimanenze'!$A$2:$G$50000,7)</f>
        <v>A</v>
      </c>
      <c r="J113" s="29"/>
    </row>
    <row r="114" spans="1:10" x14ac:dyDescent="0.3">
      <c r="A114" s="20" t="s">
        <v>137</v>
      </c>
      <c r="B114" s="21">
        <v>18036.127673240946</v>
      </c>
      <c r="C114" s="27">
        <f t="shared" si="3"/>
        <v>6861303.8757689502</v>
      </c>
      <c r="D114" s="25">
        <f t="shared" si="2"/>
        <v>0.62956277151519091</v>
      </c>
      <c r="E114" s="3" t="str" cm="1">
        <f t="array" ref="E114">IFERROR(_xlfn.IFS(D114&lt;=$K$2,"A",D114&lt;=$L$3,"B"),"C")</f>
        <v>A</v>
      </c>
      <c r="F114" s="18">
        <f>VLOOKUP(A114,'ABC Rimanenze'!$A$2:$G$50000,2,FALSE)</f>
        <v>7214.4510692963786</v>
      </c>
      <c r="G114" s="3" t="str">
        <f>VLOOKUP(A114,'ABC Rimanenze'!$A$2:$G$50000,7)</f>
        <v>A</v>
      </c>
      <c r="J114" s="29"/>
    </row>
    <row r="115" spans="1:10" x14ac:dyDescent="0.3">
      <c r="A115" s="20" t="s">
        <v>138</v>
      </c>
      <c r="B115" s="21">
        <v>17974.346947213966</v>
      </c>
      <c r="C115" s="27">
        <f t="shared" si="3"/>
        <v>6879278.2227161638</v>
      </c>
      <c r="D115" s="25">
        <f t="shared" si="2"/>
        <v>0.63121201776417668</v>
      </c>
      <c r="E115" s="3" t="str" cm="1">
        <f t="array" ref="E115">IFERROR(_xlfn.IFS(D115&lt;=$K$2,"A",D115&lt;=$L$3,"B"),"C")</f>
        <v>A</v>
      </c>
      <c r="F115" s="18">
        <f>VLOOKUP(A115,'ABC Rimanenze'!$A$2:$G$50000,2,FALSE)</f>
        <v>7189.7387788855867</v>
      </c>
      <c r="G115" s="3" t="str">
        <f>VLOOKUP(A115,'ABC Rimanenze'!$A$2:$G$50000,7)</f>
        <v>A</v>
      </c>
      <c r="J115" s="29"/>
    </row>
    <row r="116" spans="1:10" x14ac:dyDescent="0.3">
      <c r="A116" s="20" t="s">
        <v>139</v>
      </c>
      <c r="B116" s="21">
        <v>17962.60180469757</v>
      </c>
      <c r="C116" s="27">
        <f t="shared" si="3"/>
        <v>6897240.8245208617</v>
      </c>
      <c r="D116" s="25">
        <f t="shared" si="2"/>
        <v>0.63286018633104724</v>
      </c>
      <c r="E116" s="3" t="str" cm="1">
        <f t="array" ref="E116">IFERROR(_xlfn.IFS(D116&lt;=$K$2,"A",D116&lt;=$L$3,"B"),"C")</f>
        <v>A</v>
      </c>
      <c r="F116" s="18">
        <f>VLOOKUP(A116,'ABC Rimanenze'!$A$2:$G$50000,2,FALSE)</f>
        <v>7185.0407218790278</v>
      </c>
      <c r="G116" s="3" t="str">
        <f>VLOOKUP(A116,'ABC Rimanenze'!$A$2:$G$50000,7)</f>
        <v>A</v>
      </c>
      <c r="J116" s="29"/>
    </row>
    <row r="117" spans="1:10" x14ac:dyDescent="0.3">
      <c r="A117" s="20" t="s">
        <v>140</v>
      </c>
      <c r="B117" s="21">
        <v>17940.788329950792</v>
      </c>
      <c r="C117" s="27">
        <f t="shared" si="3"/>
        <v>6915181.6128508123</v>
      </c>
      <c r="D117" s="25">
        <f t="shared" si="2"/>
        <v>0.634506353390352</v>
      </c>
      <c r="E117" s="3" t="str" cm="1">
        <f t="array" ref="E117">IFERROR(_xlfn.IFS(D117&lt;=$K$2,"A",D117&lt;=$L$3,"B"),"C")</f>
        <v>A</v>
      </c>
      <c r="F117" s="18">
        <f>VLOOKUP(A117,'ABC Rimanenze'!$A$2:$G$50000,2,FALSE)</f>
        <v>7176.3153319803168</v>
      </c>
      <c r="G117" s="3" t="str">
        <f>VLOOKUP(A117,'ABC Rimanenze'!$A$2:$G$50000,7)</f>
        <v>A</v>
      </c>
      <c r="J117" s="29"/>
    </row>
    <row r="118" spans="1:10" x14ac:dyDescent="0.3">
      <c r="A118" s="20" t="s">
        <v>141</v>
      </c>
      <c r="B118" s="21">
        <v>17937.450931066855</v>
      </c>
      <c r="C118" s="27">
        <f t="shared" si="3"/>
        <v>6933119.0637818789</v>
      </c>
      <c r="D118" s="25">
        <f t="shared" si="2"/>
        <v>0.6361522142247571</v>
      </c>
      <c r="E118" s="3" t="str" cm="1">
        <f t="array" ref="E118">IFERROR(_xlfn.IFS(D118&lt;=$K$2,"A",D118&lt;=$L$3,"B"),"C")</f>
        <v>A</v>
      </c>
      <c r="F118" s="18">
        <f>VLOOKUP(A118,'ABC Rimanenze'!$A$2:$G$50000,2,FALSE)</f>
        <v>7174.9803724267422</v>
      </c>
      <c r="G118" s="3" t="str">
        <f>VLOOKUP(A118,'ABC Rimanenze'!$A$2:$G$50000,7)</f>
        <v>A</v>
      </c>
      <c r="J118" s="29"/>
    </row>
    <row r="119" spans="1:10" x14ac:dyDescent="0.3">
      <c r="A119" s="20" t="s">
        <v>142</v>
      </c>
      <c r="B119" s="21">
        <v>17822.341832287639</v>
      </c>
      <c r="C119" s="27">
        <f t="shared" si="3"/>
        <v>6950941.4056141665</v>
      </c>
      <c r="D119" s="25">
        <f t="shared" si="2"/>
        <v>0.63778751315947579</v>
      </c>
      <c r="E119" s="3" t="str" cm="1">
        <f t="array" ref="E119">IFERROR(_xlfn.IFS(D119&lt;=$K$2,"A",D119&lt;=$L$3,"B"),"C")</f>
        <v>A</v>
      </c>
      <c r="F119" s="18">
        <f>VLOOKUP(A119,'ABC Rimanenze'!$A$2:$G$50000,2,FALSE)</f>
        <v>7128.9367329150555</v>
      </c>
      <c r="G119" s="3" t="str">
        <f>VLOOKUP(A119,'ABC Rimanenze'!$A$2:$G$50000,7)</f>
        <v>A</v>
      </c>
      <c r="J119" s="29"/>
    </row>
    <row r="120" spans="1:10" x14ac:dyDescent="0.3">
      <c r="A120" s="20" t="s">
        <v>143</v>
      </c>
      <c r="B120" s="21">
        <v>17516.495136587109</v>
      </c>
      <c r="C120" s="27">
        <f t="shared" si="3"/>
        <v>6968457.9007507535</v>
      </c>
      <c r="D120" s="25">
        <f t="shared" si="2"/>
        <v>0.63939474895971005</v>
      </c>
      <c r="E120" s="3" t="str" cm="1">
        <f t="array" ref="E120">IFERROR(_xlfn.IFS(D120&lt;=$K$2,"A",D120&lt;=$L$3,"B"),"C")</f>
        <v>A</v>
      </c>
      <c r="F120" s="18">
        <f>VLOOKUP(A120,'ABC Rimanenze'!$A$2:$G$50000,2,FALSE)</f>
        <v>7006.5980546348437</v>
      </c>
      <c r="G120" s="3" t="str">
        <f>VLOOKUP(A120,'ABC Rimanenze'!$A$2:$G$50000,7)</f>
        <v>A</v>
      </c>
      <c r="J120" s="29"/>
    </row>
    <row r="121" spans="1:10" x14ac:dyDescent="0.3">
      <c r="A121" s="20" t="s">
        <v>144</v>
      </c>
      <c r="B121" s="21">
        <v>17505.787114892977</v>
      </c>
      <c r="C121" s="27">
        <f t="shared" si="3"/>
        <v>6985963.6878656466</v>
      </c>
      <c r="D121" s="25">
        <f t="shared" si="2"/>
        <v>0.64100100223942968</v>
      </c>
      <c r="E121" s="3" t="str" cm="1">
        <f t="array" ref="E121">IFERROR(_xlfn.IFS(D121&lt;=$K$2,"A",D121&lt;=$L$3,"B"),"C")</f>
        <v>A</v>
      </c>
      <c r="F121" s="18">
        <f>VLOOKUP(A121,'ABC Rimanenze'!$A$2:$G$50000,2,FALSE)</f>
        <v>7002.3148459571912</v>
      </c>
      <c r="G121" s="3" t="str">
        <f>VLOOKUP(A121,'ABC Rimanenze'!$A$2:$G$50000,7)</f>
        <v>A</v>
      </c>
      <c r="J121" s="29"/>
    </row>
    <row r="122" spans="1:10" x14ac:dyDescent="0.3">
      <c r="A122" s="20" t="s">
        <v>145</v>
      </c>
      <c r="B122" s="21">
        <v>17406.765234960167</v>
      </c>
      <c r="C122" s="27">
        <f t="shared" si="3"/>
        <v>7003370.4531006068</v>
      </c>
      <c r="D122" s="25">
        <f t="shared" si="2"/>
        <v>0.64259816971121841</v>
      </c>
      <c r="E122" s="3" t="str" cm="1">
        <f t="array" ref="E122">IFERROR(_xlfn.IFS(D122&lt;=$K$2,"A",D122&lt;=$L$3,"B"),"C")</f>
        <v>A</v>
      </c>
      <c r="F122" s="18">
        <f>VLOOKUP(A122,'ABC Rimanenze'!$A$2:$G$50000,2,FALSE)</f>
        <v>6962.7060939840667</v>
      </c>
      <c r="G122" s="3" t="str">
        <f>VLOOKUP(A122,'ABC Rimanenze'!$A$2:$G$50000,7)</f>
        <v>A</v>
      </c>
      <c r="J122" s="29"/>
    </row>
    <row r="123" spans="1:10" x14ac:dyDescent="0.3">
      <c r="A123" s="20" t="s">
        <v>146</v>
      </c>
      <c r="B123" s="21">
        <v>17316.211289660412</v>
      </c>
      <c r="C123" s="27">
        <f t="shared" si="3"/>
        <v>7020686.6643902669</v>
      </c>
      <c r="D123" s="25">
        <f t="shared" si="2"/>
        <v>0.64418702835515063</v>
      </c>
      <c r="E123" s="3" t="str" cm="1">
        <f t="array" ref="E123">IFERROR(_xlfn.IFS(D123&lt;=$K$2,"A",D123&lt;=$L$3,"B"),"C")</f>
        <v>A</v>
      </c>
      <c r="F123" s="18">
        <f>VLOOKUP(A123,'ABC Rimanenze'!$A$2:$G$50000,2,FALSE)</f>
        <v>6926.4845158641656</v>
      </c>
      <c r="G123" s="3" t="str">
        <f>VLOOKUP(A123,'ABC Rimanenze'!$A$2:$G$50000,7)</f>
        <v>A</v>
      </c>
      <c r="J123" s="29"/>
    </row>
    <row r="124" spans="1:10" x14ac:dyDescent="0.3">
      <c r="A124" s="20" t="s">
        <v>147</v>
      </c>
      <c r="B124" s="21">
        <v>17273.088920044167</v>
      </c>
      <c r="C124" s="27">
        <f t="shared" si="3"/>
        <v>7037959.7533103107</v>
      </c>
      <c r="D124" s="25">
        <f t="shared" si="2"/>
        <v>0.64577193028196</v>
      </c>
      <c r="E124" s="3" t="str" cm="1">
        <f t="array" ref="E124">IFERROR(_xlfn.IFS(D124&lt;=$K$2,"A",D124&lt;=$L$3,"B"),"C")</f>
        <v>A</v>
      </c>
      <c r="F124" s="18">
        <f>VLOOKUP(A124,'ABC Rimanenze'!$A$2:$G$50000,2,FALSE)</f>
        <v>6909.235568017667</v>
      </c>
      <c r="G124" s="3" t="str">
        <f>VLOOKUP(A124,'ABC Rimanenze'!$A$2:$G$50000,7)</f>
        <v>A</v>
      </c>
      <c r="J124" s="29"/>
    </row>
    <row r="125" spans="1:10" x14ac:dyDescent="0.3">
      <c r="A125" s="20" t="s">
        <v>148</v>
      </c>
      <c r="B125" s="21">
        <v>17260.424263944242</v>
      </c>
      <c r="C125" s="27">
        <f t="shared" si="3"/>
        <v>7055220.1775742546</v>
      </c>
      <c r="D125" s="25">
        <f t="shared" si="2"/>
        <v>0.64735567015617135</v>
      </c>
      <c r="E125" s="3" t="str" cm="1">
        <f t="array" ref="E125">IFERROR(_xlfn.IFS(D125&lt;=$K$2,"A",D125&lt;=$L$3,"B"),"C")</f>
        <v>A</v>
      </c>
      <c r="F125" s="18">
        <f>VLOOKUP(A125,'ABC Rimanenze'!$A$2:$G$50000,2,FALSE)</f>
        <v>6904.1697055776967</v>
      </c>
      <c r="G125" s="3" t="str">
        <f>VLOOKUP(A125,'ABC Rimanenze'!$A$2:$G$50000,7)</f>
        <v>A</v>
      </c>
      <c r="J125" s="29"/>
    </row>
    <row r="126" spans="1:10" x14ac:dyDescent="0.3">
      <c r="A126" s="20" t="s">
        <v>149</v>
      </c>
      <c r="B126" s="21">
        <v>17203.710467573554</v>
      </c>
      <c r="C126" s="27">
        <f t="shared" si="3"/>
        <v>7072423.8880418278</v>
      </c>
      <c r="D126" s="25">
        <f t="shared" si="2"/>
        <v>0.64893420622430265</v>
      </c>
      <c r="E126" s="3" t="str" cm="1">
        <f t="array" ref="E126">IFERROR(_xlfn.IFS(D126&lt;=$K$2,"A",D126&lt;=$L$3,"B"),"C")</f>
        <v>A</v>
      </c>
      <c r="F126" s="18">
        <f>VLOOKUP(A126,'ABC Rimanenze'!$A$2:$G$50000,2,FALSE)</f>
        <v>6881.4841870294222</v>
      </c>
      <c r="G126" s="3" t="str">
        <f>VLOOKUP(A126,'ABC Rimanenze'!$A$2:$G$50000,7)</f>
        <v>A</v>
      </c>
      <c r="J126" s="29"/>
    </row>
    <row r="127" spans="1:10" x14ac:dyDescent="0.3">
      <c r="A127" s="20" t="s">
        <v>150</v>
      </c>
      <c r="B127" s="21">
        <v>17200.941468103018</v>
      </c>
      <c r="C127" s="27">
        <f t="shared" si="3"/>
        <v>7089624.8295099307</v>
      </c>
      <c r="D127" s="25">
        <f t="shared" si="2"/>
        <v>0.65051248822134011</v>
      </c>
      <c r="E127" s="3" t="str" cm="1">
        <f t="array" ref="E127">IFERROR(_xlfn.IFS(D127&lt;=$K$2,"A",D127&lt;=$L$3,"B"),"C")</f>
        <v>A</v>
      </c>
      <c r="F127" s="18">
        <f>VLOOKUP(A127,'ABC Rimanenze'!$A$2:$G$50000,2,FALSE)</f>
        <v>6880.3765872412077</v>
      </c>
      <c r="G127" s="3" t="str">
        <f>VLOOKUP(A127,'ABC Rimanenze'!$A$2:$G$50000,7)</f>
        <v>A</v>
      </c>
      <c r="J127" s="29"/>
    </row>
    <row r="128" spans="1:10" x14ac:dyDescent="0.3">
      <c r="A128" s="20" t="s">
        <v>151</v>
      </c>
      <c r="B128" s="21">
        <v>16983.323680221893</v>
      </c>
      <c r="C128" s="27">
        <f t="shared" si="3"/>
        <v>7106608.1531901527</v>
      </c>
      <c r="D128" s="25">
        <f t="shared" si="2"/>
        <v>0.6520708025766363</v>
      </c>
      <c r="E128" s="3" t="str" cm="1">
        <f t="array" ref="E128">IFERROR(_xlfn.IFS(D128&lt;=$K$2,"A",D128&lt;=$L$3,"B"),"C")</f>
        <v>A</v>
      </c>
      <c r="F128" s="18">
        <f>VLOOKUP(A128,'ABC Rimanenze'!$A$2:$G$50000,2,FALSE)</f>
        <v>6793.329472088757</v>
      </c>
      <c r="G128" s="3" t="str">
        <f>VLOOKUP(A128,'ABC Rimanenze'!$A$2:$G$50000,7)</f>
        <v>A</v>
      </c>
      <c r="J128" s="29"/>
    </row>
    <row r="129" spans="1:10" x14ac:dyDescent="0.3">
      <c r="A129" s="20" t="s">
        <v>152</v>
      </c>
      <c r="B129" s="21">
        <v>16975.769923090753</v>
      </c>
      <c r="C129" s="27">
        <f t="shared" si="3"/>
        <v>7123583.9231132437</v>
      </c>
      <c r="D129" s="25">
        <f t="shared" si="2"/>
        <v>0.65362842383272557</v>
      </c>
      <c r="E129" s="3" t="str" cm="1">
        <f t="array" ref="E129">IFERROR(_xlfn.IFS(D129&lt;=$K$2,"A",D129&lt;=$L$3,"B"),"C")</f>
        <v>A</v>
      </c>
      <c r="F129" s="18">
        <f>VLOOKUP(A129,'ABC Rimanenze'!$A$2:$G$50000,2,FALSE)</f>
        <v>6790.3079692363017</v>
      </c>
      <c r="G129" s="3" t="str">
        <f>VLOOKUP(A129,'ABC Rimanenze'!$A$2:$G$50000,7)</f>
        <v>A</v>
      </c>
      <c r="J129" s="29"/>
    </row>
    <row r="130" spans="1:10" x14ac:dyDescent="0.3">
      <c r="A130" s="20" t="s">
        <v>153</v>
      </c>
      <c r="B130" s="21">
        <v>16970.425090304063</v>
      </c>
      <c r="C130" s="27">
        <f t="shared" si="3"/>
        <v>7140554.3482035473</v>
      </c>
      <c r="D130" s="25">
        <f t="shared" ref="D130:D193" si="4">C130/SUM(B:B)</f>
        <v>0.6551855546706955</v>
      </c>
      <c r="E130" s="3" t="str" cm="1">
        <f t="array" ref="E130">IFERROR(_xlfn.IFS(D130&lt;=$K$2,"A",D130&lt;=$L$3,"B"),"C")</f>
        <v>A</v>
      </c>
      <c r="F130" s="18">
        <f>VLOOKUP(A130,'ABC Rimanenze'!$A$2:$G$50000,2,FALSE)</f>
        <v>6788.1700361216253</v>
      </c>
      <c r="G130" s="3" t="str">
        <f>VLOOKUP(A130,'ABC Rimanenze'!$A$2:$G$50000,7)</f>
        <v>A</v>
      </c>
      <c r="J130" s="29"/>
    </row>
    <row r="131" spans="1:10" x14ac:dyDescent="0.3">
      <c r="A131" s="20" t="s">
        <v>154</v>
      </c>
      <c r="B131" s="21">
        <v>16648.130029753571</v>
      </c>
      <c r="C131" s="27">
        <f t="shared" ref="C131:C194" si="5">B131+C130</f>
        <v>7157202.4782333011</v>
      </c>
      <c r="D131" s="25">
        <f t="shared" si="4"/>
        <v>0.65671311314527225</v>
      </c>
      <c r="E131" s="3" t="str" cm="1">
        <f t="array" ref="E131">IFERROR(_xlfn.IFS(D131&lt;=$K$2,"A",D131&lt;=$L$3,"B"),"C")</f>
        <v>A</v>
      </c>
      <c r="F131" s="18">
        <f>VLOOKUP(A131,'ABC Rimanenze'!$A$2:$G$50000,2,FALSE)</f>
        <v>6659.2520119014289</v>
      </c>
      <c r="G131" s="3" t="str">
        <f>VLOOKUP(A131,'ABC Rimanenze'!$A$2:$G$50000,7)</f>
        <v>A</v>
      </c>
      <c r="J131" s="29"/>
    </row>
    <row r="132" spans="1:10" x14ac:dyDescent="0.3">
      <c r="A132" s="20" t="s">
        <v>155</v>
      </c>
      <c r="B132" s="21">
        <v>16633.992401685235</v>
      </c>
      <c r="C132" s="27">
        <f t="shared" si="5"/>
        <v>7173836.4706349866</v>
      </c>
      <c r="D132" s="25">
        <f t="shared" si="4"/>
        <v>0.65823937441388491</v>
      </c>
      <c r="E132" s="3" t="str" cm="1">
        <f t="array" ref="E132">IFERROR(_xlfn.IFS(D132&lt;=$K$2,"A",D132&lt;=$L$3,"B"),"C")</f>
        <v>A</v>
      </c>
      <c r="F132" s="18">
        <f>VLOOKUP(A132,'ABC Rimanenze'!$A$2:$G$50000,2,FALSE)</f>
        <v>6653.5969606740946</v>
      </c>
      <c r="G132" s="3" t="str">
        <f>VLOOKUP(A132,'ABC Rimanenze'!$A$2:$G$50000,7)</f>
        <v>A</v>
      </c>
      <c r="J132" s="29"/>
    </row>
    <row r="133" spans="1:10" x14ac:dyDescent="0.3">
      <c r="A133" s="20" t="s">
        <v>156</v>
      </c>
      <c r="B133" s="21">
        <v>16562.871825289662</v>
      </c>
      <c r="C133" s="27">
        <f t="shared" si="5"/>
        <v>7190399.3424602766</v>
      </c>
      <c r="D133" s="25">
        <f t="shared" si="4"/>
        <v>0.65975910997426501</v>
      </c>
      <c r="E133" s="3" t="str" cm="1">
        <f t="array" ref="E133">IFERROR(_xlfn.IFS(D133&lt;=$K$2,"A",D133&lt;=$L$3,"B"),"C")</f>
        <v>A</v>
      </c>
      <c r="F133" s="18">
        <f>VLOOKUP(A133,'ABC Rimanenze'!$A$2:$G$50000,2,FALSE)</f>
        <v>6625.148730115865</v>
      </c>
      <c r="G133" s="3" t="str">
        <f>VLOOKUP(A133,'ABC Rimanenze'!$A$2:$G$50000,7)</f>
        <v>A</v>
      </c>
      <c r="J133" s="29"/>
    </row>
    <row r="134" spans="1:10" x14ac:dyDescent="0.3">
      <c r="A134" s="20" t="s">
        <v>157</v>
      </c>
      <c r="B134" s="21">
        <v>16514.646240662158</v>
      </c>
      <c r="C134" s="27">
        <f t="shared" si="5"/>
        <v>7206913.9887009384</v>
      </c>
      <c r="D134" s="25">
        <f t="shared" si="4"/>
        <v>0.66127442056917718</v>
      </c>
      <c r="E134" s="3" t="str" cm="1">
        <f t="array" ref="E134">IFERROR(_xlfn.IFS(D134&lt;=$K$2,"A",D134&lt;=$L$3,"B"),"C")</f>
        <v>A</v>
      </c>
      <c r="F134" s="18">
        <f>VLOOKUP(A134,'ABC Rimanenze'!$A$2:$G$50000,2,FALSE)</f>
        <v>6605.8584962648638</v>
      </c>
      <c r="G134" s="3" t="str">
        <f>VLOOKUP(A134,'ABC Rimanenze'!$A$2:$G$50000,7)</f>
        <v>A</v>
      </c>
      <c r="J134" s="29"/>
    </row>
    <row r="135" spans="1:10" x14ac:dyDescent="0.3">
      <c r="A135" s="20" t="s">
        <v>158</v>
      </c>
      <c r="B135" s="21">
        <v>16410.488915785143</v>
      </c>
      <c r="C135" s="27">
        <f t="shared" si="5"/>
        <v>7223324.4776167236</v>
      </c>
      <c r="D135" s="25">
        <f t="shared" si="4"/>
        <v>0.66278017415053758</v>
      </c>
      <c r="E135" s="3" t="str" cm="1">
        <f t="array" ref="E135">IFERROR(_xlfn.IFS(D135&lt;=$K$2,"A",D135&lt;=$L$3,"B"),"C")</f>
        <v>A</v>
      </c>
      <c r="F135" s="18">
        <f>VLOOKUP(A135,'ABC Rimanenze'!$A$2:$G$50000,2,FALSE)</f>
        <v>6564.1955663140579</v>
      </c>
      <c r="G135" s="3" t="str">
        <f>VLOOKUP(A135,'ABC Rimanenze'!$A$2:$G$50000,7)</f>
        <v>A</v>
      </c>
      <c r="J135" s="29"/>
    </row>
    <row r="136" spans="1:10" x14ac:dyDescent="0.3">
      <c r="A136" s="20" t="s">
        <v>159</v>
      </c>
      <c r="B136" s="21">
        <v>16322.770137367923</v>
      </c>
      <c r="C136" s="27">
        <f t="shared" si="5"/>
        <v>7239647.2477540914</v>
      </c>
      <c r="D136" s="25">
        <f t="shared" si="4"/>
        <v>0.66427787904636315</v>
      </c>
      <c r="E136" s="3" t="str" cm="1">
        <f t="array" ref="E136">IFERROR(_xlfn.IFS(D136&lt;=$K$2,"A",D136&lt;=$L$3,"B"),"C")</f>
        <v>A</v>
      </c>
      <c r="F136" s="18">
        <f>VLOOKUP(A136,'ABC Rimanenze'!$A$2:$G$50000,2,FALSE)</f>
        <v>6529.1080549471699</v>
      </c>
      <c r="G136" s="3" t="str">
        <f>VLOOKUP(A136,'ABC Rimanenze'!$A$2:$G$50000,7)</f>
        <v>A</v>
      </c>
      <c r="J136" s="29"/>
    </row>
    <row r="137" spans="1:10" x14ac:dyDescent="0.3">
      <c r="A137" s="20" t="s">
        <v>160</v>
      </c>
      <c r="B137" s="21">
        <v>16295.729863959734</v>
      </c>
      <c r="C137" s="27">
        <f t="shared" si="5"/>
        <v>7255942.9776180508</v>
      </c>
      <c r="D137" s="25">
        <f t="shared" si="4"/>
        <v>0.66577310284679092</v>
      </c>
      <c r="E137" s="3" t="str" cm="1">
        <f t="array" ref="E137">IFERROR(_xlfn.IFS(D137&lt;=$K$2,"A",D137&lt;=$L$3,"B"),"C")</f>
        <v>A</v>
      </c>
      <c r="F137" s="18">
        <f>VLOOKUP(A137,'ABC Rimanenze'!$A$2:$G$50000,2,FALSE)</f>
        <v>6518.2919455838937</v>
      </c>
      <c r="G137" s="3" t="str">
        <f>VLOOKUP(A137,'ABC Rimanenze'!$A$2:$G$50000,7)</f>
        <v>A</v>
      </c>
      <c r="J137" s="29"/>
    </row>
    <row r="138" spans="1:10" x14ac:dyDescent="0.3">
      <c r="A138" s="20" t="s">
        <v>161</v>
      </c>
      <c r="B138" s="21">
        <v>16169.787025403593</v>
      </c>
      <c r="C138" s="27">
        <f t="shared" si="5"/>
        <v>7272112.764643454</v>
      </c>
      <c r="D138" s="25">
        <f t="shared" si="4"/>
        <v>0.66725677069168476</v>
      </c>
      <c r="E138" s="3" t="str" cm="1">
        <f t="array" ref="E138">IFERROR(_xlfn.IFS(D138&lt;=$K$2,"A",D138&lt;=$L$3,"B"),"C")</f>
        <v>A</v>
      </c>
      <c r="F138" s="18">
        <f>VLOOKUP(A138,'ABC Rimanenze'!$A$2:$G$50000,2,FALSE)</f>
        <v>6467.9148101614373</v>
      </c>
      <c r="G138" s="3" t="str">
        <f>VLOOKUP(A138,'ABC Rimanenze'!$A$2:$G$50000,7)</f>
        <v>A</v>
      </c>
      <c r="J138" s="29"/>
    </row>
    <row r="139" spans="1:10" x14ac:dyDescent="0.3">
      <c r="A139" s="20" t="s">
        <v>162</v>
      </c>
      <c r="B139" s="21">
        <v>16051.765920166617</v>
      </c>
      <c r="C139" s="27">
        <f t="shared" si="5"/>
        <v>7288164.5305636209</v>
      </c>
      <c r="D139" s="25">
        <f t="shared" si="4"/>
        <v>0.66872960944411219</v>
      </c>
      <c r="E139" s="3" t="str" cm="1">
        <f t="array" ref="E139">IFERROR(_xlfn.IFS(D139&lt;=$K$2,"A",D139&lt;=$L$3,"B"),"C")</f>
        <v>A</v>
      </c>
      <c r="F139" s="18">
        <f>VLOOKUP(A139,'ABC Rimanenze'!$A$2:$G$50000,2,FALSE)</f>
        <v>6420.706368066647</v>
      </c>
      <c r="G139" s="3" t="str">
        <f>VLOOKUP(A139,'ABC Rimanenze'!$A$2:$G$50000,7)</f>
        <v>A</v>
      </c>
      <c r="J139" s="29"/>
    </row>
    <row r="140" spans="1:10" x14ac:dyDescent="0.3">
      <c r="A140" s="20" t="s">
        <v>163</v>
      </c>
      <c r="B140" s="21">
        <v>15865.743711844938</v>
      </c>
      <c r="C140" s="27">
        <f t="shared" si="5"/>
        <v>7304030.2742754659</v>
      </c>
      <c r="D140" s="25">
        <f t="shared" si="4"/>
        <v>0.6701853796248578</v>
      </c>
      <c r="E140" s="3" t="str" cm="1">
        <f t="array" ref="E140">IFERROR(_xlfn.IFS(D140&lt;=$K$2,"A",D140&lt;=$L$3,"B"),"C")</f>
        <v>A</v>
      </c>
      <c r="F140" s="18">
        <f>VLOOKUP(A140,'ABC Rimanenze'!$A$2:$G$50000,2,FALSE)</f>
        <v>6346.2974847379755</v>
      </c>
      <c r="G140" s="3" t="str">
        <f>VLOOKUP(A140,'ABC Rimanenze'!$A$2:$G$50000,7)</f>
        <v>A</v>
      </c>
      <c r="J140" s="29"/>
    </row>
    <row r="141" spans="1:10" x14ac:dyDescent="0.3">
      <c r="A141" s="20" t="s">
        <v>164</v>
      </c>
      <c r="B141" s="21">
        <v>15517.929161145914</v>
      </c>
      <c r="C141" s="27">
        <f t="shared" si="5"/>
        <v>7319548.2034366122</v>
      </c>
      <c r="D141" s="25">
        <f t="shared" si="4"/>
        <v>0.67160923588713028</v>
      </c>
      <c r="E141" s="3" t="str" cm="1">
        <f t="array" ref="E141">IFERROR(_xlfn.IFS(D141&lt;=$K$2,"A",D141&lt;=$L$3,"B"),"C")</f>
        <v>A</v>
      </c>
      <c r="F141" s="18">
        <f>VLOOKUP(A141,'ABC Rimanenze'!$A$2:$G$50000,2,FALSE)</f>
        <v>6207.1716644583657</v>
      </c>
      <c r="G141" s="3" t="str">
        <f>VLOOKUP(A141,'ABC Rimanenze'!$A$2:$G$50000,7)</f>
        <v>A</v>
      </c>
      <c r="J141" s="29"/>
    </row>
    <row r="142" spans="1:10" x14ac:dyDescent="0.3">
      <c r="A142" s="20" t="s">
        <v>165</v>
      </c>
      <c r="B142" s="21">
        <v>15440.99844564701</v>
      </c>
      <c r="C142" s="27">
        <f t="shared" si="5"/>
        <v>7334989.201882259</v>
      </c>
      <c r="D142" s="25">
        <f t="shared" si="4"/>
        <v>0.67302603332860977</v>
      </c>
      <c r="E142" s="3" t="str" cm="1">
        <f t="array" ref="E142">IFERROR(_xlfn.IFS(D142&lt;=$K$2,"A",D142&lt;=$L$3,"B"),"C")</f>
        <v>A</v>
      </c>
      <c r="F142" s="18">
        <f>VLOOKUP(A142,'ABC Rimanenze'!$A$2:$G$50000,2,FALSE)</f>
        <v>6176.3993782588041</v>
      </c>
      <c r="G142" s="3" t="str">
        <f>VLOOKUP(A142,'ABC Rimanenze'!$A$2:$G$50000,7)</f>
        <v>A</v>
      </c>
      <c r="J142" s="29"/>
    </row>
    <row r="143" spans="1:10" x14ac:dyDescent="0.3">
      <c r="A143" s="20" t="s">
        <v>166</v>
      </c>
      <c r="B143" s="21">
        <v>15360.203766730618</v>
      </c>
      <c r="C143" s="27">
        <f t="shared" si="5"/>
        <v>7350349.4056489896</v>
      </c>
      <c r="D143" s="25">
        <f t="shared" si="4"/>
        <v>0.67443541740917379</v>
      </c>
      <c r="E143" s="3" t="str" cm="1">
        <f t="array" ref="E143">IFERROR(_xlfn.IFS(D143&lt;=$K$2,"A",D143&lt;=$L$3,"B"),"C")</f>
        <v>A</v>
      </c>
      <c r="F143" s="18">
        <f>VLOOKUP(A143,'ABC Rimanenze'!$A$2:$G$50000,2,FALSE)</f>
        <v>6144.0815066922478</v>
      </c>
      <c r="G143" s="3" t="str">
        <f>VLOOKUP(A143,'ABC Rimanenze'!$A$2:$G$50000,7)</f>
        <v>A</v>
      </c>
      <c r="J143" s="29"/>
    </row>
    <row r="144" spans="1:10" x14ac:dyDescent="0.3">
      <c r="A144" s="20" t="s">
        <v>167</v>
      </c>
      <c r="B144" s="21">
        <v>15315.323051501307</v>
      </c>
      <c r="C144" s="27">
        <f t="shared" si="5"/>
        <v>7365664.7287004907</v>
      </c>
      <c r="D144" s="25">
        <f t="shared" si="4"/>
        <v>0.67584068343463066</v>
      </c>
      <c r="E144" s="3" t="str" cm="1">
        <f t="array" ref="E144">IFERROR(_xlfn.IFS(D144&lt;=$K$2,"A",D144&lt;=$L$3,"B"),"C")</f>
        <v>A</v>
      </c>
      <c r="F144" s="18">
        <f>VLOOKUP(A144,'ABC Rimanenze'!$A$2:$G$50000,2,FALSE)</f>
        <v>6126.1292206005237</v>
      </c>
      <c r="G144" s="3" t="str">
        <f>VLOOKUP(A144,'ABC Rimanenze'!$A$2:$G$50000,7)</f>
        <v>A</v>
      </c>
      <c r="J144" s="29"/>
    </row>
    <row r="145" spans="1:10" x14ac:dyDescent="0.3">
      <c r="A145" s="20" t="s">
        <v>168</v>
      </c>
      <c r="B145" s="21">
        <v>15165.957162540693</v>
      </c>
      <c r="C145" s="27">
        <f t="shared" si="5"/>
        <v>7380830.6858630311</v>
      </c>
      <c r="D145" s="25">
        <f t="shared" si="4"/>
        <v>0.67723224430947382</v>
      </c>
      <c r="E145" s="3" t="str" cm="1">
        <f t="array" ref="E145">IFERROR(_xlfn.IFS(D145&lt;=$K$2,"A",D145&lt;=$L$3,"B"),"C")</f>
        <v>A</v>
      </c>
      <c r="F145" s="18">
        <f>VLOOKUP(A145,'ABC Rimanenze'!$A$2:$G$50000,2,FALSE)</f>
        <v>6066.3828650162777</v>
      </c>
      <c r="G145" s="3" t="str">
        <f>VLOOKUP(A145,'ABC Rimanenze'!$A$2:$G$50000,7)</f>
        <v>A</v>
      </c>
      <c r="J145" s="29"/>
    </row>
    <row r="146" spans="1:10" x14ac:dyDescent="0.3">
      <c r="A146" s="20" t="s">
        <v>169</v>
      </c>
      <c r="B146" s="21">
        <v>15096.331115883244</v>
      </c>
      <c r="C146" s="27">
        <f t="shared" si="5"/>
        <v>7395927.0169789139</v>
      </c>
      <c r="D146" s="25">
        <f t="shared" si="4"/>
        <v>0.67861741660749586</v>
      </c>
      <c r="E146" s="3" t="str" cm="1">
        <f t="array" ref="E146">IFERROR(_xlfn.IFS(D146&lt;=$K$2,"A",D146&lt;=$L$3,"B"),"C")</f>
        <v>A</v>
      </c>
      <c r="F146" s="18">
        <f>VLOOKUP(A146,'ABC Rimanenze'!$A$2:$G$50000,2,FALSE)</f>
        <v>6038.5324463532979</v>
      </c>
      <c r="G146" s="3" t="str">
        <f>VLOOKUP(A146,'ABC Rimanenze'!$A$2:$G$50000,7)</f>
        <v>A</v>
      </c>
      <c r="J146" s="29"/>
    </row>
    <row r="147" spans="1:10" x14ac:dyDescent="0.3">
      <c r="A147" s="20" t="s">
        <v>170</v>
      </c>
      <c r="B147" s="21">
        <v>14909.21586460399</v>
      </c>
      <c r="C147" s="27">
        <f t="shared" si="5"/>
        <v>7410836.2328435183</v>
      </c>
      <c r="D147" s="25">
        <f t="shared" si="4"/>
        <v>0.67998542004106866</v>
      </c>
      <c r="E147" s="3" t="str" cm="1">
        <f t="array" ref="E147">IFERROR(_xlfn.IFS(D147&lt;=$K$2,"A",D147&lt;=$L$3,"B"),"C")</f>
        <v>A</v>
      </c>
      <c r="F147" s="18">
        <f>VLOOKUP(A147,'ABC Rimanenze'!$A$2:$G$50000,2,FALSE)</f>
        <v>5963.6863458415964</v>
      </c>
      <c r="G147" s="3" t="str">
        <f>VLOOKUP(A147,'ABC Rimanenze'!$A$2:$G$50000,7)</f>
        <v>A</v>
      </c>
      <c r="J147" s="29"/>
    </row>
    <row r="148" spans="1:10" x14ac:dyDescent="0.3">
      <c r="A148" s="20" t="s">
        <v>171</v>
      </c>
      <c r="B148" s="21">
        <v>14682.264416208944</v>
      </c>
      <c r="C148" s="27">
        <f t="shared" si="5"/>
        <v>7425518.4972597267</v>
      </c>
      <c r="D148" s="25">
        <f t="shared" si="4"/>
        <v>0.68133259941766366</v>
      </c>
      <c r="E148" s="3" t="str" cm="1">
        <f t="array" ref="E148">IFERROR(_xlfn.IFS(D148&lt;=$K$2,"A",D148&lt;=$L$3,"B"),"C")</f>
        <v>A</v>
      </c>
      <c r="F148" s="18">
        <f>VLOOKUP(A148,'ABC Rimanenze'!$A$2:$G$50000,2,FALSE)</f>
        <v>5872.9057664835782</v>
      </c>
      <c r="G148" s="3" t="str">
        <f>VLOOKUP(A148,'ABC Rimanenze'!$A$2:$G$50000,7)</f>
        <v>A</v>
      </c>
      <c r="J148" s="29"/>
    </row>
    <row r="149" spans="1:10" x14ac:dyDescent="0.3">
      <c r="A149" s="20" t="s">
        <v>172</v>
      </c>
      <c r="B149" s="21">
        <v>14639.355489857213</v>
      </c>
      <c r="C149" s="27">
        <f t="shared" si="5"/>
        <v>7440157.8527495842</v>
      </c>
      <c r="D149" s="25">
        <f t="shared" si="4"/>
        <v>0.68267584166174189</v>
      </c>
      <c r="E149" s="3" t="str" cm="1">
        <f t="array" ref="E149">IFERROR(_xlfn.IFS(D149&lt;=$K$2,"A",D149&lt;=$L$3,"B"),"C")</f>
        <v>A</v>
      </c>
      <c r="F149" s="18">
        <f>VLOOKUP(A149,'ABC Rimanenze'!$A$2:$G$50000,2,FALSE)</f>
        <v>5855.7421959428857</v>
      </c>
      <c r="G149" s="3" t="str">
        <f>VLOOKUP(A149,'ABC Rimanenze'!$A$2:$G$50000,7)</f>
        <v>A</v>
      </c>
      <c r="J149" s="29"/>
    </row>
    <row r="150" spans="1:10" x14ac:dyDescent="0.3">
      <c r="A150" s="20" t="s">
        <v>173</v>
      </c>
      <c r="B150" s="21">
        <v>14597.214105484674</v>
      </c>
      <c r="C150" s="27">
        <f t="shared" si="5"/>
        <v>7454755.0668550692</v>
      </c>
      <c r="D150" s="25">
        <f t="shared" si="4"/>
        <v>0.68401521719954661</v>
      </c>
      <c r="E150" s="3" t="str" cm="1">
        <f t="array" ref="E150">IFERROR(_xlfn.IFS(D150&lt;=$K$2,"A",D150&lt;=$L$3,"B"),"C")</f>
        <v>A</v>
      </c>
      <c r="F150" s="18">
        <f>VLOOKUP(A150,'ABC Rimanenze'!$A$2:$G$50000,2,FALSE)</f>
        <v>5838.8856421938699</v>
      </c>
      <c r="G150" s="3" t="str">
        <f>VLOOKUP(A150,'ABC Rimanenze'!$A$2:$G$50000,7)</f>
        <v>A</v>
      </c>
      <c r="J150" s="29"/>
    </row>
    <row r="151" spans="1:10" x14ac:dyDescent="0.3">
      <c r="A151" s="20" t="s">
        <v>174</v>
      </c>
      <c r="B151" s="21">
        <v>14514.141986935918</v>
      </c>
      <c r="C151" s="27">
        <f t="shared" si="5"/>
        <v>7469269.2088420056</v>
      </c>
      <c r="D151" s="25">
        <f t="shared" si="4"/>
        <v>0.68534697040868964</v>
      </c>
      <c r="E151" s="3" t="str" cm="1">
        <f t="array" ref="E151">IFERROR(_xlfn.IFS(D151&lt;=$K$2,"A",D151&lt;=$L$3,"B"),"C")</f>
        <v>A</v>
      </c>
      <c r="F151" s="18">
        <f>VLOOKUP(A151,'ABC Rimanenze'!$A$2:$G$50000,2,FALSE)</f>
        <v>5805.6567947743679</v>
      </c>
      <c r="G151" s="3" t="str">
        <f>VLOOKUP(A151,'ABC Rimanenze'!$A$2:$G$50000,7)</f>
        <v>A</v>
      </c>
      <c r="J151" s="29"/>
    </row>
    <row r="152" spans="1:10" x14ac:dyDescent="0.3">
      <c r="A152" s="20" t="s">
        <v>175</v>
      </c>
      <c r="B152" s="21">
        <v>14289.965300979549</v>
      </c>
      <c r="C152" s="27">
        <f t="shared" si="5"/>
        <v>7483559.1741429847</v>
      </c>
      <c r="D152" s="25">
        <f t="shared" si="4"/>
        <v>0.68665815416073295</v>
      </c>
      <c r="E152" s="3" t="str" cm="1">
        <f t="array" ref="E152">IFERROR(_xlfn.IFS(D152&lt;=$K$2,"A",D152&lt;=$L$3,"B"),"C")</f>
        <v>A</v>
      </c>
      <c r="F152" s="18">
        <f>VLOOKUP(A152,'ABC Rimanenze'!$A$2:$G$50000,2,FALSE)</f>
        <v>5715.9861203918199</v>
      </c>
      <c r="G152" s="3" t="str">
        <f>VLOOKUP(A152,'ABC Rimanenze'!$A$2:$G$50000,7)</f>
        <v>A</v>
      </c>
      <c r="J152" s="29"/>
    </row>
    <row r="153" spans="1:10" x14ac:dyDescent="0.3">
      <c r="A153" s="20" t="s">
        <v>176</v>
      </c>
      <c r="B153" s="21">
        <v>14166.766275588734</v>
      </c>
      <c r="C153" s="27">
        <f t="shared" si="5"/>
        <v>7497725.9404185731</v>
      </c>
      <c r="D153" s="25">
        <f t="shared" si="4"/>
        <v>0.68795803371735265</v>
      </c>
      <c r="E153" s="3" t="str" cm="1">
        <f t="array" ref="E153">IFERROR(_xlfn.IFS(D153&lt;=$K$2,"A",D153&lt;=$L$3,"B"),"C")</f>
        <v>A</v>
      </c>
      <c r="F153" s="18">
        <f>VLOOKUP(A153,'ABC Rimanenze'!$A$2:$G$50000,2,FALSE)</f>
        <v>5666.7065102354936</v>
      </c>
      <c r="G153" s="3" t="str">
        <f>VLOOKUP(A153,'ABC Rimanenze'!$A$2:$G$50000,7)</f>
        <v>A</v>
      </c>
      <c r="J153" s="29"/>
    </row>
    <row r="154" spans="1:10" x14ac:dyDescent="0.3">
      <c r="A154" s="20" t="s">
        <v>177</v>
      </c>
      <c r="B154" s="21">
        <v>14152.350530946738</v>
      </c>
      <c r="C154" s="27">
        <f t="shared" si="5"/>
        <v>7511878.2909495197</v>
      </c>
      <c r="D154" s="25">
        <f t="shared" si="4"/>
        <v>0.68925659054926658</v>
      </c>
      <c r="E154" s="3" t="str" cm="1">
        <f t="array" ref="E154">IFERROR(_xlfn.IFS(D154&lt;=$K$2,"A",D154&lt;=$L$3,"B"),"C")</f>
        <v>A</v>
      </c>
      <c r="F154" s="18">
        <f>VLOOKUP(A154,'ABC Rimanenze'!$A$2:$G$50000,2,FALSE)</f>
        <v>5660.9402123786958</v>
      </c>
      <c r="G154" s="3" t="str">
        <f>VLOOKUP(A154,'ABC Rimanenze'!$A$2:$G$50000,7)</f>
        <v>A</v>
      </c>
      <c r="J154" s="29"/>
    </row>
    <row r="155" spans="1:10" x14ac:dyDescent="0.3">
      <c r="A155" s="20" t="s">
        <v>178</v>
      </c>
      <c r="B155" s="21">
        <v>14062.823674635822</v>
      </c>
      <c r="C155" s="27">
        <f t="shared" si="5"/>
        <v>7525941.1146241557</v>
      </c>
      <c r="D155" s="25">
        <f t="shared" si="4"/>
        <v>0.69054693279444823</v>
      </c>
      <c r="E155" s="3" t="str" cm="1">
        <f t="array" ref="E155">IFERROR(_xlfn.IFS(D155&lt;=$K$2,"A",D155&lt;=$L$3,"B"),"C")</f>
        <v>A</v>
      </c>
      <c r="F155" s="18">
        <f>VLOOKUP(A155,'ABC Rimanenze'!$A$2:$G$50000,2,FALSE)</f>
        <v>5625.1294698543288</v>
      </c>
      <c r="G155" s="3" t="str">
        <f>VLOOKUP(A155,'ABC Rimanenze'!$A$2:$G$50000,7)</f>
        <v>A</v>
      </c>
      <c r="J155" s="29"/>
    </row>
    <row r="156" spans="1:10" x14ac:dyDescent="0.3">
      <c r="A156" s="20" t="s">
        <v>179</v>
      </c>
      <c r="B156" s="21">
        <v>13972.525434366949</v>
      </c>
      <c r="C156" s="27">
        <f t="shared" si="5"/>
        <v>7539913.640058523</v>
      </c>
      <c r="D156" s="25">
        <f t="shared" si="4"/>
        <v>0.69182898967413142</v>
      </c>
      <c r="E156" s="3" t="str" cm="1">
        <f t="array" ref="E156">IFERROR(_xlfn.IFS(D156&lt;=$K$2,"A",D156&lt;=$L$3,"B"),"C")</f>
        <v>A</v>
      </c>
      <c r="F156" s="18">
        <f>VLOOKUP(A156,'ABC Rimanenze'!$A$2:$G$50000,2,FALSE)</f>
        <v>5589.0101737467803</v>
      </c>
      <c r="G156" s="3" t="str">
        <f>VLOOKUP(A156,'ABC Rimanenze'!$A$2:$G$50000,7)</f>
        <v>A</v>
      </c>
      <c r="J156" s="29"/>
    </row>
    <row r="157" spans="1:10" x14ac:dyDescent="0.3">
      <c r="A157" s="20" t="s">
        <v>180</v>
      </c>
      <c r="B157" s="21">
        <v>13910.354320609174</v>
      </c>
      <c r="C157" s="27">
        <f t="shared" si="5"/>
        <v>7553823.9943791321</v>
      </c>
      <c r="D157" s="25">
        <f t="shared" si="4"/>
        <v>0.69310534200852791</v>
      </c>
      <c r="E157" s="3" t="str" cm="1">
        <f t="array" ref="E157">IFERROR(_xlfn.IFS(D157&lt;=$K$2,"A",D157&lt;=$L$3,"B"),"C")</f>
        <v>A</v>
      </c>
      <c r="F157" s="18">
        <f>VLOOKUP(A157,'ABC Rimanenze'!$A$2:$G$50000,2,FALSE)</f>
        <v>5564.1417282436705</v>
      </c>
      <c r="G157" s="3" t="str">
        <f>VLOOKUP(A157,'ABC Rimanenze'!$A$2:$G$50000,7)</f>
        <v>A</v>
      </c>
      <c r="J157" s="29"/>
    </row>
    <row r="158" spans="1:10" x14ac:dyDescent="0.3">
      <c r="A158" s="20" t="s">
        <v>181</v>
      </c>
      <c r="B158" s="21">
        <v>13866.327591881187</v>
      </c>
      <c r="C158" s="27">
        <f t="shared" si="5"/>
        <v>7567690.3219710132</v>
      </c>
      <c r="D158" s="25">
        <f t="shared" si="4"/>
        <v>0.69437765464582579</v>
      </c>
      <c r="E158" s="3" t="str" cm="1">
        <f t="array" ref="E158">IFERROR(_xlfn.IFS(D158&lt;=$K$2,"A",D158&lt;=$L$3,"B"),"C")</f>
        <v>A</v>
      </c>
      <c r="F158" s="18">
        <f>VLOOKUP(A158,'ABC Rimanenze'!$A$2:$G$50000,2,FALSE)</f>
        <v>5546.5310367524753</v>
      </c>
      <c r="G158" s="3" t="str">
        <f>VLOOKUP(A158,'ABC Rimanenze'!$A$2:$G$50000,7)</f>
        <v>A</v>
      </c>
      <c r="J158" s="29"/>
    </row>
    <row r="159" spans="1:10" x14ac:dyDescent="0.3">
      <c r="A159" s="20" t="s">
        <v>182</v>
      </c>
      <c r="B159" s="21">
        <v>13733.24934499235</v>
      </c>
      <c r="C159" s="27">
        <f t="shared" si="5"/>
        <v>7581423.5713160057</v>
      </c>
      <c r="D159" s="25">
        <f t="shared" si="4"/>
        <v>0.69563775661421068</v>
      </c>
      <c r="E159" s="3" t="str" cm="1">
        <f t="array" ref="E159">IFERROR(_xlfn.IFS(D159&lt;=$K$2,"A",D159&lt;=$L$3,"B"),"C")</f>
        <v>A</v>
      </c>
      <c r="F159" s="18">
        <f>VLOOKUP(A159,'ABC Rimanenze'!$A$2:$G$50000,2,FALSE)</f>
        <v>5493.2997379969402</v>
      </c>
      <c r="G159" s="3" t="str">
        <f>VLOOKUP(A159,'ABC Rimanenze'!$A$2:$G$50000,7)</f>
        <v>A</v>
      </c>
      <c r="J159" s="29"/>
    </row>
    <row r="160" spans="1:10" x14ac:dyDescent="0.3">
      <c r="A160" s="20" t="s">
        <v>183</v>
      </c>
      <c r="B160" s="21">
        <v>13514.210024969567</v>
      </c>
      <c r="C160" s="27">
        <f t="shared" si="5"/>
        <v>7594937.7813409753</v>
      </c>
      <c r="D160" s="25">
        <f t="shared" si="4"/>
        <v>0.69687776050737804</v>
      </c>
      <c r="E160" s="3" t="str" cm="1">
        <f t="array" ref="E160">IFERROR(_xlfn.IFS(D160&lt;=$K$2,"A",D160&lt;=$L$3,"B"),"C")</f>
        <v>A</v>
      </c>
      <c r="F160" s="18">
        <f>VLOOKUP(A160,'ABC Rimanenze'!$A$2:$G$50000,2,FALSE)</f>
        <v>5405.6840099878273</v>
      </c>
      <c r="G160" s="3" t="str">
        <f>VLOOKUP(A160,'ABC Rimanenze'!$A$2:$G$50000,7)</f>
        <v>A</v>
      </c>
      <c r="J160" s="29"/>
    </row>
    <row r="161" spans="1:10" x14ac:dyDescent="0.3">
      <c r="A161" s="20" t="s">
        <v>184</v>
      </c>
      <c r="B161" s="21">
        <v>13424.849440961705</v>
      </c>
      <c r="C161" s="27">
        <f t="shared" si="5"/>
        <v>7608362.6307819374</v>
      </c>
      <c r="D161" s="25">
        <f t="shared" si="4"/>
        <v>0.69810956507022126</v>
      </c>
      <c r="E161" s="3" t="str" cm="1">
        <f t="array" ref="E161">IFERROR(_xlfn.IFS(D161&lt;=$K$2,"A",D161&lt;=$L$3,"B"),"C")</f>
        <v>A</v>
      </c>
      <c r="F161" s="18">
        <f>VLOOKUP(A161,'ABC Rimanenze'!$A$2:$G$50000,2,FALSE)</f>
        <v>5369.9397763846828</v>
      </c>
      <c r="G161" s="3" t="str">
        <f>VLOOKUP(A161,'ABC Rimanenze'!$A$2:$G$50000,7)</f>
        <v>A</v>
      </c>
      <c r="J161" s="29"/>
    </row>
    <row r="162" spans="1:10" x14ac:dyDescent="0.3">
      <c r="A162" s="20" t="s">
        <v>185</v>
      </c>
      <c r="B162" s="21">
        <v>13179.248814216298</v>
      </c>
      <c r="C162" s="27">
        <f t="shared" si="5"/>
        <v>7621541.8795961533</v>
      </c>
      <c r="D162" s="25">
        <f t="shared" si="4"/>
        <v>0.69931883441030518</v>
      </c>
      <c r="E162" s="3" t="str" cm="1">
        <f t="array" ref="E162">IFERROR(_xlfn.IFS(D162&lt;=$K$2,"A",D162&lt;=$L$3,"B"),"C")</f>
        <v>A</v>
      </c>
      <c r="F162" s="18">
        <f>VLOOKUP(A162,'ABC Rimanenze'!$A$2:$G$50000,2,FALSE)</f>
        <v>5271.6995256865193</v>
      </c>
      <c r="G162" s="3" t="str">
        <f>VLOOKUP(A162,'ABC Rimanenze'!$A$2:$G$50000,7)</f>
        <v>A</v>
      </c>
      <c r="J162" s="29"/>
    </row>
    <row r="163" spans="1:10" x14ac:dyDescent="0.3">
      <c r="A163" s="20" t="s">
        <v>186</v>
      </c>
      <c r="B163" s="21">
        <v>13149.995561041627</v>
      </c>
      <c r="C163" s="27">
        <f t="shared" si="5"/>
        <v>7634691.8751571951</v>
      </c>
      <c r="D163" s="25">
        <f t="shared" si="4"/>
        <v>0.70052541960179604</v>
      </c>
      <c r="E163" s="3" t="str" cm="1">
        <f t="array" ref="E163">IFERROR(_xlfn.IFS(D163&lt;=$K$2,"A",D163&lt;=$L$3,"B"),"C")</f>
        <v>B</v>
      </c>
      <c r="F163" s="18">
        <f>VLOOKUP(A163,'ABC Rimanenze'!$A$2:$G$50000,2,FALSE)</f>
        <v>5259.9982244166513</v>
      </c>
      <c r="G163" s="3" t="str">
        <f>VLOOKUP(A163,'ABC Rimanenze'!$A$2:$G$50000,7)</f>
        <v>A</v>
      </c>
      <c r="J163" s="29"/>
    </row>
    <row r="164" spans="1:10" x14ac:dyDescent="0.3">
      <c r="A164" s="20" t="s">
        <v>187</v>
      </c>
      <c r="B164" s="21">
        <v>13114.945402246032</v>
      </c>
      <c r="C164" s="27">
        <f t="shared" si="5"/>
        <v>7647806.8205594411</v>
      </c>
      <c r="D164" s="25">
        <f t="shared" si="4"/>
        <v>0.70172878874637912</v>
      </c>
      <c r="E164" s="3" t="str" cm="1">
        <f t="array" ref="E164">IFERROR(_xlfn.IFS(D164&lt;=$K$2,"A",D164&lt;=$L$3,"B"),"C")</f>
        <v>B</v>
      </c>
      <c r="F164" s="18">
        <f>VLOOKUP(A164,'ABC Rimanenze'!$A$2:$G$50000,2,FALSE)</f>
        <v>5245.9781608984131</v>
      </c>
      <c r="G164" s="3" t="str">
        <f>VLOOKUP(A164,'ABC Rimanenze'!$A$2:$G$50000,7)</f>
        <v>A</v>
      </c>
      <c r="J164" s="29"/>
    </row>
    <row r="165" spans="1:10" x14ac:dyDescent="0.3">
      <c r="A165" s="20" t="s">
        <v>188</v>
      </c>
      <c r="B165" s="21">
        <v>13049.979675825974</v>
      </c>
      <c r="C165" s="27">
        <f t="shared" si="5"/>
        <v>7660856.8002352668</v>
      </c>
      <c r="D165" s="25">
        <f t="shared" si="4"/>
        <v>0.70292619692442881</v>
      </c>
      <c r="E165" s="3" t="str" cm="1">
        <f t="array" ref="E165">IFERROR(_xlfn.IFS(D165&lt;=$K$2,"A",D165&lt;=$L$3,"B"),"C")</f>
        <v>B</v>
      </c>
      <c r="F165" s="18">
        <f>VLOOKUP(A165,'ABC Rimanenze'!$A$2:$G$50000,2,FALSE)</f>
        <v>5219.9918703303902</v>
      </c>
      <c r="G165" s="3" t="str">
        <f>VLOOKUP(A165,'ABC Rimanenze'!$A$2:$G$50000,7)</f>
        <v>A</v>
      </c>
      <c r="J165" s="29"/>
    </row>
    <row r="166" spans="1:10" x14ac:dyDescent="0.3">
      <c r="A166" s="20" t="s">
        <v>189</v>
      </c>
      <c r="B166" s="21">
        <v>12997.158017383697</v>
      </c>
      <c r="C166" s="27">
        <f t="shared" si="5"/>
        <v>7673853.9582526507</v>
      </c>
      <c r="D166" s="25">
        <f t="shared" si="4"/>
        <v>0.70411875842168914</v>
      </c>
      <c r="E166" s="3" t="str" cm="1">
        <f t="array" ref="E166">IFERROR(_xlfn.IFS(D166&lt;=$K$2,"A",D166&lt;=$L$3,"B"),"C")</f>
        <v>B</v>
      </c>
      <c r="F166" s="18">
        <f>VLOOKUP(A166,'ABC Rimanenze'!$A$2:$G$50000,2,FALSE)</f>
        <v>5198.8632069534797</v>
      </c>
      <c r="G166" s="3" t="str">
        <f>VLOOKUP(A166,'ABC Rimanenze'!$A$2:$G$50000,7)</f>
        <v>A</v>
      </c>
      <c r="J166" s="29"/>
    </row>
    <row r="167" spans="1:10" x14ac:dyDescent="0.3">
      <c r="A167" s="20" t="s">
        <v>190</v>
      </c>
      <c r="B167" s="21">
        <v>12908.342354030137</v>
      </c>
      <c r="C167" s="27">
        <f t="shared" si="5"/>
        <v>7686762.300606681</v>
      </c>
      <c r="D167" s="25">
        <f t="shared" si="4"/>
        <v>0.70530317058812442</v>
      </c>
      <c r="E167" s="3" t="str" cm="1">
        <f t="array" ref="E167">IFERROR(_xlfn.IFS(D167&lt;=$K$2,"A",D167&lt;=$L$3,"B"),"C")</f>
        <v>B</v>
      </c>
      <c r="F167" s="18">
        <f>VLOOKUP(A167,'ABC Rimanenze'!$A$2:$G$50000,2,FALSE)</f>
        <v>5163.3369416120549</v>
      </c>
      <c r="G167" s="3" t="str">
        <f>VLOOKUP(A167,'ABC Rimanenze'!$A$2:$G$50000,7)</f>
        <v>A</v>
      </c>
      <c r="J167" s="29"/>
    </row>
    <row r="168" spans="1:10" x14ac:dyDescent="0.3">
      <c r="A168" s="20" t="s">
        <v>191</v>
      </c>
      <c r="B168" s="21">
        <v>12463.863617698124</v>
      </c>
      <c r="C168" s="27">
        <f t="shared" si="5"/>
        <v>7699226.1642243788</v>
      </c>
      <c r="D168" s="25">
        <f t="shared" si="4"/>
        <v>0.70644679935971355</v>
      </c>
      <c r="E168" s="3" t="str" cm="1">
        <f t="array" ref="E168">IFERROR(_xlfn.IFS(D168&lt;=$K$2,"A",D168&lt;=$L$3,"B"),"C")</f>
        <v>B</v>
      </c>
      <c r="F168" s="18">
        <f>VLOOKUP(A168,'ABC Rimanenze'!$A$2:$G$50000,2,FALSE)</f>
        <v>4985.5454470792502</v>
      </c>
      <c r="G168" s="3" t="str">
        <f>VLOOKUP(A168,'ABC Rimanenze'!$A$2:$G$50000,7)</f>
        <v>A</v>
      </c>
      <c r="J168" s="29"/>
    </row>
    <row r="169" spans="1:10" x14ac:dyDescent="0.3">
      <c r="A169" s="20" t="s">
        <v>192</v>
      </c>
      <c r="B169" s="21">
        <v>12382.033098619044</v>
      </c>
      <c r="C169" s="27">
        <f t="shared" si="5"/>
        <v>7711608.1973229982</v>
      </c>
      <c r="D169" s="25">
        <f t="shared" si="4"/>
        <v>0.70758291972629417</v>
      </c>
      <c r="E169" s="3" t="str" cm="1">
        <f t="array" ref="E169">IFERROR(_xlfn.IFS(D169&lt;=$K$2,"A",D169&lt;=$L$3,"B"),"C")</f>
        <v>B</v>
      </c>
      <c r="F169" s="18">
        <f>VLOOKUP(A169,'ABC Rimanenze'!$A$2:$G$50000,2,FALSE)</f>
        <v>4952.8132394476179</v>
      </c>
      <c r="G169" s="3" t="str">
        <f>VLOOKUP(A169,'ABC Rimanenze'!$A$2:$G$50000,7)</f>
        <v>A</v>
      </c>
      <c r="J169" s="29"/>
    </row>
    <row r="170" spans="1:10" x14ac:dyDescent="0.3">
      <c r="A170" s="20" t="s">
        <v>193</v>
      </c>
      <c r="B170" s="21">
        <v>12337.069567403103</v>
      </c>
      <c r="C170" s="27">
        <f t="shared" si="5"/>
        <v>7723945.266890401</v>
      </c>
      <c r="D170" s="25">
        <f t="shared" si="4"/>
        <v>0.70871491443894041</v>
      </c>
      <c r="E170" s="3" t="str" cm="1">
        <f t="array" ref="E170">IFERROR(_xlfn.IFS(D170&lt;=$K$2,"A",D170&lt;=$L$3,"B"),"C")</f>
        <v>B</v>
      </c>
      <c r="F170" s="18">
        <f>VLOOKUP(A170,'ABC Rimanenze'!$A$2:$G$50000,2,FALSE)</f>
        <v>4934.827826961242</v>
      </c>
      <c r="G170" s="3" t="str">
        <f>VLOOKUP(A170,'ABC Rimanenze'!$A$2:$G$50000,7)</f>
        <v>A</v>
      </c>
      <c r="J170" s="29"/>
    </row>
    <row r="171" spans="1:10" x14ac:dyDescent="0.3">
      <c r="A171" s="20" t="s">
        <v>194</v>
      </c>
      <c r="B171" s="21">
        <v>12329.88784188201</v>
      </c>
      <c r="C171" s="27">
        <f t="shared" si="5"/>
        <v>7736275.1547322832</v>
      </c>
      <c r="D171" s="25">
        <f t="shared" si="4"/>
        <v>0.70984625018834802</v>
      </c>
      <c r="E171" s="3" t="str" cm="1">
        <f t="array" ref="E171">IFERROR(_xlfn.IFS(D171&lt;=$K$2,"A",D171&lt;=$L$3,"B"),"C")</f>
        <v>B</v>
      </c>
      <c r="F171" s="18">
        <f>VLOOKUP(A171,'ABC Rimanenze'!$A$2:$G$50000,2,FALSE)</f>
        <v>4931.9551367528038</v>
      </c>
      <c r="G171" s="3" t="str">
        <f>VLOOKUP(A171,'ABC Rimanenze'!$A$2:$G$50000,7)</f>
        <v>A</v>
      </c>
      <c r="J171" s="29"/>
    </row>
    <row r="172" spans="1:10" x14ac:dyDescent="0.3">
      <c r="A172" s="20" t="s">
        <v>195</v>
      </c>
      <c r="B172" s="21">
        <v>12324.26361186207</v>
      </c>
      <c r="C172" s="27">
        <f t="shared" si="5"/>
        <v>7748599.4183441456</v>
      </c>
      <c r="D172" s="25">
        <f t="shared" si="4"/>
        <v>0.71097706988338716</v>
      </c>
      <c r="E172" s="3" t="str" cm="1">
        <f t="array" ref="E172">IFERROR(_xlfn.IFS(D172&lt;=$K$2,"A",D172&lt;=$L$3,"B"),"C")</f>
        <v>B</v>
      </c>
      <c r="F172" s="18">
        <f>VLOOKUP(A172,'ABC Rimanenze'!$A$2:$G$50000,2,FALSE)</f>
        <v>4929.7054447448281</v>
      </c>
      <c r="G172" s="3" t="str">
        <f>VLOOKUP(A172,'ABC Rimanenze'!$A$2:$G$50000,7)</f>
        <v>A</v>
      </c>
      <c r="J172" s="29"/>
    </row>
    <row r="173" spans="1:10" x14ac:dyDescent="0.3">
      <c r="A173" s="20" t="s">
        <v>196</v>
      </c>
      <c r="B173" s="21">
        <v>12269.10304212725</v>
      </c>
      <c r="C173" s="27">
        <f t="shared" si="5"/>
        <v>7760868.5213862732</v>
      </c>
      <c r="D173" s="25">
        <f t="shared" si="4"/>
        <v>0.7121028282895242</v>
      </c>
      <c r="E173" s="3" t="str" cm="1">
        <f t="array" ref="E173">IFERROR(_xlfn.IFS(D173&lt;=$K$2,"A",D173&lt;=$L$3,"B"),"C")</f>
        <v>B</v>
      </c>
      <c r="F173" s="18">
        <f>VLOOKUP(A173,'ABC Rimanenze'!$A$2:$G$50000,2,FALSE)</f>
        <v>4907.6412168509005</v>
      </c>
      <c r="G173" s="3" t="str">
        <f>VLOOKUP(A173,'ABC Rimanenze'!$A$2:$G$50000,7)</f>
        <v>A</v>
      </c>
      <c r="J173" s="29"/>
    </row>
    <row r="174" spans="1:10" x14ac:dyDescent="0.3">
      <c r="A174" s="20" t="s">
        <v>197</v>
      </c>
      <c r="B174" s="21">
        <v>12252.556493375612</v>
      </c>
      <c r="C174" s="27">
        <f t="shared" si="5"/>
        <v>7773121.0778796487</v>
      </c>
      <c r="D174" s="25">
        <f t="shared" si="4"/>
        <v>0.71322706845783357</v>
      </c>
      <c r="E174" s="3" t="str" cm="1">
        <f t="array" ref="E174">IFERROR(_xlfn.IFS(D174&lt;=$K$2,"A",D174&lt;=$L$3,"B"),"C")</f>
        <v>B</v>
      </c>
      <c r="F174" s="18">
        <f>VLOOKUP(A174,'ABC Rimanenze'!$A$2:$G$50000,2,FALSE)</f>
        <v>4901.0225973502447</v>
      </c>
      <c r="G174" s="3" t="str">
        <f>VLOOKUP(A174,'ABC Rimanenze'!$A$2:$G$50000,7)</f>
        <v>A</v>
      </c>
      <c r="J174" s="29"/>
    </row>
    <row r="175" spans="1:10" x14ac:dyDescent="0.3">
      <c r="A175" s="20" t="s">
        <v>198</v>
      </c>
      <c r="B175" s="21">
        <v>12205.872822890959</v>
      </c>
      <c r="C175" s="27">
        <f t="shared" si="5"/>
        <v>7785326.9507025396</v>
      </c>
      <c r="D175" s="25">
        <f t="shared" si="4"/>
        <v>0.7143470251398687</v>
      </c>
      <c r="E175" s="3" t="str" cm="1">
        <f t="array" ref="E175">IFERROR(_xlfn.IFS(D175&lt;=$K$2,"A",D175&lt;=$L$3,"B"),"C")</f>
        <v>B</v>
      </c>
      <c r="F175" s="18">
        <f>VLOOKUP(A175,'ABC Rimanenze'!$A$2:$G$50000,2,FALSE)</f>
        <v>4882.3491291563832</v>
      </c>
      <c r="G175" s="3" t="str">
        <f>VLOOKUP(A175,'ABC Rimanenze'!$A$2:$G$50000,7)</f>
        <v>A</v>
      </c>
      <c r="J175" s="29"/>
    </row>
    <row r="176" spans="1:10" x14ac:dyDescent="0.3">
      <c r="A176" s="20" t="s">
        <v>199</v>
      </c>
      <c r="B176" s="21">
        <v>12138.383343311292</v>
      </c>
      <c r="C176" s="27">
        <f t="shared" si="5"/>
        <v>7797465.3340458507</v>
      </c>
      <c r="D176" s="25">
        <f t="shared" si="4"/>
        <v>0.71546078928698897</v>
      </c>
      <c r="E176" s="3" t="str" cm="1">
        <f t="array" ref="E176">IFERROR(_xlfn.IFS(D176&lt;=$K$2,"A",D176&lt;=$L$3,"B"),"C")</f>
        <v>B</v>
      </c>
      <c r="F176" s="18">
        <f>VLOOKUP(A176,'ABC Rimanenze'!$A$2:$G$50000,2,FALSE)</f>
        <v>4855.3533373245173</v>
      </c>
      <c r="G176" s="3" t="str">
        <f>VLOOKUP(A176,'ABC Rimanenze'!$A$2:$G$50000,7)</f>
        <v>A</v>
      </c>
      <c r="J176" s="29"/>
    </row>
    <row r="177" spans="1:10" x14ac:dyDescent="0.3">
      <c r="A177" s="20" t="s">
        <v>200</v>
      </c>
      <c r="B177" s="21">
        <v>12089.509958375989</v>
      </c>
      <c r="C177" s="27">
        <f t="shared" si="5"/>
        <v>7809554.8440042268</v>
      </c>
      <c r="D177" s="25">
        <f t="shared" si="4"/>
        <v>0.71657006902936193</v>
      </c>
      <c r="E177" s="3" t="str" cm="1">
        <f t="array" ref="E177">IFERROR(_xlfn.IFS(D177&lt;=$K$2,"A",D177&lt;=$L$3,"B"),"C")</f>
        <v>B</v>
      </c>
      <c r="F177" s="18">
        <f>VLOOKUP(A177,'ABC Rimanenze'!$A$2:$G$50000,2,FALSE)</f>
        <v>4835.8039833503963</v>
      </c>
      <c r="G177" s="3" t="str">
        <f>VLOOKUP(A177,'ABC Rimanenze'!$A$2:$G$50000,7)</f>
        <v>A</v>
      </c>
      <c r="J177" s="29"/>
    </row>
    <row r="178" spans="1:10" x14ac:dyDescent="0.3">
      <c r="A178" s="20" t="s">
        <v>201</v>
      </c>
      <c r="B178" s="21">
        <v>11974.988468903979</v>
      </c>
      <c r="C178" s="27">
        <f t="shared" si="5"/>
        <v>7821529.8324731309</v>
      </c>
      <c r="D178" s="25">
        <f t="shared" si="4"/>
        <v>0.71766884078846882</v>
      </c>
      <c r="E178" s="3" t="str" cm="1">
        <f t="array" ref="E178">IFERROR(_xlfn.IFS(D178&lt;=$K$2,"A",D178&lt;=$L$3,"B"),"C")</f>
        <v>B</v>
      </c>
      <c r="F178" s="18">
        <f>VLOOKUP(A178,'ABC Rimanenze'!$A$2:$G$50000,2,FALSE)</f>
        <v>4789.995387561592</v>
      </c>
      <c r="G178" s="3" t="str">
        <f>VLOOKUP(A178,'ABC Rimanenze'!$A$2:$G$50000,7)</f>
        <v>A</v>
      </c>
      <c r="J178" s="29"/>
    </row>
    <row r="179" spans="1:10" x14ac:dyDescent="0.3">
      <c r="A179" s="20" t="s">
        <v>202</v>
      </c>
      <c r="B179" s="21">
        <v>11904.626469870487</v>
      </c>
      <c r="C179" s="27">
        <f t="shared" si="5"/>
        <v>7833434.458943001</v>
      </c>
      <c r="D179" s="25">
        <f t="shared" si="4"/>
        <v>0.71876115644303307</v>
      </c>
      <c r="E179" s="3" t="str" cm="1">
        <f t="array" ref="E179">IFERROR(_xlfn.IFS(D179&lt;=$K$2,"A",D179&lt;=$L$3,"B"),"C")</f>
        <v>B</v>
      </c>
      <c r="F179" s="18">
        <f>VLOOKUP(A179,'ABC Rimanenze'!$A$2:$G$50000,2,FALSE)</f>
        <v>4761.8505879481954</v>
      </c>
      <c r="G179" s="3" t="str">
        <f>VLOOKUP(A179,'ABC Rimanenze'!$A$2:$G$50000,7)</f>
        <v>A</v>
      </c>
      <c r="J179" s="29"/>
    </row>
    <row r="180" spans="1:10" x14ac:dyDescent="0.3">
      <c r="A180" s="20" t="s">
        <v>203</v>
      </c>
      <c r="B180" s="21">
        <v>11881.06468134408</v>
      </c>
      <c r="C180" s="27">
        <f t="shared" si="5"/>
        <v>7845315.5236243447</v>
      </c>
      <c r="D180" s="25">
        <f t="shared" si="4"/>
        <v>0.71985131017252368</v>
      </c>
      <c r="E180" s="3" t="str" cm="1">
        <f t="array" ref="E180">IFERROR(_xlfn.IFS(D180&lt;=$K$2,"A",D180&lt;=$L$3,"B"),"C")</f>
        <v>B</v>
      </c>
      <c r="F180" s="18">
        <f>VLOOKUP(A180,'ABC Rimanenze'!$A$2:$G$50000,2,FALSE)</f>
        <v>4752.4258725376321</v>
      </c>
      <c r="G180" s="3" t="str">
        <f>VLOOKUP(A180,'ABC Rimanenze'!$A$2:$G$50000,7)</f>
        <v>A</v>
      </c>
      <c r="J180" s="29"/>
    </row>
    <row r="181" spans="1:10" x14ac:dyDescent="0.3">
      <c r="A181" s="20" t="s">
        <v>204</v>
      </c>
      <c r="B181" s="21">
        <v>11878.829076591561</v>
      </c>
      <c r="C181" s="27">
        <f t="shared" si="5"/>
        <v>7857194.3527009366</v>
      </c>
      <c r="D181" s="25">
        <f t="shared" si="4"/>
        <v>0.72094125877285098</v>
      </c>
      <c r="E181" s="3" t="str" cm="1">
        <f t="array" ref="E181">IFERROR(_xlfn.IFS(D181&lt;=$K$2,"A",D181&lt;=$L$3,"B"),"C")</f>
        <v>B</v>
      </c>
      <c r="F181" s="18">
        <f>VLOOKUP(A181,'ABC Rimanenze'!$A$2:$G$50000,2,FALSE)</f>
        <v>4751.5316306366249</v>
      </c>
      <c r="G181" s="3" t="str">
        <f>VLOOKUP(A181,'ABC Rimanenze'!$A$2:$G$50000,7)</f>
        <v>A</v>
      </c>
      <c r="J181" s="29"/>
    </row>
    <row r="182" spans="1:10" x14ac:dyDescent="0.3">
      <c r="A182" s="20" t="s">
        <v>205</v>
      </c>
      <c r="B182" s="21">
        <v>11746.235986242966</v>
      </c>
      <c r="C182" s="27">
        <f t="shared" si="5"/>
        <v>7868940.5886871796</v>
      </c>
      <c r="D182" s="25">
        <f t="shared" si="4"/>
        <v>0.72201904122007454</v>
      </c>
      <c r="E182" s="3" t="str" cm="1">
        <f t="array" ref="E182">IFERROR(_xlfn.IFS(D182&lt;=$K$2,"A",D182&lt;=$L$3,"B"),"C")</f>
        <v>B</v>
      </c>
      <c r="F182" s="18">
        <f>VLOOKUP(A182,'ABC Rimanenze'!$A$2:$G$50000,2,FALSE)</f>
        <v>4698.4943944971865</v>
      </c>
      <c r="G182" s="3" t="str">
        <f>VLOOKUP(A182,'ABC Rimanenze'!$A$2:$G$50000,7)</f>
        <v>A</v>
      </c>
      <c r="J182" s="29"/>
    </row>
    <row r="183" spans="1:10" x14ac:dyDescent="0.3">
      <c r="A183" s="20" t="s">
        <v>206</v>
      </c>
      <c r="B183" s="21">
        <v>11671.192749532162</v>
      </c>
      <c r="C183" s="27">
        <f t="shared" si="5"/>
        <v>7880611.7814367115</v>
      </c>
      <c r="D183" s="25">
        <f t="shared" si="4"/>
        <v>0.72308993803317623</v>
      </c>
      <c r="E183" s="3" t="str" cm="1">
        <f t="array" ref="E183">IFERROR(_xlfn.IFS(D183&lt;=$K$2,"A",D183&lt;=$L$3,"B"),"C")</f>
        <v>B</v>
      </c>
      <c r="F183" s="18">
        <f>VLOOKUP(A183,'ABC Rimanenze'!$A$2:$G$50000,2,FALSE)</f>
        <v>4668.4770998128652</v>
      </c>
      <c r="G183" s="3" t="str">
        <f>VLOOKUP(A183,'ABC Rimanenze'!$A$2:$G$50000,7)</f>
        <v>A</v>
      </c>
      <c r="J183" s="29"/>
    </row>
    <row r="184" spans="1:10" x14ac:dyDescent="0.3">
      <c r="A184" s="20" t="s">
        <v>207</v>
      </c>
      <c r="B184" s="21">
        <v>11617.408248523659</v>
      </c>
      <c r="C184" s="27">
        <f t="shared" si="5"/>
        <v>7892229.1896852348</v>
      </c>
      <c r="D184" s="25">
        <f t="shared" si="4"/>
        <v>0.72415589981933071</v>
      </c>
      <c r="E184" s="3" t="str" cm="1">
        <f t="array" ref="E184">IFERROR(_xlfn.IFS(D184&lt;=$K$2,"A",D184&lt;=$L$3,"B"),"C")</f>
        <v>B</v>
      </c>
      <c r="F184" s="18">
        <f>VLOOKUP(A184,'ABC Rimanenze'!$A$2:$G$50000,2,FALSE)</f>
        <v>4646.9632994094636</v>
      </c>
      <c r="G184" s="3" t="str">
        <f>VLOOKUP(A184,'ABC Rimanenze'!$A$2:$G$50000,7)</f>
        <v>A</v>
      </c>
      <c r="J184" s="29"/>
    </row>
    <row r="185" spans="1:10" x14ac:dyDescent="0.3">
      <c r="A185" s="20" t="s">
        <v>208</v>
      </c>
      <c r="B185" s="21">
        <v>11471.311670045599</v>
      </c>
      <c r="C185" s="27">
        <f t="shared" si="5"/>
        <v>7903700.5013552802</v>
      </c>
      <c r="D185" s="25">
        <f t="shared" si="4"/>
        <v>0.72520845643228193</v>
      </c>
      <c r="E185" s="3" t="str" cm="1">
        <f t="array" ref="E185">IFERROR(_xlfn.IFS(D185&lt;=$K$2,"A",D185&lt;=$L$3,"B"),"C")</f>
        <v>B</v>
      </c>
      <c r="F185" s="18">
        <f>VLOOKUP(A185,'ABC Rimanenze'!$A$2:$G$50000,2,FALSE)</f>
        <v>4588.5246680182399</v>
      </c>
      <c r="G185" s="3" t="str">
        <f>VLOOKUP(A185,'ABC Rimanenze'!$A$2:$G$50000,7)</f>
        <v>A</v>
      </c>
      <c r="J185" s="29"/>
    </row>
    <row r="186" spans="1:10" x14ac:dyDescent="0.3">
      <c r="A186" s="20" t="s">
        <v>209</v>
      </c>
      <c r="B186" s="21">
        <v>11349.938651782702</v>
      </c>
      <c r="C186" s="27">
        <f t="shared" si="5"/>
        <v>7915050.4400070626</v>
      </c>
      <c r="D186" s="25">
        <f t="shared" si="4"/>
        <v>0.72624987639611394</v>
      </c>
      <c r="E186" s="3" t="str" cm="1">
        <f t="array" ref="E186">IFERROR(_xlfn.IFS(D186&lt;=$K$2,"A",D186&lt;=$L$3,"B"),"C")</f>
        <v>B</v>
      </c>
      <c r="F186" s="18">
        <f>VLOOKUP(A186,'ABC Rimanenze'!$A$2:$G$50000,2,FALSE)</f>
        <v>4539.9754607130808</v>
      </c>
      <c r="G186" s="3" t="str">
        <f>VLOOKUP(A186,'ABC Rimanenze'!$A$2:$G$50000,7)</f>
        <v>A</v>
      </c>
      <c r="J186" s="29"/>
    </row>
    <row r="187" spans="1:10" x14ac:dyDescent="0.3">
      <c r="A187" s="20" t="s">
        <v>210</v>
      </c>
      <c r="B187" s="21">
        <v>11273.386798078311</v>
      </c>
      <c r="C187" s="27">
        <f t="shared" si="5"/>
        <v>7926323.8268051408</v>
      </c>
      <c r="D187" s="25">
        <f t="shared" si="4"/>
        <v>0.72728427230182879</v>
      </c>
      <c r="E187" s="3" t="str" cm="1">
        <f t="array" ref="E187">IFERROR(_xlfn.IFS(D187&lt;=$K$2,"A",D187&lt;=$L$3,"B"),"C")</f>
        <v>B</v>
      </c>
      <c r="F187" s="18">
        <f>VLOOKUP(A187,'ABC Rimanenze'!$A$2:$G$50000,2,FALSE)</f>
        <v>4509.3547192313245</v>
      </c>
      <c r="G187" s="3" t="str">
        <f>VLOOKUP(A187,'ABC Rimanenze'!$A$2:$G$50000,7)</f>
        <v>A</v>
      </c>
      <c r="J187" s="29"/>
    </row>
    <row r="188" spans="1:10" x14ac:dyDescent="0.3">
      <c r="A188" s="20" t="s">
        <v>211</v>
      </c>
      <c r="B188" s="21">
        <v>11104.450723080958</v>
      </c>
      <c r="C188" s="27">
        <f t="shared" si="5"/>
        <v>7937428.2775282217</v>
      </c>
      <c r="D188" s="25">
        <f t="shared" si="4"/>
        <v>0.72830316738357348</v>
      </c>
      <c r="E188" s="3" t="str" cm="1">
        <f t="array" ref="E188">IFERROR(_xlfn.IFS(D188&lt;=$K$2,"A",D188&lt;=$L$3,"B"),"C")</f>
        <v>B</v>
      </c>
      <c r="F188" s="18">
        <f>VLOOKUP(A188,'ABC Rimanenze'!$A$2:$G$50000,2,FALSE)</f>
        <v>4441.7802892323834</v>
      </c>
      <c r="G188" s="3" t="str">
        <f>VLOOKUP(A188,'ABC Rimanenze'!$A$2:$G$50000,7)</f>
        <v>A</v>
      </c>
      <c r="J188" s="29"/>
    </row>
    <row r="189" spans="1:10" x14ac:dyDescent="0.3">
      <c r="A189" s="20" t="s">
        <v>212</v>
      </c>
      <c r="B189" s="21">
        <v>11066.392935245096</v>
      </c>
      <c r="C189" s="27">
        <f t="shared" si="5"/>
        <v>7948494.670463467</v>
      </c>
      <c r="D189" s="25">
        <f t="shared" si="4"/>
        <v>0.72931857045172699</v>
      </c>
      <c r="E189" s="3" t="str" cm="1">
        <f t="array" ref="E189">IFERROR(_xlfn.IFS(D189&lt;=$K$2,"A",D189&lt;=$L$3,"B"),"C")</f>
        <v>B</v>
      </c>
      <c r="F189" s="18">
        <f>VLOOKUP(A189,'ABC Rimanenze'!$A$2:$G$50000,2,FALSE)</f>
        <v>4426.5571740980386</v>
      </c>
      <c r="G189" s="3" t="str">
        <f>VLOOKUP(A189,'ABC Rimanenze'!$A$2:$G$50000,7)</f>
        <v>A</v>
      </c>
      <c r="J189" s="29"/>
    </row>
    <row r="190" spans="1:10" x14ac:dyDescent="0.3">
      <c r="A190" s="20" t="s">
        <v>213</v>
      </c>
      <c r="B190" s="21">
        <v>10999.665234676479</v>
      </c>
      <c r="C190" s="27">
        <f t="shared" si="5"/>
        <v>7959494.3356981436</v>
      </c>
      <c r="D190" s="25">
        <f t="shared" si="4"/>
        <v>0.73032785088242436</v>
      </c>
      <c r="E190" s="3" t="str" cm="1">
        <f t="array" ref="E190">IFERROR(_xlfn.IFS(D190&lt;=$K$2,"A",D190&lt;=$L$3,"B"),"C")</f>
        <v>B</v>
      </c>
      <c r="F190" s="18">
        <f>VLOOKUP(A190,'ABC Rimanenze'!$A$2:$G$50000,2,FALSE)</f>
        <v>4399.8660938705916</v>
      </c>
      <c r="G190" s="3" t="str">
        <f>VLOOKUP(A190,'ABC Rimanenze'!$A$2:$G$50000,7)</f>
        <v>A</v>
      </c>
      <c r="J190" s="29"/>
    </row>
    <row r="191" spans="1:10" x14ac:dyDescent="0.3">
      <c r="A191" s="20" t="s">
        <v>214</v>
      </c>
      <c r="B191" s="21">
        <v>10900.166735934008</v>
      </c>
      <c r="C191" s="27">
        <f t="shared" si="5"/>
        <v>7970394.5024340777</v>
      </c>
      <c r="D191" s="25">
        <f t="shared" si="4"/>
        <v>0.73132800177276569</v>
      </c>
      <c r="E191" s="3" t="str" cm="1">
        <f t="array" ref="E191">IFERROR(_xlfn.IFS(D191&lt;=$K$2,"A",D191&lt;=$L$3,"B"),"C")</f>
        <v>B</v>
      </c>
      <c r="F191" s="18">
        <f>VLOOKUP(A191,'ABC Rimanenze'!$A$2:$G$50000,2,FALSE)</f>
        <v>4360.0666943736032</v>
      </c>
      <c r="G191" s="3" t="str">
        <f>VLOOKUP(A191,'ABC Rimanenze'!$A$2:$G$50000,7)</f>
        <v>A</v>
      </c>
      <c r="J191" s="29"/>
    </row>
    <row r="192" spans="1:10" x14ac:dyDescent="0.3">
      <c r="A192" s="20" t="s">
        <v>215</v>
      </c>
      <c r="B192" s="21">
        <v>10646.338298228125</v>
      </c>
      <c r="C192" s="27">
        <f t="shared" si="5"/>
        <v>7981040.8407323062</v>
      </c>
      <c r="D192" s="25">
        <f t="shared" si="4"/>
        <v>0.7323048624929549</v>
      </c>
      <c r="E192" s="3" t="str" cm="1">
        <f t="array" ref="E192">IFERROR(_xlfn.IFS(D192&lt;=$K$2,"A",D192&lt;=$L$3,"B"),"C")</f>
        <v>B</v>
      </c>
      <c r="F192" s="18">
        <f>VLOOKUP(A192,'ABC Rimanenze'!$A$2:$G$50000,2,FALSE)</f>
        <v>4258.5353192912507</v>
      </c>
      <c r="G192" s="3" t="str">
        <f>VLOOKUP(A192,'ABC Rimanenze'!$A$2:$G$50000,7)</f>
        <v>A</v>
      </c>
      <c r="J192" s="29"/>
    </row>
    <row r="193" spans="1:10" x14ac:dyDescent="0.3">
      <c r="A193" s="20" t="s">
        <v>216</v>
      </c>
      <c r="B193" s="21">
        <v>10638.34185976638</v>
      </c>
      <c r="C193" s="27">
        <f t="shared" si="5"/>
        <v>7991679.1825920725</v>
      </c>
      <c r="D193" s="25">
        <f t="shared" si="4"/>
        <v>0.73328098949546439</v>
      </c>
      <c r="E193" s="3" t="str" cm="1">
        <f t="array" ref="E193">IFERROR(_xlfn.IFS(D193&lt;=$K$2,"A",D193&lt;=$L$3,"B"),"C")</f>
        <v>B</v>
      </c>
      <c r="F193" s="18">
        <f>VLOOKUP(A193,'ABC Rimanenze'!$A$2:$G$50000,2,FALSE)</f>
        <v>4255.3367439065523</v>
      </c>
      <c r="G193" s="3" t="str">
        <f>VLOOKUP(A193,'ABC Rimanenze'!$A$2:$G$50000,7)</f>
        <v>A</v>
      </c>
      <c r="J193" s="29"/>
    </row>
    <row r="194" spans="1:10" x14ac:dyDescent="0.3">
      <c r="A194" s="20" t="s">
        <v>217</v>
      </c>
      <c r="B194" s="21">
        <v>10619.347970543829</v>
      </c>
      <c r="C194" s="27">
        <f t="shared" si="5"/>
        <v>8002298.530562616</v>
      </c>
      <c r="D194" s="25">
        <f t="shared" ref="D194:D257" si="6">C194/SUM(B:B)</f>
        <v>0.73425537370305349</v>
      </c>
      <c r="E194" s="3" t="str" cm="1">
        <f t="array" ref="E194">IFERROR(_xlfn.IFS(D194&lt;=$K$2,"A",D194&lt;=$L$3,"B"),"C")</f>
        <v>B</v>
      </c>
      <c r="F194" s="18">
        <f>VLOOKUP(A194,'ABC Rimanenze'!$A$2:$G$50000,2,FALSE)</f>
        <v>4247.7391882175316</v>
      </c>
      <c r="G194" s="3" t="str">
        <f>VLOOKUP(A194,'ABC Rimanenze'!$A$2:$G$50000,7)</f>
        <v>A</v>
      </c>
      <c r="J194" s="29"/>
    </row>
    <row r="195" spans="1:10" x14ac:dyDescent="0.3">
      <c r="A195" s="20" t="s">
        <v>218</v>
      </c>
      <c r="B195" s="21">
        <v>10365.225408019445</v>
      </c>
      <c r="C195" s="27">
        <f t="shared" ref="C195:C258" si="7">B195+C194</f>
        <v>8012663.7559706355</v>
      </c>
      <c r="D195" s="25">
        <f t="shared" si="6"/>
        <v>0.73520644075290353</v>
      </c>
      <c r="E195" s="3" t="str" cm="1">
        <f t="array" ref="E195">IFERROR(_xlfn.IFS(D195&lt;=$K$2,"A",D195&lt;=$L$3,"B"),"C")</f>
        <v>B</v>
      </c>
      <c r="F195" s="18">
        <f>VLOOKUP(A195,'ABC Rimanenze'!$A$2:$G$50000,2,FALSE)</f>
        <v>4146.0901632077785</v>
      </c>
      <c r="G195" s="3" t="str">
        <f>VLOOKUP(A195,'ABC Rimanenze'!$A$2:$G$50000,7)</f>
        <v>A</v>
      </c>
      <c r="J195" s="29"/>
    </row>
    <row r="196" spans="1:10" x14ac:dyDescent="0.3">
      <c r="A196" s="20" t="s">
        <v>219</v>
      </c>
      <c r="B196" s="21">
        <v>10272.821549946148</v>
      </c>
      <c r="C196" s="27">
        <f t="shared" si="7"/>
        <v>8022936.5775205819</v>
      </c>
      <c r="D196" s="25">
        <f t="shared" si="6"/>
        <v>0.73614902923511694</v>
      </c>
      <c r="E196" s="3" t="str" cm="1">
        <f t="array" ref="E196">IFERROR(_xlfn.IFS(D196&lt;=$K$2,"A",D196&lt;=$L$3,"B"),"C")</f>
        <v>B</v>
      </c>
      <c r="F196" s="18">
        <f>VLOOKUP(A196,'ABC Rimanenze'!$A$2:$G$50000,2,FALSE)</f>
        <v>4109.128619978459</v>
      </c>
      <c r="G196" s="3" t="str">
        <f>VLOOKUP(A196,'ABC Rimanenze'!$A$2:$G$50000,7)</f>
        <v>A</v>
      </c>
      <c r="J196" s="29"/>
    </row>
    <row r="197" spans="1:10" x14ac:dyDescent="0.3">
      <c r="A197" s="20" t="s">
        <v>220</v>
      </c>
      <c r="B197" s="21">
        <v>10259.7396122641</v>
      </c>
      <c r="C197" s="27">
        <f t="shared" si="7"/>
        <v>8033196.3171328465</v>
      </c>
      <c r="D197" s="25">
        <f t="shared" si="6"/>
        <v>0.73709041737682746</v>
      </c>
      <c r="E197" s="3" t="str" cm="1">
        <f t="array" ref="E197">IFERROR(_xlfn.IFS(D197&lt;=$K$2,"A",D197&lt;=$L$3,"B"),"C")</f>
        <v>B</v>
      </c>
      <c r="F197" s="18">
        <f>VLOOKUP(A197,'ABC Rimanenze'!$A$2:$G$50000,2,FALSE)</f>
        <v>4103.8958449056399</v>
      </c>
      <c r="G197" s="3" t="str">
        <f>VLOOKUP(A197,'ABC Rimanenze'!$A$2:$G$50000,7)</f>
        <v>A</v>
      </c>
      <c r="J197" s="29"/>
    </row>
    <row r="198" spans="1:10" x14ac:dyDescent="0.3">
      <c r="A198" s="20" t="s">
        <v>221</v>
      </c>
      <c r="B198" s="21">
        <v>10242.315171365519</v>
      </c>
      <c r="C198" s="27">
        <f t="shared" si="7"/>
        <v>8043438.6323042121</v>
      </c>
      <c r="D198" s="25">
        <f t="shared" si="6"/>
        <v>0.7380302067292257</v>
      </c>
      <c r="E198" s="3" t="str" cm="1">
        <f t="array" ref="E198">IFERROR(_xlfn.IFS(D198&lt;=$K$2,"A",D198&lt;=$L$3,"B"),"C")</f>
        <v>B</v>
      </c>
      <c r="F198" s="18">
        <f>VLOOKUP(A198,'ABC Rimanenze'!$A$2:$G$50000,2,FALSE)</f>
        <v>4096.9260685462077</v>
      </c>
      <c r="G198" s="3" t="str">
        <f>VLOOKUP(A198,'ABC Rimanenze'!$A$2:$G$50000,7)</f>
        <v>A</v>
      </c>
      <c r="J198" s="29"/>
    </row>
    <row r="199" spans="1:10" x14ac:dyDescent="0.3">
      <c r="A199" s="20" t="s">
        <v>222</v>
      </c>
      <c r="B199" s="21">
        <v>10131.51613242663</v>
      </c>
      <c r="C199" s="27">
        <f t="shared" si="7"/>
        <v>8053570.1484366385</v>
      </c>
      <c r="D199" s="25">
        <f t="shared" si="6"/>
        <v>0.73895982965388696</v>
      </c>
      <c r="E199" s="3" t="str" cm="1">
        <f t="array" ref="E199">IFERROR(_xlfn.IFS(D199&lt;=$K$2,"A",D199&lt;=$L$3,"B"),"C")</f>
        <v>B</v>
      </c>
      <c r="F199" s="18">
        <f>VLOOKUP(A199,'ABC Rimanenze'!$A$2:$G$50000,2,FALSE)</f>
        <v>4052.6064529706523</v>
      </c>
      <c r="G199" s="3" t="str">
        <f>VLOOKUP(A199,'ABC Rimanenze'!$A$2:$G$50000,7)</f>
        <v>A</v>
      </c>
      <c r="J199" s="29"/>
    </row>
    <row r="200" spans="1:10" x14ac:dyDescent="0.3">
      <c r="A200" s="20" t="s">
        <v>223</v>
      </c>
      <c r="B200" s="21">
        <v>10045.562529806935</v>
      </c>
      <c r="C200" s="27">
        <f t="shared" si="7"/>
        <v>8063615.7109664455</v>
      </c>
      <c r="D200" s="25">
        <f t="shared" si="6"/>
        <v>0.73988156585770515</v>
      </c>
      <c r="E200" s="3" t="str" cm="1">
        <f t="array" ref="E200">IFERROR(_xlfn.IFS(D200&lt;=$K$2,"A",D200&lt;=$L$3,"B"),"C")</f>
        <v>B</v>
      </c>
      <c r="F200" s="18">
        <f>VLOOKUP(A200,'ABC Rimanenze'!$A$2:$G$50000,2,FALSE)</f>
        <v>4018.2250119227742</v>
      </c>
      <c r="G200" s="3" t="str">
        <f>VLOOKUP(A200,'ABC Rimanenze'!$A$2:$G$50000,7)</f>
        <v>A</v>
      </c>
      <c r="J200" s="29"/>
    </row>
    <row r="201" spans="1:10" x14ac:dyDescent="0.3">
      <c r="A201" s="20" t="s">
        <v>224</v>
      </c>
      <c r="B201" s="21">
        <v>10015.404490633993</v>
      </c>
      <c r="C201" s="27">
        <f t="shared" si="7"/>
        <v>8073631.1154570794</v>
      </c>
      <c r="D201" s="25">
        <f t="shared" si="6"/>
        <v>0.74080053489378539</v>
      </c>
      <c r="E201" s="3" t="str" cm="1">
        <f t="array" ref="E201">IFERROR(_xlfn.IFS(D201&lt;=$K$2,"A",D201&lt;=$L$3,"B"),"C")</f>
        <v>B</v>
      </c>
      <c r="F201" s="18">
        <f>VLOOKUP(A201,'ABC Rimanenze'!$A$2:$G$50000,2,FALSE)</f>
        <v>4006.1617962535975</v>
      </c>
      <c r="G201" s="3" t="str">
        <f>VLOOKUP(A201,'ABC Rimanenze'!$A$2:$G$50000,7)</f>
        <v>A</v>
      </c>
      <c r="J201" s="29"/>
    </row>
    <row r="202" spans="1:10" x14ac:dyDescent="0.3">
      <c r="A202" s="20" t="s">
        <v>225</v>
      </c>
      <c r="B202" s="21">
        <v>9930.0444737329144</v>
      </c>
      <c r="C202" s="27">
        <f t="shared" si="7"/>
        <v>8083561.1599308122</v>
      </c>
      <c r="D202" s="25">
        <f t="shared" si="6"/>
        <v>0.74171167167381202</v>
      </c>
      <c r="E202" s="3" t="str" cm="1">
        <f t="array" ref="E202">IFERROR(_xlfn.IFS(D202&lt;=$K$2,"A",D202&lt;=$L$3,"B"),"C")</f>
        <v>B</v>
      </c>
      <c r="F202" s="18">
        <f>VLOOKUP(A202,'ABC Rimanenze'!$A$2:$G$50000,2,FALSE)</f>
        <v>3972.0177894931658</v>
      </c>
      <c r="G202" s="3" t="str">
        <f>VLOOKUP(A202,'ABC Rimanenze'!$A$2:$G$50000,7)</f>
        <v>A</v>
      </c>
      <c r="J202" s="29"/>
    </row>
    <row r="203" spans="1:10" x14ac:dyDescent="0.3">
      <c r="A203" s="20" t="s">
        <v>226</v>
      </c>
      <c r="B203" s="21">
        <v>9907.2798957994637</v>
      </c>
      <c r="C203" s="27">
        <f t="shared" si="7"/>
        <v>8093468.4398266114</v>
      </c>
      <c r="D203" s="25">
        <f t="shared" si="6"/>
        <v>0.7426207196772685</v>
      </c>
      <c r="E203" s="3" t="str" cm="1">
        <f t="array" ref="E203">IFERROR(_xlfn.IFS(D203&lt;=$K$2,"A",D203&lt;=$L$3,"B"),"C")</f>
        <v>B</v>
      </c>
      <c r="F203" s="18">
        <f>VLOOKUP(A203,'ABC Rimanenze'!$A$2:$G$50000,2,FALSE)</f>
        <v>3962.9119583197858</v>
      </c>
      <c r="G203" s="3" t="str">
        <f>VLOOKUP(A203,'ABC Rimanenze'!$A$2:$G$50000,7)</f>
        <v>A</v>
      </c>
      <c r="J203" s="29"/>
    </row>
    <row r="204" spans="1:10" x14ac:dyDescent="0.3">
      <c r="A204" s="20" t="s">
        <v>227</v>
      </c>
      <c r="B204" s="21">
        <v>9878.3389101207777</v>
      </c>
      <c r="C204" s="27">
        <f t="shared" si="7"/>
        <v>8103346.778736732</v>
      </c>
      <c r="D204" s="25">
        <f t="shared" si="6"/>
        <v>0.74352711218441059</v>
      </c>
      <c r="E204" s="3" t="str" cm="1">
        <f t="array" ref="E204">IFERROR(_xlfn.IFS(D204&lt;=$K$2,"A",D204&lt;=$L$3,"B"),"C")</f>
        <v>B</v>
      </c>
      <c r="F204" s="18">
        <f>VLOOKUP(A204,'ABC Rimanenze'!$A$2:$G$50000,2,FALSE)</f>
        <v>3951.3355640483114</v>
      </c>
      <c r="G204" s="3" t="str">
        <f>VLOOKUP(A204,'ABC Rimanenze'!$A$2:$G$50000,7)</f>
        <v>A</v>
      </c>
      <c r="J204" s="29"/>
    </row>
    <row r="205" spans="1:10" x14ac:dyDescent="0.3">
      <c r="A205" s="20" t="s">
        <v>228</v>
      </c>
      <c r="B205" s="21">
        <v>9861.8741101394517</v>
      </c>
      <c r="C205" s="27">
        <f t="shared" si="7"/>
        <v>8113208.6528468719</v>
      </c>
      <c r="D205" s="25">
        <f t="shared" si="6"/>
        <v>0.74443199395462922</v>
      </c>
      <c r="E205" s="3" t="str" cm="1">
        <f t="array" ref="E205">IFERROR(_xlfn.IFS(D205&lt;=$K$2,"A",D205&lt;=$L$3,"B"),"C")</f>
        <v>B</v>
      </c>
      <c r="F205" s="18">
        <f>VLOOKUP(A205,'ABC Rimanenze'!$A$2:$G$50000,2,FALSE)</f>
        <v>3944.7496440557807</v>
      </c>
      <c r="G205" s="3" t="str">
        <f>VLOOKUP(A205,'ABC Rimanenze'!$A$2:$G$50000,7)</f>
        <v>A</v>
      </c>
      <c r="J205" s="29"/>
    </row>
    <row r="206" spans="1:10" x14ac:dyDescent="0.3">
      <c r="A206" s="20" t="s">
        <v>229</v>
      </c>
      <c r="B206" s="21">
        <v>9761.6550269359814</v>
      </c>
      <c r="C206" s="27">
        <f t="shared" si="7"/>
        <v>8122970.3078738078</v>
      </c>
      <c r="D206" s="25">
        <f t="shared" si="6"/>
        <v>0.74532768006686168</v>
      </c>
      <c r="E206" s="3" t="str" cm="1">
        <f t="array" ref="E206">IFERROR(_xlfn.IFS(D206&lt;=$K$2,"A",D206&lt;=$L$3,"B"),"C")</f>
        <v>B</v>
      </c>
      <c r="F206" s="18">
        <f>VLOOKUP(A206,'ABC Rimanenze'!$A$2:$G$50000,2,FALSE)</f>
        <v>3904.6620107743929</v>
      </c>
      <c r="G206" s="3" t="str">
        <f>VLOOKUP(A206,'ABC Rimanenze'!$A$2:$G$50000,7)</f>
        <v>A</v>
      </c>
      <c r="J206" s="29"/>
    </row>
    <row r="207" spans="1:10" x14ac:dyDescent="0.3">
      <c r="A207" s="20" t="s">
        <v>230</v>
      </c>
      <c r="B207" s="21">
        <v>9724.130420374875</v>
      </c>
      <c r="C207" s="27">
        <f t="shared" si="7"/>
        <v>8132694.4382941825</v>
      </c>
      <c r="D207" s="25">
        <f t="shared" si="6"/>
        <v>0.74621992308784868</v>
      </c>
      <c r="E207" s="3" t="str" cm="1">
        <f t="array" ref="E207">IFERROR(_xlfn.IFS(D207&lt;=$K$2,"A",D207&lt;=$L$3,"B"),"C")</f>
        <v>B</v>
      </c>
      <c r="F207" s="18">
        <f>VLOOKUP(A207,'ABC Rimanenze'!$A$2:$G$50000,2,FALSE)</f>
        <v>3889.6521681499503</v>
      </c>
      <c r="G207" s="3" t="str">
        <f>VLOOKUP(A207,'ABC Rimanenze'!$A$2:$G$50000,7)</f>
        <v>A</v>
      </c>
      <c r="J207" s="29"/>
    </row>
    <row r="208" spans="1:10" x14ac:dyDescent="0.3">
      <c r="A208" s="20" t="s">
        <v>231</v>
      </c>
      <c r="B208" s="21">
        <v>9720.4626113174691</v>
      </c>
      <c r="C208" s="27">
        <f t="shared" si="7"/>
        <v>8142414.9009055002</v>
      </c>
      <c r="D208" s="25">
        <f t="shared" si="6"/>
        <v>0.74711182956696598</v>
      </c>
      <c r="E208" s="3" t="str" cm="1">
        <f t="array" ref="E208">IFERROR(_xlfn.IFS(D208&lt;=$K$2,"A",D208&lt;=$L$3,"B"),"C")</f>
        <v>B</v>
      </c>
      <c r="F208" s="18">
        <f>VLOOKUP(A208,'ABC Rimanenze'!$A$2:$G$50000,2,FALSE)</f>
        <v>3888.1850445269879</v>
      </c>
      <c r="G208" s="3" t="str">
        <f>VLOOKUP(A208,'ABC Rimanenze'!$A$2:$G$50000,7)</f>
        <v>A</v>
      </c>
      <c r="J208" s="29"/>
    </row>
    <row r="209" spans="1:10" x14ac:dyDescent="0.3">
      <c r="A209" s="20" t="s">
        <v>232</v>
      </c>
      <c r="B209" s="21">
        <v>9629.5443183651878</v>
      </c>
      <c r="C209" s="27">
        <f t="shared" si="7"/>
        <v>8152044.4452238651</v>
      </c>
      <c r="D209" s="25">
        <f t="shared" si="6"/>
        <v>0.74799539378730429</v>
      </c>
      <c r="E209" s="3" t="str" cm="1">
        <f t="array" ref="E209">IFERROR(_xlfn.IFS(D209&lt;=$K$2,"A",D209&lt;=$L$3,"B"),"C")</f>
        <v>B</v>
      </c>
      <c r="F209" s="18">
        <f>VLOOKUP(A209,'ABC Rimanenze'!$A$2:$G$50000,2,FALSE)</f>
        <v>3851.8177273460751</v>
      </c>
      <c r="G209" s="3" t="str">
        <f>VLOOKUP(A209,'ABC Rimanenze'!$A$2:$G$50000,7)</f>
        <v>A</v>
      </c>
      <c r="J209" s="29"/>
    </row>
    <row r="210" spans="1:10" x14ac:dyDescent="0.3">
      <c r="A210" s="20" t="s">
        <v>233</v>
      </c>
      <c r="B210" s="21">
        <v>9598.8543785770762</v>
      </c>
      <c r="C210" s="27">
        <f t="shared" si="7"/>
        <v>8161643.2996024424</v>
      </c>
      <c r="D210" s="25">
        <f t="shared" si="6"/>
        <v>0.74887614203506658</v>
      </c>
      <c r="E210" s="3" t="str" cm="1">
        <f t="array" ref="E210">IFERROR(_xlfn.IFS(D210&lt;=$K$2,"A",D210&lt;=$L$3,"B"),"C")</f>
        <v>B</v>
      </c>
      <c r="F210" s="18">
        <f>VLOOKUP(A210,'ABC Rimanenze'!$A$2:$G$50000,2,FALSE)</f>
        <v>3839.5417514308306</v>
      </c>
      <c r="G210" s="3" t="str">
        <f>VLOOKUP(A210,'ABC Rimanenze'!$A$2:$G$50000,7)</f>
        <v>A</v>
      </c>
      <c r="J210" s="29"/>
    </row>
    <row r="211" spans="1:10" x14ac:dyDescent="0.3">
      <c r="A211" s="20" t="s">
        <v>234</v>
      </c>
      <c r="B211" s="21">
        <v>9479.8623199298272</v>
      </c>
      <c r="C211" s="27">
        <f t="shared" si="7"/>
        <v>8171123.1619223719</v>
      </c>
      <c r="D211" s="25">
        <f t="shared" si="6"/>
        <v>0.74974597209998972</v>
      </c>
      <c r="E211" s="3" t="str" cm="1">
        <f t="array" ref="E211">IFERROR(_xlfn.IFS(D211&lt;=$K$2,"A",D211&lt;=$L$3,"B"),"C")</f>
        <v>B</v>
      </c>
      <c r="F211" s="18">
        <f>VLOOKUP(A211,'ABC Rimanenze'!$A$2:$G$50000,2,FALSE)</f>
        <v>3791.9449279719311</v>
      </c>
      <c r="G211" s="3" t="str">
        <f>VLOOKUP(A211,'ABC Rimanenze'!$A$2:$G$50000,7)</f>
        <v>A</v>
      </c>
      <c r="J211" s="29"/>
    </row>
    <row r="212" spans="1:10" x14ac:dyDescent="0.3">
      <c r="A212" s="20" t="s">
        <v>235</v>
      </c>
      <c r="B212" s="21">
        <v>9471.3314195337407</v>
      </c>
      <c r="C212" s="27">
        <f t="shared" si="7"/>
        <v>8180594.493341906</v>
      </c>
      <c r="D212" s="25">
        <f t="shared" si="6"/>
        <v>0.75061501940737951</v>
      </c>
      <c r="E212" s="3" t="str" cm="1">
        <f t="array" ref="E212">IFERROR(_xlfn.IFS(D212&lt;=$K$2,"A",D212&lt;=$L$3,"B"),"C")</f>
        <v>B</v>
      </c>
      <c r="F212" s="18">
        <f>VLOOKUP(A212,'ABC Rimanenze'!$A$2:$G$50000,2,FALSE)</f>
        <v>3788.5325678134964</v>
      </c>
      <c r="G212" s="3" t="str">
        <f>VLOOKUP(A212,'ABC Rimanenze'!$A$2:$G$50000,7)</f>
        <v>A</v>
      </c>
      <c r="J212" s="29"/>
    </row>
    <row r="213" spans="1:10" x14ac:dyDescent="0.3">
      <c r="A213" s="20" t="s">
        <v>236</v>
      </c>
      <c r="B213" s="21">
        <v>9184.5227958115138</v>
      </c>
      <c r="C213" s="27">
        <f t="shared" si="7"/>
        <v>8189779.0161377173</v>
      </c>
      <c r="D213" s="25">
        <f t="shared" si="6"/>
        <v>0.7514577504292187</v>
      </c>
      <c r="E213" s="3" t="str" cm="1">
        <f t="array" ref="E213">IFERROR(_xlfn.IFS(D213&lt;=$K$2,"A",D213&lt;=$L$3,"B"),"C")</f>
        <v>B</v>
      </c>
      <c r="F213" s="18">
        <f>VLOOKUP(A213,'ABC Rimanenze'!$A$2:$G$50000,2,FALSE)</f>
        <v>3673.8091183246056</v>
      </c>
      <c r="G213" s="3" t="str">
        <f>VLOOKUP(A213,'ABC Rimanenze'!$A$2:$G$50000,7)</f>
        <v>A</v>
      </c>
      <c r="J213" s="29"/>
    </row>
    <row r="214" spans="1:10" x14ac:dyDescent="0.3">
      <c r="A214" s="20" t="s">
        <v>237</v>
      </c>
      <c r="B214" s="21">
        <v>9105.7338432517536</v>
      </c>
      <c r="C214" s="27">
        <f t="shared" si="7"/>
        <v>8198884.7499809694</v>
      </c>
      <c r="D214" s="25">
        <f t="shared" si="6"/>
        <v>0.75229325212668507</v>
      </c>
      <c r="E214" s="3" t="str" cm="1">
        <f t="array" ref="E214">IFERROR(_xlfn.IFS(D214&lt;=$K$2,"A",D214&lt;=$L$3,"B"),"C")</f>
        <v>B</v>
      </c>
      <c r="F214" s="18">
        <f>VLOOKUP(A214,'ABC Rimanenze'!$A$2:$G$50000,2,FALSE)</f>
        <v>3642.2935373007017</v>
      </c>
      <c r="G214" s="3" t="str">
        <f>VLOOKUP(A214,'ABC Rimanenze'!$A$2:$G$50000,7)</f>
        <v>A</v>
      </c>
      <c r="J214" s="29"/>
    </row>
    <row r="215" spans="1:10" x14ac:dyDescent="0.3">
      <c r="A215" s="20" t="s">
        <v>238</v>
      </c>
      <c r="B215" s="21">
        <v>8993.1508455080584</v>
      </c>
      <c r="C215" s="27">
        <f t="shared" si="7"/>
        <v>8207877.9008264774</v>
      </c>
      <c r="D215" s="25">
        <f t="shared" si="6"/>
        <v>0.75311842370827708</v>
      </c>
      <c r="E215" s="3" t="str" cm="1">
        <f t="array" ref="E215">IFERROR(_xlfn.IFS(D215&lt;=$K$2,"A",D215&lt;=$L$3,"B"),"C")</f>
        <v>B</v>
      </c>
      <c r="F215" s="18">
        <f>VLOOKUP(A215,'ABC Rimanenze'!$A$2:$G$50000,2,FALSE)</f>
        <v>3597.2603382032235</v>
      </c>
      <c r="G215" s="3" t="str">
        <f>VLOOKUP(A215,'ABC Rimanenze'!$A$2:$G$50000,7)</f>
        <v>A</v>
      </c>
      <c r="J215" s="29"/>
    </row>
    <row r="216" spans="1:10" x14ac:dyDescent="0.3">
      <c r="A216" s="20" t="s">
        <v>239</v>
      </c>
      <c r="B216" s="21">
        <v>8976.1857345147127</v>
      </c>
      <c r="C216" s="27">
        <f t="shared" si="7"/>
        <v>8216854.0865609925</v>
      </c>
      <c r="D216" s="25">
        <f t="shared" si="6"/>
        <v>0.75394203864662923</v>
      </c>
      <c r="E216" s="3" t="str" cm="1">
        <f t="array" ref="E216">IFERROR(_xlfn.IFS(D216&lt;=$K$2,"A",D216&lt;=$L$3,"B"),"C")</f>
        <v>B</v>
      </c>
      <c r="F216" s="18">
        <f>VLOOKUP(A216,'ABC Rimanenze'!$A$2:$G$50000,2,FALSE)</f>
        <v>3590.4742938058853</v>
      </c>
      <c r="G216" s="3" t="str">
        <f>VLOOKUP(A216,'ABC Rimanenze'!$A$2:$G$50000,7)</f>
        <v>A</v>
      </c>
      <c r="J216" s="29"/>
    </row>
    <row r="217" spans="1:10" x14ac:dyDescent="0.3">
      <c r="A217" s="20" t="s">
        <v>240</v>
      </c>
      <c r="B217" s="21">
        <v>8964.6171095780664</v>
      </c>
      <c r="C217" s="27">
        <f t="shared" si="7"/>
        <v>8225818.7036705706</v>
      </c>
      <c r="D217" s="25">
        <f t="shared" si="6"/>
        <v>0.75476459209933522</v>
      </c>
      <c r="E217" s="3" t="str" cm="1">
        <f t="array" ref="E217">IFERROR(_xlfn.IFS(D217&lt;=$K$2,"A",D217&lt;=$L$3,"B"),"C")</f>
        <v>B</v>
      </c>
      <c r="F217" s="18">
        <f>VLOOKUP(A217,'ABC Rimanenze'!$A$2:$G$50000,2,FALSE)</f>
        <v>3585.8468438312266</v>
      </c>
      <c r="G217" s="3" t="str">
        <f>VLOOKUP(A217,'ABC Rimanenze'!$A$2:$G$50000,7)</f>
        <v>A</v>
      </c>
      <c r="J217" s="29"/>
    </row>
    <row r="218" spans="1:10" x14ac:dyDescent="0.3">
      <c r="A218" s="20" t="s">
        <v>241</v>
      </c>
      <c r="B218" s="21">
        <v>8945.73079576083</v>
      </c>
      <c r="C218" s="27">
        <f t="shared" si="7"/>
        <v>8234764.4344663313</v>
      </c>
      <c r="D218" s="25">
        <f t="shared" si="6"/>
        <v>0.75558541262776235</v>
      </c>
      <c r="E218" s="3" t="str" cm="1">
        <f t="array" ref="E218">IFERROR(_xlfn.IFS(D218&lt;=$K$2,"A",D218&lt;=$L$3,"B"),"C")</f>
        <v>B</v>
      </c>
      <c r="F218" s="18">
        <f>VLOOKUP(A218,'ABC Rimanenze'!$A$2:$G$50000,2,FALSE)</f>
        <v>3578.2923183043322</v>
      </c>
      <c r="G218" s="3" t="str">
        <f>VLOOKUP(A218,'ABC Rimanenze'!$A$2:$G$50000,7)</f>
        <v>B</v>
      </c>
      <c r="J218" s="29"/>
    </row>
    <row r="219" spans="1:10" x14ac:dyDescent="0.3">
      <c r="A219" s="20" t="s">
        <v>242</v>
      </c>
      <c r="B219" s="21">
        <v>8922.9743286714311</v>
      </c>
      <c r="C219" s="27">
        <f t="shared" si="7"/>
        <v>8243687.4087950028</v>
      </c>
      <c r="D219" s="25">
        <f t="shared" si="6"/>
        <v>0.75640414512383436</v>
      </c>
      <c r="E219" s="3" t="str" cm="1">
        <f t="array" ref="E219">IFERROR(_xlfn.IFS(D219&lt;=$K$2,"A",D219&lt;=$L$3,"B"),"C")</f>
        <v>B</v>
      </c>
      <c r="F219" s="18">
        <f>VLOOKUP(A219,'ABC Rimanenze'!$A$2:$G$50000,2,FALSE)</f>
        <v>3569.1897314685725</v>
      </c>
      <c r="G219" s="3" t="str">
        <f>VLOOKUP(A219,'ABC Rimanenze'!$A$2:$G$50000,7)</f>
        <v>B</v>
      </c>
      <c r="J219" s="29"/>
    </row>
    <row r="220" spans="1:10" x14ac:dyDescent="0.3">
      <c r="A220" s="20" t="s">
        <v>243</v>
      </c>
      <c r="B220" s="21">
        <v>8877.6622446045385</v>
      </c>
      <c r="C220" s="27">
        <f t="shared" si="7"/>
        <v>8252565.0710396077</v>
      </c>
      <c r="D220" s="25">
        <f t="shared" si="6"/>
        <v>0.75721871998431056</v>
      </c>
      <c r="E220" s="3" t="str" cm="1">
        <f t="array" ref="E220">IFERROR(_xlfn.IFS(D220&lt;=$K$2,"A",D220&lt;=$L$3,"B"),"C")</f>
        <v>B</v>
      </c>
      <c r="F220" s="18">
        <f>VLOOKUP(A220,'ABC Rimanenze'!$A$2:$G$50000,2,FALSE)</f>
        <v>3551.0648978418158</v>
      </c>
      <c r="G220" s="3" t="str">
        <f>VLOOKUP(A220,'ABC Rimanenze'!$A$2:$G$50000,7)</f>
        <v>B</v>
      </c>
      <c r="J220" s="29"/>
    </row>
    <row r="221" spans="1:10" x14ac:dyDescent="0.3">
      <c r="A221" s="20" t="s">
        <v>244</v>
      </c>
      <c r="B221" s="21">
        <v>8777.8062283940071</v>
      </c>
      <c r="C221" s="27">
        <f t="shared" si="7"/>
        <v>8261342.8772680014</v>
      </c>
      <c r="D221" s="25">
        <f t="shared" si="6"/>
        <v>0.7580241325002155</v>
      </c>
      <c r="E221" s="3" t="str" cm="1">
        <f t="array" ref="E221">IFERROR(_xlfn.IFS(D221&lt;=$K$2,"A",D221&lt;=$L$3,"B"),"C")</f>
        <v>B</v>
      </c>
      <c r="F221" s="18">
        <f>VLOOKUP(A221,'ABC Rimanenze'!$A$2:$G$50000,2,FALSE)</f>
        <v>3511.1224913576029</v>
      </c>
      <c r="G221" s="3" t="str">
        <f>VLOOKUP(A221,'ABC Rimanenze'!$A$2:$G$50000,7)</f>
        <v>B</v>
      </c>
      <c r="J221" s="29"/>
    </row>
    <row r="222" spans="1:10" x14ac:dyDescent="0.3">
      <c r="A222" s="20" t="s">
        <v>245</v>
      </c>
      <c r="B222" s="21">
        <v>8738.0402541122421</v>
      </c>
      <c r="C222" s="27">
        <f t="shared" si="7"/>
        <v>8270080.9175221138</v>
      </c>
      <c r="D222" s="25">
        <f t="shared" si="6"/>
        <v>0.7588258962669272</v>
      </c>
      <c r="E222" s="3" t="str" cm="1">
        <f t="array" ref="E222">IFERROR(_xlfn.IFS(D222&lt;=$K$2,"A",D222&lt;=$L$3,"B"),"C")</f>
        <v>B</v>
      </c>
      <c r="F222" s="18">
        <f>VLOOKUP(A222,'ABC Rimanenze'!$A$2:$G$50000,2,FALSE)</f>
        <v>3495.2161016448972</v>
      </c>
      <c r="G222" s="3" t="str">
        <f>VLOOKUP(A222,'ABC Rimanenze'!$A$2:$G$50000,7)</f>
        <v>B</v>
      </c>
      <c r="J222" s="29"/>
    </row>
    <row r="223" spans="1:10" x14ac:dyDescent="0.3">
      <c r="A223" s="20" t="s">
        <v>246</v>
      </c>
      <c r="B223" s="21">
        <v>8728.0143970915015</v>
      </c>
      <c r="C223" s="27">
        <f t="shared" si="7"/>
        <v>8278808.931919205</v>
      </c>
      <c r="D223" s="25">
        <f t="shared" si="6"/>
        <v>0.759626740105525</v>
      </c>
      <c r="E223" s="3" t="str" cm="1">
        <f t="array" ref="E223">IFERROR(_xlfn.IFS(D223&lt;=$K$2,"A",D223&lt;=$L$3,"B"),"C")</f>
        <v>B</v>
      </c>
      <c r="F223" s="18">
        <f>VLOOKUP(A223,'ABC Rimanenze'!$A$2:$G$50000,2,FALSE)</f>
        <v>3491.2057588366006</v>
      </c>
      <c r="G223" s="3" t="str">
        <f>VLOOKUP(A223,'ABC Rimanenze'!$A$2:$G$50000,7)</f>
        <v>B</v>
      </c>
      <c r="J223" s="29"/>
    </row>
    <row r="224" spans="1:10" x14ac:dyDescent="0.3">
      <c r="A224" s="20" t="s">
        <v>247</v>
      </c>
      <c r="B224" s="21">
        <v>8688.4215252972554</v>
      </c>
      <c r="C224" s="27">
        <f t="shared" si="7"/>
        <v>8287497.3534445027</v>
      </c>
      <c r="D224" s="25">
        <f t="shared" si="6"/>
        <v>0.76042395107804528</v>
      </c>
      <c r="E224" s="3" t="str" cm="1">
        <f t="array" ref="E224">IFERROR(_xlfn.IFS(D224&lt;=$K$2,"A",D224&lt;=$L$3,"B"),"C")</f>
        <v>B</v>
      </c>
      <c r="F224" s="18">
        <f>VLOOKUP(A224,'ABC Rimanenze'!$A$2:$G$50000,2,FALSE)</f>
        <v>3475.3686101189023</v>
      </c>
      <c r="G224" s="3" t="str">
        <f>VLOOKUP(A224,'ABC Rimanenze'!$A$2:$G$50000,7)</f>
        <v>B</v>
      </c>
      <c r="J224" s="29"/>
    </row>
    <row r="225" spans="1:10" x14ac:dyDescent="0.3">
      <c r="A225" s="20" t="s">
        <v>248</v>
      </c>
      <c r="B225" s="21">
        <v>8687.2885684492176</v>
      </c>
      <c r="C225" s="27">
        <f t="shared" si="7"/>
        <v>8296184.6420129519</v>
      </c>
      <c r="D225" s="25">
        <f t="shared" si="6"/>
        <v>0.7612210580954768</v>
      </c>
      <c r="E225" s="3" t="str" cm="1">
        <f t="array" ref="E225">IFERROR(_xlfn.IFS(D225&lt;=$K$2,"A",D225&lt;=$L$3,"B"),"C")</f>
        <v>B</v>
      </c>
      <c r="F225" s="18">
        <f>VLOOKUP(A225,'ABC Rimanenze'!$A$2:$G$50000,2,FALSE)</f>
        <v>3474.9154273796871</v>
      </c>
      <c r="G225" s="3" t="str">
        <f>VLOOKUP(A225,'ABC Rimanenze'!$A$2:$G$50000,7)</f>
        <v>B</v>
      </c>
      <c r="J225" s="29"/>
    </row>
    <row r="226" spans="1:10" x14ac:dyDescent="0.3">
      <c r="A226" s="20" t="s">
        <v>249</v>
      </c>
      <c r="B226" s="21">
        <v>8495.3298626116157</v>
      </c>
      <c r="C226" s="27">
        <f t="shared" si="7"/>
        <v>8304679.9718755633</v>
      </c>
      <c r="D226" s="25">
        <f t="shared" si="6"/>
        <v>0.76200055183457926</v>
      </c>
      <c r="E226" s="3" t="str" cm="1">
        <f t="array" ref="E226">IFERROR(_xlfn.IFS(D226&lt;=$K$2,"A",D226&lt;=$L$3,"B"),"C")</f>
        <v>B</v>
      </c>
      <c r="F226" s="18">
        <f>VLOOKUP(A226,'ABC Rimanenze'!$A$2:$G$50000,2,FALSE)</f>
        <v>3398.1319450446463</v>
      </c>
      <c r="G226" s="3" t="str">
        <f>VLOOKUP(A226,'ABC Rimanenze'!$A$2:$G$50000,7)</f>
        <v>B</v>
      </c>
      <c r="J226" s="29"/>
    </row>
    <row r="227" spans="1:10" x14ac:dyDescent="0.3">
      <c r="A227" s="20" t="s">
        <v>250</v>
      </c>
      <c r="B227" s="21">
        <v>8475.1009906605886</v>
      </c>
      <c r="C227" s="27">
        <f t="shared" si="7"/>
        <v>8313155.0728662238</v>
      </c>
      <c r="D227" s="25">
        <f t="shared" si="6"/>
        <v>0.76277818946223108</v>
      </c>
      <c r="E227" s="3" t="str" cm="1">
        <f t="array" ref="E227">IFERROR(_xlfn.IFS(D227&lt;=$K$2,"A",D227&lt;=$L$3,"B"),"C")</f>
        <v>B</v>
      </c>
      <c r="F227" s="18">
        <f>VLOOKUP(A227,'ABC Rimanenze'!$A$2:$G$50000,2,FALSE)</f>
        <v>3390.0403962642358</v>
      </c>
      <c r="G227" s="3" t="str">
        <f>VLOOKUP(A227,'ABC Rimanenze'!$A$2:$G$50000,7)</f>
        <v>B</v>
      </c>
      <c r="J227" s="29"/>
    </row>
    <row r="228" spans="1:10" x14ac:dyDescent="0.3">
      <c r="A228" s="20" t="s">
        <v>251</v>
      </c>
      <c r="B228" s="21">
        <v>8461.91553299525</v>
      </c>
      <c r="C228" s="27">
        <f t="shared" si="7"/>
        <v>8321616.9883992188</v>
      </c>
      <c r="D228" s="25">
        <f t="shared" si="6"/>
        <v>0.76355461725084617</v>
      </c>
      <c r="E228" s="3" t="str" cm="1">
        <f t="array" ref="E228">IFERROR(_xlfn.IFS(D228&lt;=$K$2,"A",D228&lt;=$L$3,"B"),"C")</f>
        <v>B</v>
      </c>
      <c r="F228" s="18">
        <f>VLOOKUP(A228,'ABC Rimanenze'!$A$2:$G$50000,2,FALSE)</f>
        <v>3384.7662131981001</v>
      </c>
      <c r="G228" s="3" t="str">
        <f>VLOOKUP(A228,'ABC Rimanenze'!$A$2:$G$50000,7)</f>
        <v>B</v>
      </c>
      <c r="J228" s="29"/>
    </row>
    <row r="229" spans="1:10" x14ac:dyDescent="0.3">
      <c r="A229" s="20" t="s">
        <v>252</v>
      </c>
      <c r="B229" s="21">
        <v>8360.4317984495374</v>
      </c>
      <c r="C229" s="27">
        <f t="shared" si="7"/>
        <v>8329977.4201976685</v>
      </c>
      <c r="D229" s="25">
        <f t="shared" si="6"/>
        <v>0.76432173334268461</v>
      </c>
      <c r="E229" s="3" t="str" cm="1">
        <f t="array" ref="E229">IFERROR(_xlfn.IFS(D229&lt;=$K$2,"A",D229&lt;=$L$3,"B"),"C")</f>
        <v>B</v>
      </c>
      <c r="F229" s="18">
        <f>VLOOKUP(A229,'ABC Rimanenze'!$A$2:$G$50000,2,FALSE)</f>
        <v>3344.1727193798151</v>
      </c>
      <c r="G229" s="3" t="str">
        <f>VLOOKUP(A229,'ABC Rimanenze'!$A$2:$G$50000,7)</f>
        <v>B</v>
      </c>
      <c r="J229" s="29"/>
    </row>
    <row r="230" spans="1:10" x14ac:dyDescent="0.3">
      <c r="A230" s="20" t="s">
        <v>253</v>
      </c>
      <c r="B230" s="21">
        <v>8352.3344013236765</v>
      </c>
      <c r="C230" s="27">
        <f t="shared" si="7"/>
        <v>8338329.7545989919</v>
      </c>
      <c r="D230" s="25">
        <f t="shared" si="6"/>
        <v>0.76508810645332459</v>
      </c>
      <c r="E230" s="3" t="str" cm="1">
        <f t="array" ref="E230">IFERROR(_xlfn.IFS(D230&lt;=$K$2,"A",D230&lt;=$L$3,"B"),"C")</f>
        <v>B</v>
      </c>
      <c r="F230" s="18">
        <f>VLOOKUP(A230,'ABC Rimanenze'!$A$2:$G$50000,2,FALSE)</f>
        <v>3340.9337605294709</v>
      </c>
      <c r="G230" s="3" t="str">
        <f>VLOOKUP(A230,'ABC Rimanenze'!$A$2:$G$50000,7)</f>
        <v>B</v>
      </c>
      <c r="J230" s="29"/>
    </row>
    <row r="231" spans="1:10" x14ac:dyDescent="0.3">
      <c r="A231" s="20" t="s">
        <v>254</v>
      </c>
      <c r="B231" s="21">
        <v>8327.5508635511924</v>
      </c>
      <c r="C231" s="27">
        <f t="shared" si="7"/>
        <v>8346657.3054625429</v>
      </c>
      <c r="D231" s="25">
        <f t="shared" si="6"/>
        <v>0.76585220553660605</v>
      </c>
      <c r="E231" s="3" t="str" cm="1">
        <f t="array" ref="E231">IFERROR(_xlfn.IFS(D231&lt;=$K$2,"A",D231&lt;=$L$3,"B"),"C")</f>
        <v>B</v>
      </c>
      <c r="F231" s="18">
        <f>VLOOKUP(A231,'ABC Rimanenze'!$A$2:$G$50000,2,FALSE)</f>
        <v>3331.020345420477</v>
      </c>
      <c r="G231" s="3" t="str">
        <f>VLOOKUP(A231,'ABC Rimanenze'!$A$2:$G$50000,7)</f>
        <v>B</v>
      </c>
      <c r="J231" s="29"/>
    </row>
    <row r="232" spans="1:10" x14ac:dyDescent="0.3">
      <c r="A232" s="20" t="s">
        <v>255</v>
      </c>
      <c r="B232" s="21">
        <v>8299.8674855870213</v>
      </c>
      <c r="C232" s="27">
        <f t="shared" si="7"/>
        <v>8354957.1729481304</v>
      </c>
      <c r="D232" s="25">
        <f t="shared" si="6"/>
        <v>0.76661376451607188</v>
      </c>
      <c r="E232" s="3" t="str" cm="1">
        <f t="array" ref="E232">IFERROR(_xlfn.IFS(D232&lt;=$K$2,"A",D232&lt;=$L$3,"B"),"C")</f>
        <v>B</v>
      </c>
      <c r="F232" s="18">
        <f>VLOOKUP(A232,'ABC Rimanenze'!$A$2:$G$50000,2,FALSE)</f>
        <v>3319.9469942348087</v>
      </c>
      <c r="G232" s="3" t="str">
        <f>VLOOKUP(A232,'ABC Rimanenze'!$A$2:$G$50000,7)</f>
        <v>B</v>
      </c>
      <c r="J232" s="29"/>
    </row>
    <row r="233" spans="1:10" x14ac:dyDescent="0.3">
      <c r="A233" s="20" t="s">
        <v>256</v>
      </c>
      <c r="B233" s="21">
        <v>8246.3491483293692</v>
      </c>
      <c r="C233" s="27">
        <f t="shared" si="7"/>
        <v>8363203.5220964598</v>
      </c>
      <c r="D233" s="25">
        <f t="shared" si="6"/>
        <v>0.76737041289059416</v>
      </c>
      <c r="E233" s="3" t="str" cm="1">
        <f t="array" ref="E233">IFERROR(_xlfn.IFS(D233&lt;=$K$2,"A",D233&lt;=$L$3,"B"),"C")</f>
        <v>B</v>
      </c>
      <c r="F233" s="18">
        <f>VLOOKUP(A233,'ABC Rimanenze'!$A$2:$G$50000,2,FALSE)</f>
        <v>3298.5396593317478</v>
      </c>
      <c r="G233" s="3" t="str">
        <f>VLOOKUP(A233,'ABC Rimanenze'!$A$2:$G$50000,7)</f>
        <v>B</v>
      </c>
      <c r="J233" s="29"/>
    </row>
    <row r="234" spans="1:10" x14ac:dyDescent="0.3">
      <c r="A234" s="20" t="s">
        <v>257</v>
      </c>
      <c r="B234" s="21">
        <v>8234.1559884007565</v>
      </c>
      <c r="C234" s="27">
        <f t="shared" si="7"/>
        <v>8371437.6780848606</v>
      </c>
      <c r="D234" s="25">
        <f t="shared" si="6"/>
        <v>0.76812594247491317</v>
      </c>
      <c r="E234" s="3" t="str" cm="1">
        <f t="array" ref="E234">IFERROR(_xlfn.IFS(D234&lt;=$K$2,"A",D234&lt;=$L$3,"B"),"C")</f>
        <v>B</v>
      </c>
      <c r="F234" s="18">
        <f>VLOOKUP(A234,'ABC Rimanenze'!$A$2:$G$50000,2,FALSE)</f>
        <v>3293.662395360303</v>
      </c>
      <c r="G234" s="3" t="str">
        <f>VLOOKUP(A234,'ABC Rimanenze'!$A$2:$G$50000,7)</f>
        <v>B</v>
      </c>
      <c r="J234" s="29"/>
    </row>
    <row r="235" spans="1:10" x14ac:dyDescent="0.3">
      <c r="A235" s="20" t="s">
        <v>258</v>
      </c>
      <c r="B235" s="21">
        <v>8203.3659437215865</v>
      </c>
      <c r="C235" s="27">
        <f t="shared" si="7"/>
        <v>8379641.0440285821</v>
      </c>
      <c r="D235" s="25">
        <f t="shared" si="6"/>
        <v>0.76887864690147578</v>
      </c>
      <c r="E235" s="3" t="str" cm="1">
        <f t="array" ref="E235">IFERROR(_xlfn.IFS(D235&lt;=$K$2,"A",D235&lt;=$L$3,"B"),"C")</f>
        <v>B</v>
      </c>
      <c r="F235" s="18">
        <f>VLOOKUP(A235,'ABC Rimanenze'!$A$2:$G$50000,2,FALSE)</f>
        <v>3281.346377488635</v>
      </c>
      <c r="G235" s="3" t="str">
        <f>VLOOKUP(A235,'ABC Rimanenze'!$A$2:$G$50000,7)</f>
        <v>B</v>
      </c>
      <c r="J235" s="29"/>
    </row>
    <row r="236" spans="1:10" x14ac:dyDescent="0.3">
      <c r="A236" s="20" t="s">
        <v>259</v>
      </c>
      <c r="B236" s="21">
        <v>8161.1500676497317</v>
      </c>
      <c r="C236" s="27">
        <f t="shared" si="7"/>
        <v>8387802.1940962318</v>
      </c>
      <c r="D236" s="25">
        <f t="shared" si="6"/>
        <v>0.76962747778673735</v>
      </c>
      <c r="E236" s="3" t="str" cm="1">
        <f t="array" ref="E236">IFERROR(_xlfn.IFS(D236&lt;=$K$2,"A",D236&lt;=$L$3,"B"),"C")</f>
        <v>B</v>
      </c>
      <c r="F236" s="18">
        <f>VLOOKUP(A236,'ABC Rimanenze'!$A$2:$G$50000,2,FALSE)</f>
        <v>3264.460027059893</v>
      </c>
      <c r="G236" s="3" t="str">
        <f>VLOOKUP(A236,'ABC Rimanenze'!$A$2:$G$50000,7)</f>
        <v>B</v>
      </c>
      <c r="J236" s="29"/>
    </row>
    <row r="237" spans="1:10" x14ac:dyDescent="0.3">
      <c r="A237" s="20" t="s">
        <v>260</v>
      </c>
      <c r="B237" s="21">
        <v>8130.314986441751</v>
      </c>
      <c r="C237" s="27">
        <f t="shared" si="7"/>
        <v>8395932.5090826731</v>
      </c>
      <c r="D237" s="25">
        <f t="shared" si="6"/>
        <v>0.77037347938189071</v>
      </c>
      <c r="E237" s="3" t="str" cm="1">
        <f t="array" ref="E237">IFERROR(_xlfn.IFS(D237&lt;=$K$2,"A",D237&lt;=$L$3,"B"),"C")</f>
        <v>B</v>
      </c>
      <c r="F237" s="18">
        <f>VLOOKUP(A237,'ABC Rimanenze'!$A$2:$G$50000,2,FALSE)</f>
        <v>3252.1259945767006</v>
      </c>
      <c r="G237" s="3" t="str">
        <f>VLOOKUP(A237,'ABC Rimanenze'!$A$2:$G$50000,7)</f>
        <v>B</v>
      </c>
      <c r="J237" s="29"/>
    </row>
    <row r="238" spans="1:10" x14ac:dyDescent="0.3">
      <c r="A238" s="20" t="s">
        <v>261</v>
      </c>
      <c r="B238" s="21">
        <v>8080.4708615394384</v>
      </c>
      <c r="C238" s="27">
        <f t="shared" si="7"/>
        <v>8404012.9799442124</v>
      </c>
      <c r="D238" s="25">
        <f t="shared" si="6"/>
        <v>0.77111490750150868</v>
      </c>
      <c r="E238" s="3" t="str" cm="1">
        <f t="array" ref="E238">IFERROR(_xlfn.IFS(D238&lt;=$K$2,"A",D238&lt;=$L$3,"B"),"C")</f>
        <v>B</v>
      </c>
      <c r="F238" s="18">
        <f>VLOOKUP(A238,'ABC Rimanenze'!$A$2:$G$50000,2,FALSE)</f>
        <v>3232.1883446157753</v>
      </c>
      <c r="G238" s="3" t="str">
        <f>VLOOKUP(A238,'ABC Rimanenze'!$A$2:$G$50000,7)</f>
        <v>B</v>
      </c>
      <c r="J238" s="29"/>
    </row>
    <row r="239" spans="1:10" x14ac:dyDescent="0.3">
      <c r="A239" s="20" t="s">
        <v>262</v>
      </c>
      <c r="B239" s="21">
        <v>8052.3605970462413</v>
      </c>
      <c r="C239" s="27">
        <f t="shared" si="7"/>
        <v>8412065.3405412585</v>
      </c>
      <c r="D239" s="25">
        <f t="shared" si="6"/>
        <v>0.77185375634809872</v>
      </c>
      <c r="E239" s="3" t="str" cm="1">
        <f t="array" ref="E239">IFERROR(_xlfn.IFS(D239&lt;=$K$2,"A",D239&lt;=$L$3,"B"),"C")</f>
        <v>B</v>
      </c>
      <c r="F239" s="18">
        <f>VLOOKUP(A239,'ABC Rimanenze'!$A$2:$G$50000,2,FALSE)</f>
        <v>3220.9442388184966</v>
      </c>
      <c r="G239" s="3" t="str">
        <f>VLOOKUP(A239,'ABC Rimanenze'!$A$2:$G$50000,7)</f>
        <v>B</v>
      </c>
      <c r="J239" s="29"/>
    </row>
    <row r="240" spans="1:10" x14ac:dyDescent="0.3">
      <c r="A240" s="20" t="s">
        <v>263</v>
      </c>
      <c r="B240" s="21">
        <v>7961.6963015787296</v>
      </c>
      <c r="C240" s="27">
        <f t="shared" si="7"/>
        <v>8420027.0368428379</v>
      </c>
      <c r="D240" s="25">
        <f t="shared" si="6"/>
        <v>0.77258428624159114</v>
      </c>
      <c r="E240" s="3" t="str" cm="1">
        <f t="array" ref="E240">IFERROR(_xlfn.IFS(D240&lt;=$K$2,"A",D240&lt;=$L$3,"B"),"C")</f>
        <v>B</v>
      </c>
      <c r="F240" s="18">
        <f>VLOOKUP(A240,'ABC Rimanenze'!$A$2:$G$50000,2,FALSE)</f>
        <v>3184.6785206314921</v>
      </c>
      <c r="G240" s="3" t="str">
        <f>VLOOKUP(A240,'ABC Rimanenze'!$A$2:$G$50000,7)</f>
        <v>B</v>
      </c>
      <c r="J240" s="29"/>
    </row>
    <row r="241" spans="1:10" x14ac:dyDescent="0.3">
      <c r="A241" s="20" t="s">
        <v>264</v>
      </c>
      <c r="B241" s="21">
        <v>7923.5810975047134</v>
      </c>
      <c r="C241" s="27">
        <f t="shared" si="7"/>
        <v>8427950.6179403421</v>
      </c>
      <c r="D241" s="25">
        <f t="shared" si="6"/>
        <v>0.77331131885323323</v>
      </c>
      <c r="E241" s="3" t="str" cm="1">
        <f t="array" ref="E241">IFERROR(_xlfn.IFS(D241&lt;=$K$2,"A",D241&lt;=$L$3,"B"),"C")</f>
        <v>B</v>
      </c>
      <c r="F241" s="18">
        <f>VLOOKUP(A241,'ABC Rimanenze'!$A$2:$G$50000,2,FALSE)</f>
        <v>3169.4324390018855</v>
      </c>
      <c r="G241" s="3" t="str">
        <f>VLOOKUP(A241,'ABC Rimanenze'!$A$2:$G$50000,7)</f>
        <v>B</v>
      </c>
      <c r="J241" s="29"/>
    </row>
    <row r="242" spans="1:10" x14ac:dyDescent="0.3">
      <c r="A242" s="20" t="s">
        <v>265</v>
      </c>
      <c r="B242" s="21">
        <v>7816.1472050741495</v>
      </c>
      <c r="C242" s="27">
        <f t="shared" si="7"/>
        <v>8435766.7651454154</v>
      </c>
      <c r="D242" s="25">
        <f t="shared" si="6"/>
        <v>0.77402849380803662</v>
      </c>
      <c r="E242" s="3" t="str" cm="1">
        <f t="array" ref="E242">IFERROR(_xlfn.IFS(D242&lt;=$K$2,"A",D242&lt;=$L$3,"B"),"C")</f>
        <v>B</v>
      </c>
      <c r="F242" s="18">
        <f>VLOOKUP(A242,'ABC Rimanenze'!$A$2:$G$50000,2,FALSE)</f>
        <v>3126.4588820296599</v>
      </c>
      <c r="G242" s="3" t="str">
        <f>VLOOKUP(A242,'ABC Rimanenze'!$A$2:$G$50000,7)</f>
        <v>B</v>
      </c>
      <c r="J242" s="29"/>
    </row>
    <row r="243" spans="1:10" x14ac:dyDescent="0.3">
      <c r="A243" s="20" t="s">
        <v>266</v>
      </c>
      <c r="B243" s="21">
        <v>7811.0081315944508</v>
      </c>
      <c r="C243" s="27">
        <f t="shared" si="7"/>
        <v>8443577.7732770108</v>
      </c>
      <c r="D243" s="25">
        <f t="shared" si="6"/>
        <v>0.77474519722428103</v>
      </c>
      <c r="E243" s="3" t="str" cm="1">
        <f t="array" ref="E243">IFERROR(_xlfn.IFS(D243&lt;=$K$2,"A",D243&lt;=$L$3,"B"),"C")</f>
        <v>B</v>
      </c>
      <c r="F243" s="18">
        <f>VLOOKUP(A243,'ABC Rimanenze'!$A$2:$G$50000,2,FALSE)</f>
        <v>3124.4032526377805</v>
      </c>
      <c r="G243" s="3" t="str">
        <f>VLOOKUP(A243,'ABC Rimanenze'!$A$2:$G$50000,7)</f>
        <v>B</v>
      </c>
      <c r="J243" s="29"/>
    </row>
    <row r="244" spans="1:10" x14ac:dyDescent="0.3">
      <c r="A244" s="20" t="s">
        <v>267</v>
      </c>
      <c r="B244" s="21">
        <v>7755.4817201042533</v>
      </c>
      <c r="C244" s="27">
        <f t="shared" si="7"/>
        <v>8451333.2549971156</v>
      </c>
      <c r="D244" s="25">
        <f t="shared" si="6"/>
        <v>0.77545680578360854</v>
      </c>
      <c r="E244" s="3" t="str" cm="1">
        <f t="array" ref="E244">IFERROR(_xlfn.IFS(D244&lt;=$K$2,"A",D244&lt;=$L$3,"B"),"C")</f>
        <v>B</v>
      </c>
      <c r="F244" s="18">
        <f>VLOOKUP(A244,'ABC Rimanenze'!$A$2:$G$50000,2,FALSE)</f>
        <v>3102.1926880417013</v>
      </c>
      <c r="G244" s="3" t="str">
        <f>VLOOKUP(A244,'ABC Rimanenze'!$A$2:$G$50000,7)</f>
        <v>B</v>
      </c>
      <c r="J244" s="29"/>
    </row>
    <row r="245" spans="1:10" x14ac:dyDescent="0.3">
      <c r="A245" s="20" t="s">
        <v>268</v>
      </c>
      <c r="B245" s="21">
        <v>7669.1603547398045</v>
      </c>
      <c r="C245" s="27">
        <f t="shared" si="7"/>
        <v>8459002.4153518546</v>
      </c>
      <c r="D245" s="25">
        <f t="shared" si="6"/>
        <v>0.77616049387781694</v>
      </c>
      <c r="E245" s="3" t="str" cm="1">
        <f t="array" ref="E245">IFERROR(_xlfn.IFS(D245&lt;=$K$2,"A",D245&lt;=$L$3,"B"),"C")</f>
        <v>B</v>
      </c>
      <c r="F245" s="18">
        <f>VLOOKUP(A245,'ABC Rimanenze'!$A$2:$G$50000,2,FALSE)</f>
        <v>3067.6641418959221</v>
      </c>
      <c r="G245" s="3" t="str">
        <f>VLOOKUP(A245,'ABC Rimanenze'!$A$2:$G$50000,7)</f>
        <v>B</v>
      </c>
      <c r="J245" s="29"/>
    </row>
    <row r="246" spans="1:10" x14ac:dyDescent="0.3">
      <c r="A246" s="20" t="s">
        <v>269</v>
      </c>
      <c r="B246" s="21">
        <v>7638.0672206250265</v>
      </c>
      <c r="C246" s="27">
        <f t="shared" si="7"/>
        <v>8466640.4825724792</v>
      </c>
      <c r="D246" s="25">
        <f t="shared" si="6"/>
        <v>0.7768613290041283</v>
      </c>
      <c r="E246" s="3" t="str" cm="1">
        <f t="array" ref="E246">IFERROR(_xlfn.IFS(D246&lt;=$K$2,"A",D246&lt;=$L$3,"B"),"C")</f>
        <v>B</v>
      </c>
      <c r="F246" s="18">
        <f>VLOOKUP(A246,'ABC Rimanenze'!$A$2:$G$50000,2,FALSE)</f>
        <v>3055.2268882500107</v>
      </c>
      <c r="G246" s="3" t="str">
        <f>VLOOKUP(A246,'ABC Rimanenze'!$A$2:$G$50000,7)</f>
        <v>B</v>
      </c>
      <c r="J246" s="29"/>
    </row>
    <row r="247" spans="1:10" x14ac:dyDescent="0.3">
      <c r="A247" s="20" t="s">
        <v>270</v>
      </c>
      <c r="B247" s="21">
        <v>7527.8043511665965</v>
      </c>
      <c r="C247" s="27">
        <f t="shared" si="7"/>
        <v>8474168.2869236451</v>
      </c>
      <c r="D247" s="25">
        <f t="shared" si="6"/>
        <v>0.77755204689923296</v>
      </c>
      <c r="E247" s="3" t="str" cm="1">
        <f t="array" ref="E247">IFERROR(_xlfn.IFS(D247&lt;=$K$2,"A",D247&lt;=$L$3,"B"),"C")</f>
        <v>B</v>
      </c>
      <c r="F247" s="18">
        <f>VLOOKUP(A247,'ABC Rimanenze'!$A$2:$G$50000,2,FALSE)</f>
        <v>3011.1217404666386</v>
      </c>
      <c r="G247" s="3" t="str">
        <f>VLOOKUP(A247,'ABC Rimanenze'!$A$2:$G$50000,7)</f>
        <v>B</v>
      </c>
      <c r="J247" s="29"/>
    </row>
    <row r="248" spans="1:10" x14ac:dyDescent="0.3">
      <c r="A248" s="20" t="s">
        <v>271</v>
      </c>
      <c r="B248" s="21">
        <v>7444.5881584142926</v>
      </c>
      <c r="C248" s="27">
        <f t="shared" si="7"/>
        <v>8481612.8750820588</v>
      </c>
      <c r="D248" s="25">
        <f t="shared" si="6"/>
        <v>0.77823512924606675</v>
      </c>
      <c r="E248" s="3" t="str" cm="1">
        <f t="array" ref="E248">IFERROR(_xlfn.IFS(D248&lt;=$K$2,"A",D248&lt;=$L$3,"B"),"C")</f>
        <v>B</v>
      </c>
      <c r="F248" s="18">
        <f>VLOOKUP(A248,'ABC Rimanenze'!$A$2:$G$50000,2,FALSE)</f>
        <v>2977.8352633657173</v>
      </c>
      <c r="G248" s="3" t="str">
        <f>VLOOKUP(A248,'ABC Rimanenze'!$A$2:$G$50000,7)</f>
        <v>B</v>
      </c>
      <c r="J248" s="29"/>
    </row>
    <row r="249" spans="1:10" x14ac:dyDescent="0.3">
      <c r="A249" s="20" t="s">
        <v>272</v>
      </c>
      <c r="B249" s="21">
        <v>7434.4252708177355</v>
      </c>
      <c r="C249" s="27">
        <f t="shared" si="7"/>
        <v>8489047.300352877</v>
      </c>
      <c r="D249" s="25">
        <f t="shared" si="6"/>
        <v>0.77891727909146979</v>
      </c>
      <c r="E249" s="3" t="str" cm="1">
        <f t="array" ref="E249">IFERROR(_xlfn.IFS(D249&lt;=$K$2,"A",D249&lt;=$L$3,"B"),"C")</f>
        <v>B</v>
      </c>
      <c r="F249" s="18">
        <f>VLOOKUP(A249,'ABC Rimanenze'!$A$2:$G$50000,2,FALSE)</f>
        <v>2973.7701083270945</v>
      </c>
      <c r="G249" s="3" t="str">
        <f>VLOOKUP(A249,'ABC Rimanenze'!$A$2:$G$50000,7)</f>
        <v>B</v>
      </c>
      <c r="J249" s="29"/>
    </row>
    <row r="250" spans="1:10" x14ac:dyDescent="0.3">
      <c r="A250" s="20" t="s">
        <v>273</v>
      </c>
      <c r="B250" s="21">
        <v>7429.5737054153378</v>
      </c>
      <c r="C250" s="27">
        <f t="shared" si="7"/>
        <v>8496476.8740582932</v>
      </c>
      <c r="D250" s="25">
        <f t="shared" si="6"/>
        <v>0.77959898377877801</v>
      </c>
      <c r="E250" s="3" t="str" cm="1">
        <f t="array" ref="E250">IFERROR(_xlfn.IFS(D250&lt;=$K$2,"A",D250&lt;=$L$3,"B"),"C")</f>
        <v>B</v>
      </c>
      <c r="F250" s="18">
        <f>VLOOKUP(A250,'ABC Rimanenze'!$A$2:$G$50000,2,FALSE)</f>
        <v>2971.8294821661352</v>
      </c>
      <c r="G250" s="3" t="str">
        <f>VLOOKUP(A250,'ABC Rimanenze'!$A$2:$G$50000,7)</f>
        <v>B</v>
      </c>
      <c r="J250" s="29"/>
    </row>
    <row r="251" spans="1:10" x14ac:dyDescent="0.3">
      <c r="A251" s="20" t="s">
        <v>274</v>
      </c>
      <c r="B251" s="21">
        <v>7380.7159018383436</v>
      </c>
      <c r="C251" s="27">
        <f t="shared" si="7"/>
        <v>8503857.5899601318</v>
      </c>
      <c r="D251" s="25">
        <f t="shared" si="6"/>
        <v>0.78027620549101517</v>
      </c>
      <c r="E251" s="3" t="str" cm="1">
        <f t="array" ref="E251">IFERROR(_xlfn.IFS(D251&lt;=$K$2,"A",D251&lt;=$L$3,"B"),"C")</f>
        <v>B</v>
      </c>
      <c r="F251" s="18">
        <f>VLOOKUP(A251,'ABC Rimanenze'!$A$2:$G$50000,2,FALSE)</f>
        <v>2952.2863607353374</v>
      </c>
      <c r="G251" s="3" t="str">
        <f>VLOOKUP(A251,'ABC Rimanenze'!$A$2:$G$50000,7)</f>
        <v>B</v>
      </c>
      <c r="J251" s="29"/>
    </row>
    <row r="252" spans="1:10" x14ac:dyDescent="0.3">
      <c r="A252" s="20" t="s">
        <v>275</v>
      </c>
      <c r="B252" s="21">
        <v>7366.1368730989952</v>
      </c>
      <c r="C252" s="27">
        <f t="shared" si="7"/>
        <v>8511223.7268332299</v>
      </c>
      <c r="D252" s="25">
        <f t="shared" si="6"/>
        <v>0.78095208949632289</v>
      </c>
      <c r="E252" s="3" t="str" cm="1">
        <f t="array" ref="E252">IFERROR(_xlfn.IFS(D252&lt;=$K$2,"A",D252&lt;=$L$3,"B"),"C")</f>
        <v>B</v>
      </c>
      <c r="F252" s="18">
        <f>VLOOKUP(A252,'ABC Rimanenze'!$A$2:$G$50000,2,FALSE)</f>
        <v>2946.4547492395982</v>
      </c>
      <c r="G252" s="3" t="str">
        <f>VLOOKUP(A252,'ABC Rimanenze'!$A$2:$G$50000,7)</f>
        <v>B</v>
      </c>
      <c r="J252" s="29"/>
    </row>
    <row r="253" spans="1:10" x14ac:dyDescent="0.3">
      <c r="A253" s="20" t="s">
        <v>276</v>
      </c>
      <c r="B253" s="21">
        <v>7339.1909416137196</v>
      </c>
      <c r="C253" s="27">
        <f t="shared" si="7"/>
        <v>8518562.9177748431</v>
      </c>
      <c r="D253" s="25">
        <f t="shared" si="6"/>
        <v>0.78162550106262862</v>
      </c>
      <c r="E253" s="3" t="str" cm="1">
        <f t="array" ref="E253">IFERROR(_xlfn.IFS(D253&lt;=$K$2,"A",D253&lt;=$L$3,"B"),"C")</f>
        <v>B</v>
      </c>
      <c r="F253" s="18">
        <f>VLOOKUP(A253,'ABC Rimanenze'!$A$2:$G$50000,2,FALSE)</f>
        <v>2935.6763766454878</v>
      </c>
      <c r="G253" s="3" t="str">
        <f>VLOOKUP(A253,'ABC Rimanenze'!$A$2:$G$50000,7)</f>
        <v>B</v>
      </c>
      <c r="J253" s="29"/>
    </row>
    <row r="254" spans="1:10" x14ac:dyDescent="0.3">
      <c r="A254" s="20" t="s">
        <v>277</v>
      </c>
      <c r="B254" s="21">
        <v>7307.6418926859387</v>
      </c>
      <c r="C254" s="27">
        <f t="shared" si="7"/>
        <v>8525870.5596675295</v>
      </c>
      <c r="D254" s="25">
        <f t="shared" si="6"/>
        <v>0.78229601782831915</v>
      </c>
      <c r="E254" s="3" t="str" cm="1">
        <f t="array" ref="E254">IFERROR(_xlfn.IFS(D254&lt;=$K$2,"A",D254&lt;=$L$3,"B"),"C")</f>
        <v>B</v>
      </c>
      <c r="F254" s="18">
        <f>VLOOKUP(A254,'ABC Rimanenze'!$A$2:$G$50000,2,FALSE)</f>
        <v>2923.0567570743756</v>
      </c>
      <c r="G254" s="3" t="str">
        <f>VLOOKUP(A254,'ABC Rimanenze'!$A$2:$G$50000,7)</f>
        <v>B</v>
      </c>
      <c r="J254" s="29"/>
    </row>
    <row r="255" spans="1:10" x14ac:dyDescent="0.3">
      <c r="A255" s="20" t="s">
        <v>278</v>
      </c>
      <c r="B255" s="21">
        <v>7302.8827482170764</v>
      </c>
      <c r="C255" s="27">
        <f t="shared" si="7"/>
        <v>8533173.4424157459</v>
      </c>
      <c r="D255" s="25">
        <f t="shared" si="6"/>
        <v>0.7829660979160491</v>
      </c>
      <c r="E255" s="3" t="str" cm="1">
        <f t="array" ref="E255">IFERROR(_xlfn.IFS(D255&lt;=$K$2,"A",D255&lt;=$L$3,"B"),"C")</f>
        <v>B</v>
      </c>
      <c r="F255" s="18">
        <f>VLOOKUP(A255,'ABC Rimanenze'!$A$2:$G$50000,2,FALSE)</f>
        <v>2921.1530992868306</v>
      </c>
      <c r="G255" s="3" t="str">
        <f>VLOOKUP(A255,'ABC Rimanenze'!$A$2:$G$50000,7)</f>
        <v>B</v>
      </c>
      <c r="J255" s="29"/>
    </row>
    <row r="256" spans="1:10" x14ac:dyDescent="0.3">
      <c r="A256" s="20" t="s">
        <v>279</v>
      </c>
      <c r="B256" s="21">
        <v>7277.4940987896935</v>
      </c>
      <c r="C256" s="27">
        <f t="shared" si="7"/>
        <v>8540450.9365145359</v>
      </c>
      <c r="D256" s="25">
        <f t="shared" si="6"/>
        <v>0.7836338484540627</v>
      </c>
      <c r="E256" s="3" t="str" cm="1">
        <f t="array" ref="E256">IFERROR(_xlfn.IFS(D256&lt;=$K$2,"A",D256&lt;=$L$3,"B"),"C")</f>
        <v>B</v>
      </c>
      <c r="F256" s="18">
        <f>VLOOKUP(A256,'ABC Rimanenze'!$A$2:$G$50000,2,FALSE)</f>
        <v>2910.9976395158774</v>
      </c>
      <c r="G256" s="3" t="str">
        <f>VLOOKUP(A256,'ABC Rimanenze'!$A$2:$G$50000,7)</f>
        <v>B</v>
      </c>
      <c r="J256" s="29"/>
    </row>
    <row r="257" spans="1:10" x14ac:dyDescent="0.3">
      <c r="A257" s="20" t="s">
        <v>280</v>
      </c>
      <c r="B257" s="21">
        <v>7260.5023073882812</v>
      </c>
      <c r="C257" s="27">
        <f t="shared" si="7"/>
        <v>8547711.4388219249</v>
      </c>
      <c r="D257" s="25">
        <f t="shared" si="6"/>
        <v>0.78430003990076058</v>
      </c>
      <c r="E257" s="3" t="str" cm="1">
        <f t="array" ref="E257">IFERROR(_xlfn.IFS(D257&lt;=$K$2,"A",D257&lt;=$L$3,"B"),"C")</f>
        <v>B</v>
      </c>
      <c r="F257" s="18">
        <f>VLOOKUP(A257,'ABC Rimanenze'!$A$2:$G$50000,2,FALSE)</f>
        <v>2904.2009229553128</v>
      </c>
      <c r="G257" s="3" t="str">
        <f>VLOOKUP(A257,'ABC Rimanenze'!$A$2:$G$50000,7)</f>
        <v>B</v>
      </c>
      <c r="J257" s="29"/>
    </row>
    <row r="258" spans="1:10" x14ac:dyDescent="0.3">
      <c r="A258" s="20" t="s">
        <v>281</v>
      </c>
      <c r="B258" s="21">
        <v>7222.9777008271758</v>
      </c>
      <c r="C258" s="27">
        <f t="shared" si="7"/>
        <v>8554934.4165227525</v>
      </c>
      <c r="D258" s="25">
        <f t="shared" ref="D258:D321" si="8">C258/SUM(B:B)</f>
        <v>0.78496278825621313</v>
      </c>
      <c r="E258" s="3" t="str" cm="1">
        <f t="array" ref="E258">IFERROR(_xlfn.IFS(D258&lt;=$K$2,"A",D258&lt;=$L$3,"B"),"C")</f>
        <v>B</v>
      </c>
      <c r="F258" s="18">
        <f>VLOOKUP(A258,'ABC Rimanenze'!$A$2:$G$50000,2,FALSE)</f>
        <v>2889.1910803308706</v>
      </c>
      <c r="G258" s="3" t="str">
        <f>VLOOKUP(A258,'ABC Rimanenze'!$A$2:$G$50000,7)</f>
        <v>B</v>
      </c>
      <c r="J258" s="29"/>
    </row>
    <row r="259" spans="1:10" x14ac:dyDescent="0.3">
      <c r="A259" s="20" t="s">
        <v>282</v>
      </c>
      <c r="B259" s="21">
        <v>7195.5647554791431</v>
      </c>
      <c r="C259" s="27">
        <f t="shared" ref="C259:C322" si="9">B259+C258</f>
        <v>8562129.9812782314</v>
      </c>
      <c r="D259" s="25">
        <f t="shared" si="8"/>
        <v>0.78562302132154549</v>
      </c>
      <c r="E259" s="3" t="str" cm="1">
        <f t="array" ref="E259">IFERROR(_xlfn.IFS(D259&lt;=$K$2,"A",D259&lt;=$L$3,"B"),"C")</f>
        <v>B</v>
      </c>
      <c r="F259" s="18">
        <f>VLOOKUP(A259,'ABC Rimanenze'!$A$2:$G$50000,2,FALSE)</f>
        <v>2878.2259021916575</v>
      </c>
      <c r="G259" s="3" t="str">
        <f>VLOOKUP(A259,'ABC Rimanenze'!$A$2:$G$50000,7)</f>
        <v>B</v>
      </c>
      <c r="J259" s="29"/>
    </row>
    <row r="260" spans="1:10" x14ac:dyDescent="0.3">
      <c r="A260" s="20" t="s">
        <v>283</v>
      </c>
      <c r="B260" s="21">
        <v>7194.0898625213531</v>
      </c>
      <c r="C260" s="27">
        <f t="shared" si="9"/>
        <v>8569324.0711407531</v>
      </c>
      <c r="D260" s="25">
        <f t="shared" si="8"/>
        <v>0.78628311905725046</v>
      </c>
      <c r="E260" s="3" t="str" cm="1">
        <f t="array" ref="E260">IFERROR(_xlfn.IFS(D260&lt;=$K$2,"A",D260&lt;=$L$3,"B"),"C")</f>
        <v>B</v>
      </c>
      <c r="F260" s="18">
        <f>VLOOKUP(A260,'ABC Rimanenze'!$A$2:$G$50000,2,FALSE)</f>
        <v>2877.6359450085415</v>
      </c>
      <c r="G260" s="3" t="str">
        <f>VLOOKUP(A260,'ABC Rimanenze'!$A$2:$G$50000,7)</f>
        <v>B</v>
      </c>
      <c r="J260" s="29"/>
    </row>
    <row r="261" spans="1:10" x14ac:dyDescent="0.3">
      <c r="A261" s="20" t="s">
        <v>284</v>
      </c>
      <c r="B261" s="21">
        <v>7176.7629651946545</v>
      </c>
      <c r="C261" s="27">
        <f t="shared" si="9"/>
        <v>8576500.834105948</v>
      </c>
      <c r="D261" s="25">
        <f t="shared" si="8"/>
        <v>0.78694162695380809</v>
      </c>
      <c r="E261" s="3" t="str" cm="1">
        <f t="array" ref="E261">IFERROR(_xlfn.IFS(D261&lt;=$K$2,"A",D261&lt;=$L$3,"B"),"C")</f>
        <v>B</v>
      </c>
      <c r="F261" s="18">
        <f>VLOOKUP(A261,'ABC Rimanenze'!$A$2:$G$50000,2,FALSE)</f>
        <v>2870.705186077862</v>
      </c>
      <c r="G261" s="3" t="str">
        <f>VLOOKUP(A261,'ABC Rimanenze'!$A$2:$G$50000,7)</f>
        <v>B</v>
      </c>
      <c r="J261" s="29"/>
    </row>
    <row r="262" spans="1:10" x14ac:dyDescent="0.3">
      <c r="A262" s="20" t="s">
        <v>285</v>
      </c>
      <c r="B262" s="21">
        <v>7174.3909701961138</v>
      </c>
      <c r="C262" s="27">
        <f t="shared" si="9"/>
        <v>8583675.2250761446</v>
      </c>
      <c r="D262" s="25">
        <f t="shared" si="8"/>
        <v>0.78759991720663913</v>
      </c>
      <c r="E262" s="3" t="str" cm="1">
        <f t="array" ref="E262">IFERROR(_xlfn.IFS(D262&lt;=$K$2,"A",D262&lt;=$L$3,"B"),"C")</f>
        <v>B</v>
      </c>
      <c r="F262" s="18">
        <f>VLOOKUP(A262,'ABC Rimanenze'!$A$2:$G$50000,2,FALSE)</f>
        <v>2869.7563880784455</v>
      </c>
      <c r="G262" s="3" t="str">
        <f>VLOOKUP(A262,'ABC Rimanenze'!$A$2:$G$50000,7)</f>
        <v>B</v>
      </c>
      <c r="J262" s="29"/>
    </row>
    <row r="263" spans="1:10" x14ac:dyDescent="0.3">
      <c r="A263" s="20" t="s">
        <v>286</v>
      </c>
      <c r="B263" s="21">
        <v>7099.7078122725416</v>
      </c>
      <c r="C263" s="27">
        <f t="shared" si="9"/>
        <v>8590774.9328884166</v>
      </c>
      <c r="D263" s="25">
        <f t="shared" si="8"/>
        <v>0.78825135486457865</v>
      </c>
      <c r="E263" s="3" t="str" cm="1">
        <f t="array" ref="E263">IFERROR(_xlfn.IFS(D263&lt;=$K$2,"A",D263&lt;=$L$3,"B"),"C")</f>
        <v>B</v>
      </c>
      <c r="F263" s="18">
        <f>VLOOKUP(A263,'ABC Rimanenze'!$A$2:$G$50000,2,FALSE)</f>
        <v>2839.8831249090167</v>
      </c>
      <c r="G263" s="3" t="str">
        <f>VLOOKUP(A263,'ABC Rimanenze'!$A$2:$G$50000,7)</f>
        <v>B</v>
      </c>
      <c r="J263" s="29"/>
    </row>
    <row r="264" spans="1:10" x14ac:dyDescent="0.3">
      <c r="A264" s="20" t="s">
        <v>287</v>
      </c>
      <c r="B264" s="21">
        <v>7035.4344958025695</v>
      </c>
      <c r="C264" s="27">
        <f t="shared" si="9"/>
        <v>8597810.3673842195</v>
      </c>
      <c r="D264" s="25">
        <f t="shared" si="8"/>
        <v>0.78889689508844685</v>
      </c>
      <c r="E264" s="3" t="str" cm="1">
        <f t="array" ref="E264">IFERROR(_xlfn.IFS(D264&lt;=$K$2,"A",D264&lt;=$L$3,"B"),"C")</f>
        <v>B</v>
      </c>
      <c r="F264" s="18">
        <f>VLOOKUP(A264,'ABC Rimanenze'!$A$2:$G$50000,2,FALSE)</f>
        <v>2814.1737983210278</v>
      </c>
      <c r="G264" s="3" t="str">
        <f>VLOOKUP(A264,'ABC Rimanenze'!$A$2:$G$50000,7)</f>
        <v>B</v>
      </c>
      <c r="J264" s="29"/>
    </row>
    <row r="265" spans="1:10" x14ac:dyDescent="0.3">
      <c r="A265" s="20" t="s">
        <v>288</v>
      </c>
      <c r="B265" s="21">
        <v>7026.8555706719681</v>
      </c>
      <c r="C265" s="27">
        <f t="shared" si="9"/>
        <v>8604837.2229548916</v>
      </c>
      <c r="D265" s="25">
        <f t="shared" si="8"/>
        <v>0.78954164814824523</v>
      </c>
      <c r="E265" s="3" t="str" cm="1">
        <f t="array" ref="E265">IFERROR(_xlfn.IFS(D265&lt;=$K$2,"A",D265&lt;=$L$3,"B"),"C")</f>
        <v>B</v>
      </c>
      <c r="F265" s="18">
        <f>VLOOKUP(A265,'ABC Rimanenze'!$A$2:$G$50000,2,FALSE)</f>
        <v>2810.7422282687876</v>
      </c>
      <c r="G265" s="3" t="str">
        <f>VLOOKUP(A265,'ABC Rimanenze'!$A$2:$G$50000,7)</f>
        <v>B</v>
      </c>
      <c r="J265" s="29"/>
    </row>
    <row r="266" spans="1:10" x14ac:dyDescent="0.3">
      <c r="A266" s="20" t="s">
        <v>289</v>
      </c>
      <c r="B266" s="21">
        <v>6966.7450381898079</v>
      </c>
      <c r="C266" s="27">
        <f t="shared" si="9"/>
        <v>8611803.9679930806</v>
      </c>
      <c r="D266" s="25">
        <f t="shared" si="8"/>
        <v>0.79018088573254341</v>
      </c>
      <c r="E266" s="3" t="str" cm="1">
        <f t="array" ref="E266">IFERROR(_xlfn.IFS(D266&lt;=$K$2,"A",D266&lt;=$L$3,"B"),"C")</f>
        <v>B</v>
      </c>
      <c r="F266" s="18">
        <f>VLOOKUP(A266,'ABC Rimanenze'!$A$2:$G$50000,2,FALSE)</f>
        <v>2786.6980152759234</v>
      </c>
      <c r="G266" s="3" t="str">
        <f>VLOOKUP(A266,'ABC Rimanenze'!$A$2:$G$50000,7)</f>
        <v>B</v>
      </c>
      <c r="J266" s="29"/>
    </row>
    <row r="267" spans="1:10" x14ac:dyDescent="0.3">
      <c r="A267" s="20" t="s">
        <v>290</v>
      </c>
      <c r="B267" s="21">
        <v>6920.9661537034253</v>
      </c>
      <c r="C267" s="27">
        <f t="shared" si="9"/>
        <v>8618724.9341467842</v>
      </c>
      <c r="D267" s="25">
        <f t="shared" si="8"/>
        <v>0.79081592284971236</v>
      </c>
      <c r="E267" s="3" t="str" cm="1">
        <f t="array" ref="E267">IFERROR(_xlfn.IFS(D267&lt;=$K$2,"A",D267&lt;=$L$3,"B"),"C")</f>
        <v>B</v>
      </c>
      <c r="F267" s="18">
        <f>VLOOKUP(A267,'ABC Rimanenze'!$A$2:$G$50000,2,FALSE)</f>
        <v>2768.3864614813701</v>
      </c>
      <c r="G267" s="3" t="str">
        <f>VLOOKUP(A267,'ABC Rimanenze'!$A$2:$G$50000,7)</f>
        <v>B</v>
      </c>
      <c r="J267" s="29"/>
    </row>
    <row r="268" spans="1:10" x14ac:dyDescent="0.3">
      <c r="A268" s="20" t="s">
        <v>291</v>
      </c>
      <c r="B268" s="21">
        <v>6895.3053641137876</v>
      </c>
      <c r="C268" s="27">
        <f t="shared" si="9"/>
        <v>8625620.2395108975</v>
      </c>
      <c r="D268" s="25">
        <f t="shared" si="8"/>
        <v>0.79144860544679208</v>
      </c>
      <c r="E268" s="3" t="str" cm="1">
        <f t="array" ref="E268">IFERROR(_xlfn.IFS(D268&lt;=$K$2,"A",D268&lt;=$L$3,"B"),"C")</f>
        <v>B</v>
      </c>
      <c r="F268" s="18">
        <f>VLOOKUP(A268,'ABC Rimanenze'!$A$2:$G$50000,2,FALSE)</f>
        <v>2758.122145645515</v>
      </c>
      <c r="G268" s="3" t="str">
        <f>VLOOKUP(A268,'ABC Rimanenze'!$A$2:$G$50000,7)</f>
        <v>B</v>
      </c>
      <c r="J268" s="29"/>
    </row>
    <row r="269" spans="1:10" x14ac:dyDescent="0.3">
      <c r="A269" s="20" t="s">
        <v>292</v>
      </c>
      <c r="B269" s="21">
        <v>6867.4815404815672</v>
      </c>
      <c r="C269" s="27">
        <f t="shared" si="9"/>
        <v>8632487.72105138</v>
      </c>
      <c r="D269" s="25">
        <f t="shared" si="8"/>
        <v>0.79207873505338544</v>
      </c>
      <c r="E269" s="3" t="str" cm="1">
        <f t="array" ref="E269">IFERROR(_xlfn.IFS(D269&lt;=$K$2,"A",D269&lt;=$L$3,"B"),"C")</f>
        <v>B</v>
      </c>
      <c r="F269" s="18">
        <f>VLOOKUP(A269,'ABC Rimanenze'!$A$2:$G$50000,2,FALSE)</f>
        <v>2746.9926161926269</v>
      </c>
      <c r="G269" s="3" t="str">
        <f>VLOOKUP(A269,'ABC Rimanenze'!$A$2:$G$50000,7)</f>
        <v>B</v>
      </c>
      <c r="J269" s="29"/>
    </row>
    <row r="270" spans="1:10" x14ac:dyDescent="0.3">
      <c r="A270" s="20" t="s">
        <v>293</v>
      </c>
      <c r="B270" s="21">
        <v>6847.6274749030254</v>
      </c>
      <c r="C270" s="27">
        <f t="shared" si="9"/>
        <v>8639335.3485262822</v>
      </c>
      <c r="D270" s="25">
        <f t="shared" si="8"/>
        <v>0.79270704293909611</v>
      </c>
      <c r="E270" s="3" t="str" cm="1">
        <f t="array" ref="E270">IFERROR(_xlfn.IFS(D270&lt;=$K$2,"A",D270&lt;=$L$3,"B"),"C")</f>
        <v>B</v>
      </c>
      <c r="F270" s="18">
        <f>VLOOKUP(A270,'ABC Rimanenze'!$A$2:$G$50000,2,FALSE)</f>
        <v>2739.0509899612102</v>
      </c>
      <c r="G270" s="3" t="str">
        <f>VLOOKUP(A270,'ABC Rimanenze'!$A$2:$G$50000,7)</f>
        <v>B</v>
      </c>
      <c r="J270" s="29"/>
    </row>
    <row r="271" spans="1:10" x14ac:dyDescent="0.3">
      <c r="A271" s="20" t="s">
        <v>294</v>
      </c>
      <c r="B271" s="21">
        <v>6812.5147772309247</v>
      </c>
      <c r="C271" s="27">
        <f t="shared" si="9"/>
        <v>8646147.8633035123</v>
      </c>
      <c r="D271" s="25">
        <f t="shared" si="8"/>
        <v>0.79333212903960948</v>
      </c>
      <c r="E271" s="3" t="str" cm="1">
        <f t="array" ref="E271">IFERROR(_xlfn.IFS(D271&lt;=$K$2,"A",D271&lt;=$L$3,"B"),"C")</f>
        <v>B</v>
      </c>
      <c r="F271" s="18">
        <f>VLOOKUP(A271,'ABC Rimanenze'!$A$2:$G$50000,2,FALSE)</f>
        <v>2725.0059108923701</v>
      </c>
      <c r="G271" s="3" t="str">
        <f>VLOOKUP(A271,'ABC Rimanenze'!$A$2:$G$50000,7)</f>
        <v>B</v>
      </c>
      <c r="J271" s="29"/>
    </row>
    <row r="272" spans="1:10" x14ac:dyDescent="0.3">
      <c r="A272" s="20" t="s">
        <v>295</v>
      </c>
      <c r="B272" s="21">
        <v>6789.2938575979424</v>
      </c>
      <c r="C272" s="27">
        <f t="shared" si="9"/>
        <v>8652937.157161111</v>
      </c>
      <c r="D272" s="25">
        <f t="shared" si="8"/>
        <v>0.79395508449166508</v>
      </c>
      <c r="E272" s="3" t="str" cm="1">
        <f t="array" ref="E272">IFERROR(_xlfn.IFS(D272&lt;=$K$2,"A",D272&lt;=$L$3,"B"),"C")</f>
        <v>B</v>
      </c>
      <c r="F272" s="18">
        <f>VLOOKUP(A272,'ABC Rimanenze'!$A$2:$G$50000,2,FALSE)</f>
        <v>2715.7175430391771</v>
      </c>
      <c r="G272" s="3" t="str">
        <f>VLOOKUP(A272,'ABC Rimanenze'!$A$2:$G$50000,7)</f>
        <v>B</v>
      </c>
      <c r="J272" s="29"/>
    </row>
    <row r="273" spans="1:10" x14ac:dyDescent="0.3">
      <c r="A273" s="20" t="s">
        <v>296</v>
      </c>
      <c r="B273" s="21">
        <v>6774.6892156668528</v>
      </c>
      <c r="C273" s="27">
        <f t="shared" si="9"/>
        <v>8659711.8463767786</v>
      </c>
      <c r="D273" s="25">
        <f t="shared" si="8"/>
        <v>0.79457669988663859</v>
      </c>
      <c r="E273" s="3" t="str" cm="1">
        <f t="array" ref="E273">IFERROR(_xlfn.IFS(D273&lt;=$K$2,"A",D273&lt;=$L$3,"B"),"C")</f>
        <v>B</v>
      </c>
      <c r="F273" s="18">
        <f>VLOOKUP(A273,'ABC Rimanenze'!$A$2:$G$50000,2,FALSE)</f>
        <v>2709.8756862667415</v>
      </c>
      <c r="G273" s="3" t="str">
        <f>VLOOKUP(A273,'ABC Rimanenze'!$A$2:$G$50000,7)</f>
        <v>B</v>
      </c>
      <c r="J273" s="29"/>
    </row>
    <row r="274" spans="1:10" x14ac:dyDescent="0.3">
      <c r="A274" s="20" t="s">
        <v>297</v>
      </c>
      <c r="B274" s="21">
        <v>6768.916215691549</v>
      </c>
      <c r="C274" s="27">
        <f t="shared" si="9"/>
        <v>8666480.7625924703</v>
      </c>
      <c r="D274" s="25">
        <f t="shared" si="8"/>
        <v>0.79519778557677323</v>
      </c>
      <c r="E274" s="3" t="str" cm="1">
        <f t="array" ref="E274">IFERROR(_xlfn.IFS(D274&lt;=$K$2,"A",D274&lt;=$L$3,"B"),"C")</f>
        <v>B</v>
      </c>
      <c r="F274" s="18">
        <f>VLOOKUP(A274,'ABC Rimanenze'!$A$2:$G$50000,2,FALSE)</f>
        <v>2707.5664862766198</v>
      </c>
      <c r="G274" s="3" t="str">
        <f>VLOOKUP(A274,'ABC Rimanenze'!$A$2:$G$50000,7)</f>
        <v>B</v>
      </c>
      <c r="J274" s="29"/>
    </row>
    <row r="275" spans="1:10" x14ac:dyDescent="0.3">
      <c r="A275" s="20" t="s">
        <v>298</v>
      </c>
      <c r="B275" s="21">
        <v>6737.8241487930927</v>
      </c>
      <c r="C275" s="27">
        <f t="shared" si="9"/>
        <v>8673218.586741263</v>
      </c>
      <c r="D275" s="25">
        <f t="shared" si="8"/>
        <v>0.79581601839693383</v>
      </c>
      <c r="E275" s="3" t="str" cm="1">
        <f t="array" ref="E275">IFERROR(_xlfn.IFS(D275&lt;=$K$2,"A",D275&lt;=$L$3,"B"),"C")</f>
        <v>B</v>
      </c>
      <c r="F275" s="18">
        <f>VLOOKUP(A275,'ABC Rimanenze'!$A$2:$G$50000,2,FALSE)</f>
        <v>2695.1296595172371</v>
      </c>
      <c r="G275" s="3" t="str">
        <f>VLOOKUP(A275,'ABC Rimanenze'!$A$2:$G$50000,7)</f>
        <v>B</v>
      </c>
      <c r="J275" s="29"/>
    </row>
    <row r="276" spans="1:10" x14ac:dyDescent="0.3">
      <c r="A276" s="20" t="s">
        <v>299</v>
      </c>
      <c r="B276" s="21">
        <v>6705.20617599663</v>
      </c>
      <c r="C276" s="27">
        <f t="shared" si="9"/>
        <v>8679923.792917259</v>
      </c>
      <c r="D276" s="25">
        <f t="shared" si="8"/>
        <v>0.7964312583367722</v>
      </c>
      <c r="E276" s="3" t="str" cm="1">
        <f t="array" ref="E276">IFERROR(_xlfn.IFS(D276&lt;=$K$2,"A",D276&lt;=$L$3,"B"),"C")</f>
        <v>B</v>
      </c>
      <c r="F276" s="18">
        <f>VLOOKUP(A276,'ABC Rimanenze'!$A$2:$G$50000,2,FALSE)</f>
        <v>2682.0824703986523</v>
      </c>
      <c r="G276" s="3" t="str">
        <f>VLOOKUP(A276,'ABC Rimanenze'!$A$2:$G$50000,7)</f>
        <v>B</v>
      </c>
      <c r="J276" s="29"/>
    </row>
    <row r="277" spans="1:10" x14ac:dyDescent="0.3">
      <c r="A277" s="20" t="s">
        <v>300</v>
      </c>
      <c r="B277" s="21">
        <v>6699.8666792915528</v>
      </c>
      <c r="C277" s="27">
        <f t="shared" si="9"/>
        <v>8686623.6595965512</v>
      </c>
      <c r="D277" s="25">
        <f t="shared" si="8"/>
        <v>0.79704600834810657</v>
      </c>
      <c r="E277" s="3" t="str" cm="1">
        <f t="array" ref="E277">IFERROR(_xlfn.IFS(D277&lt;=$K$2,"A",D277&lt;=$L$3,"B"),"C")</f>
        <v>B</v>
      </c>
      <c r="F277" s="18">
        <f>VLOOKUP(A277,'ABC Rimanenze'!$A$2:$G$50000,2,FALSE)</f>
        <v>2679.9466717166215</v>
      </c>
      <c r="G277" s="3" t="str">
        <f>VLOOKUP(A277,'ABC Rimanenze'!$A$2:$G$50000,7)</f>
        <v>B</v>
      </c>
      <c r="J277" s="29"/>
    </row>
    <row r="278" spans="1:10" x14ac:dyDescent="0.3">
      <c r="A278" s="20" t="s">
        <v>301</v>
      </c>
      <c r="B278" s="21">
        <v>6681.3077874420815</v>
      </c>
      <c r="C278" s="27">
        <f t="shared" si="9"/>
        <v>8693304.9673839938</v>
      </c>
      <c r="D278" s="25">
        <f t="shared" si="8"/>
        <v>0.7976590554779478</v>
      </c>
      <c r="E278" s="3" t="str" cm="1">
        <f t="array" ref="E278">IFERROR(_xlfn.IFS(D278&lt;=$K$2,"A",D278&lt;=$L$3,"B"),"C")</f>
        <v>B</v>
      </c>
      <c r="F278" s="18">
        <f>VLOOKUP(A278,'ABC Rimanenze'!$A$2:$G$50000,2,FALSE)</f>
        <v>2672.5231149768329</v>
      </c>
      <c r="G278" s="3" t="str">
        <f>VLOOKUP(A278,'ABC Rimanenze'!$A$2:$G$50000,7)</f>
        <v>B</v>
      </c>
      <c r="J278" s="29"/>
    </row>
    <row r="279" spans="1:10" x14ac:dyDescent="0.3">
      <c r="A279" s="20" t="s">
        <v>302</v>
      </c>
      <c r="B279" s="21">
        <v>6614.8306692660062</v>
      </c>
      <c r="C279" s="27">
        <f t="shared" si="9"/>
        <v>8699919.798053259</v>
      </c>
      <c r="D279" s="25">
        <f t="shared" si="8"/>
        <v>0.79826600296266037</v>
      </c>
      <c r="E279" s="3" t="str" cm="1">
        <f t="array" ref="E279">IFERROR(_xlfn.IFS(D279&lt;=$K$2,"A",D279&lt;=$L$3,"B"),"C")</f>
        <v>B</v>
      </c>
      <c r="F279" s="18">
        <f>VLOOKUP(A279,'ABC Rimanenze'!$A$2:$G$50000,2,FALSE)</f>
        <v>2645.9322677064029</v>
      </c>
      <c r="G279" s="3" t="str">
        <f>VLOOKUP(A279,'ABC Rimanenze'!$A$2:$G$50000,7)</f>
        <v>B</v>
      </c>
      <c r="J279" s="29"/>
    </row>
    <row r="280" spans="1:10" x14ac:dyDescent="0.3">
      <c r="A280" s="20" t="s">
        <v>303</v>
      </c>
      <c r="B280" s="21">
        <v>6613.694510768999</v>
      </c>
      <c r="C280" s="27">
        <f t="shared" si="9"/>
        <v>8706533.4925640281</v>
      </c>
      <c r="D280" s="25">
        <f t="shared" si="8"/>
        <v>0.79887284619851506</v>
      </c>
      <c r="E280" s="3" t="str" cm="1">
        <f t="array" ref="E280">IFERROR(_xlfn.IFS(D280&lt;=$K$2,"A",D280&lt;=$L$3,"B"),"C")</f>
        <v>B</v>
      </c>
      <c r="F280" s="18">
        <f>VLOOKUP(A280,'ABC Rimanenze'!$A$2:$G$50000,2,FALSE)</f>
        <v>2645.4778043075999</v>
      </c>
      <c r="G280" s="3" t="str">
        <f>VLOOKUP(A280,'ABC Rimanenze'!$A$2:$G$50000,7)</f>
        <v>B</v>
      </c>
      <c r="J280" s="29"/>
    </row>
    <row r="281" spans="1:10" x14ac:dyDescent="0.3">
      <c r="A281" s="20" t="s">
        <v>304</v>
      </c>
      <c r="B281" s="21">
        <v>6585.5609809599682</v>
      </c>
      <c r="C281" s="27">
        <f t="shared" si="9"/>
        <v>8713119.0535449889</v>
      </c>
      <c r="D281" s="25">
        <f t="shared" si="8"/>
        <v>0.79947710802662009</v>
      </c>
      <c r="E281" s="3" t="str" cm="1">
        <f t="array" ref="E281">IFERROR(_xlfn.IFS(D281&lt;=$K$2,"A",D281&lt;=$L$3,"B"),"C")</f>
        <v>B</v>
      </c>
      <c r="F281" s="18">
        <f>VLOOKUP(A281,'ABC Rimanenze'!$A$2:$G$50000,2,FALSE)</f>
        <v>2634.2243923839874</v>
      </c>
      <c r="G281" s="3" t="str">
        <f>VLOOKUP(A281,'ABC Rimanenze'!$A$2:$G$50000,7)</f>
        <v>B</v>
      </c>
      <c r="J281" s="29"/>
    </row>
    <row r="282" spans="1:10" x14ac:dyDescent="0.3">
      <c r="A282" s="20" t="s">
        <v>305</v>
      </c>
      <c r="B282" s="21">
        <v>6576.8727728779368</v>
      </c>
      <c r="C282" s="27">
        <f t="shared" si="9"/>
        <v>8719695.9263178669</v>
      </c>
      <c r="D282" s="25">
        <f t="shared" si="8"/>
        <v>0.8000805726633371</v>
      </c>
      <c r="E282" s="3" t="str" cm="1">
        <f t="array" ref="E282">IFERROR(_xlfn.IFS(D282&lt;=$K$2,"A",D282&lt;=$L$3,"B"),"C")</f>
        <v>B</v>
      </c>
      <c r="F282" s="18">
        <f>VLOOKUP(A282,'ABC Rimanenze'!$A$2:$G$50000,2,FALSE)</f>
        <v>2630.7491091511747</v>
      </c>
      <c r="G282" s="3" t="str">
        <f>VLOOKUP(A282,'ABC Rimanenze'!$A$2:$G$50000,7)</f>
        <v>B</v>
      </c>
      <c r="J282" s="29"/>
    </row>
    <row r="283" spans="1:10" x14ac:dyDescent="0.3">
      <c r="A283" s="20" t="s">
        <v>306</v>
      </c>
      <c r="B283" s="21">
        <v>6570.3601919910925</v>
      </c>
      <c r="C283" s="27">
        <f t="shared" si="9"/>
        <v>8726266.2865098584</v>
      </c>
      <c r="D283" s="25">
        <f t="shared" si="8"/>
        <v>0.80068343973455536</v>
      </c>
      <c r="E283" s="3" t="str" cm="1">
        <f t="array" ref="E283">IFERROR(_xlfn.IFS(D283&lt;=$K$2,"A",D283&lt;=$L$3,"B"),"C")</f>
        <v>B</v>
      </c>
      <c r="F283" s="18">
        <f>VLOOKUP(A283,'ABC Rimanenze'!$A$2:$G$50000,2,FALSE)</f>
        <v>2628.1440767964373</v>
      </c>
      <c r="G283" s="3" t="str">
        <f>VLOOKUP(A283,'ABC Rimanenze'!$A$2:$G$50000,7)</f>
        <v>B</v>
      </c>
      <c r="J283" s="29"/>
    </row>
    <row r="284" spans="1:10" x14ac:dyDescent="0.3">
      <c r="A284" s="20" t="s">
        <v>307</v>
      </c>
      <c r="B284" s="21">
        <v>6564.4288171135186</v>
      </c>
      <c r="C284" s="27">
        <f t="shared" si="9"/>
        <v>8732830.7153269723</v>
      </c>
      <c r="D284" s="25">
        <f t="shared" si="8"/>
        <v>0.80128576256915696</v>
      </c>
      <c r="E284" s="3" t="str" cm="1">
        <f t="array" ref="E284">IFERROR(_xlfn.IFS(D284&lt;=$K$2,"A",D284&lt;=$L$3,"B"),"C")</f>
        <v>B</v>
      </c>
      <c r="F284" s="18">
        <f>VLOOKUP(A284,'ABC Rimanenze'!$A$2:$G$50000,2,FALSE)</f>
        <v>2625.7715268454076</v>
      </c>
      <c r="G284" s="3" t="str">
        <f>VLOOKUP(A284,'ABC Rimanenze'!$A$2:$G$50000,7)</f>
        <v>B</v>
      </c>
      <c r="J284" s="29"/>
    </row>
    <row r="285" spans="1:10" x14ac:dyDescent="0.3">
      <c r="A285" s="20" t="s">
        <v>308</v>
      </c>
      <c r="B285" s="21">
        <v>6561.1693250211292</v>
      </c>
      <c r="C285" s="27">
        <f t="shared" si="9"/>
        <v>8739391.8846519943</v>
      </c>
      <c r="D285" s="25">
        <f t="shared" si="8"/>
        <v>0.80188778632724023</v>
      </c>
      <c r="E285" s="3" t="str" cm="1">
        <f t="array" ref="E285">IFERROR(_xlfn.IFS(D285&lt;=$K$2,"A",D285&lt;=$L$3,"B"),"C")</f>
        <v>B</v>
      </c>
      <c r="F285" s="18">
        <f>VLOOKUP(A285,'ABC Rimanenze'!$A$2:$G$50000,2,FALSE)</f>
        <v>2624.4677300084518</v>
      </c>
      <c r="G285" s="3" t="str">
        <f>VLOOKUP(A285,'ABC Rimanenze'!$A$2:$G$50000,7)</f>
        <v>B</v>
      </c>
      <c r="J285" s="29"/>
    </row>
    <row r="286" spans="1:10" x14ac:dyDescent="0.3">
      <c r="A286" s="20" t="s">
        <v>309</v>
      </c>
      <c r="B286" s="21">
        <v>6554.1944260233486</v>
      </c>
      <c r="C286" s="27">
        <f t="shared" si="9"/>
        <v>8745946.0790780168</v>
      </c>
      <c r="D286" s="25">
        <f t="shared" si="8"/>
        <v>0.80248917009956788</v>
      </c>
      <c r="E286" s="3" t="str" cm="1">
        <f t="array" ref="E286">IFERROR(_xlfn.IFS(D286&lt;=$K$2,"A",D286&lt;=$L$3,"B"),"C")</f>
        <v>B</v>
      </c>
      <c r="F286" s="18">
        <f>VLOOKUP(A286,'ABC Rimanenze'!$A$2:$G$50000,2,FALSE)</f>
        <v>2621.6777704093397</v>
      </c>
      <c r="G286" s="3" t="str">
        <f>VLOOKUP(A286,'ABC Rimanenze'!$A$2:$G$50000,7)</f>
        <v>B</v>
      </c>
      <c r="J286" s="29"/>
    </row>
    <row r="287" spans="1:10" x14ac:dyDescent="0.3">
      <c r="A287" s="20" t="s">
        <v>310</v>
      </c>
      <c r="B287" s="21">
        <v>6533.2989707572442</v>
      </c>
      <c r="C287" s="27">
        <f t="shared" si="9"/>
        <v>8752479.3780487739</v>
      </c>
      <c r="D287" s="25">
        <f t="shared" si="8"/>
        <v>0.80308863659772034</v>
      </c>
      <c r="E287" s="3" t="str" cm="1">
        <f t="array" ref="E287">IFERROR(_xlfn.IFS(D287&lt;=$K$2,"A",D287&lt;=$L$3,"B"),"C")</f>
        <v>B</v>
      </c>
      <c r="F287" s="18">
        <f>VLOOKUP(A287,'ABC Rimanenze'!$A$2:$G$50000,2,FALSE)</f>
        <v>2613.319588302898</v>
      </c>
      <c r="G287" s="3" t="str">
        <f>VLOOKUP(A287,'ABC Rimanenze'!$A$2:$G$50000,7)</f>
        <v>B</v>
      </c>
      <c r="J287" s="29"/>
    </row>
    <row r="288" spans="1:10" x14ac:dyDescent="0.3">
      <c r="A288" s="20" t="s">
        <v>311</v>
      </c>
      <c r="B288" s="21">
        <v>6424.2958434459752</v>
      </c>
      <c r="C288" s="27">
        <f t="shared" si="9"/>
        <v>8758903.6738922205</v>
      </c>
      <c r="D288" s="25">
        <f t="shared" si="8"/>
        <v>0.80367810145301077</v>
      </c>
      <c r="E288" s="3" t="str" cm="1">
        <f t="array" ref="E288">IFERROR(_xlfn.IFS(D288&lt;=$K$2,"A",D288&lt;=$L$3,"B"),"C")</f>
        <v>B</v>
      </c>
      <c r="F288" s="18">
        <f>VLOOKUP(A288,'ABC Rimanenze'!$A$2:$G$50000,2,FALSE)</f>
        <v>2569.7183373783901</v>
      </c>
      <c r="G288" s="3" t="str">
        <f>VLOOKUP(A288,'ABC Rimanenze'!$A$2:$G$50000,7)</f>
        <v>B</v>
      </c>
      <c r="J288" s="29"/>
    </row>
    <row r="289" spans="1:10" x14ac:dyDescent="0.3">
      <c r="A289" s="20" t="s">
        <v>312</v>
      </c>
      <c r="B289" s="21">
        <v>6376.499066336879</v>
      </c>
      <c r="C289" s="27">
        <f t="shared" si="9"/>
        <v>8765280.1729585566</v>
      </c>
      <c r="D289" s="25">
        <f t="shared" si="8"/>
        <v>0.80426318068830649</v>
      </c>
      <c r="E289" s="3" t="str" cm="1">
        <f t="array" ref="E289">IFERROR(_xlfn.IFS(D289&lt;=$K$2,"A",D289&lt;=$L$3,"B"),"C")</f>
        <v>B</v>
      </c>
      <c r="F289" s="18">
        <f>VLOOKUP(A289,'ABC Rimanenze'!$A$2:$G$50000,2,FALSE)</f>
        <v>2550.5996265347517</v>
      </c>
      <c r="G289" s="3" t="str">
        <f>VLOOKUP(A289,'ABC Rimanenze'!$A$2:$G$50000,7)</f>
        <v>B</v>
      </c>
      <c r="J289" s="29"/>
    </row>
    <row r="290" spans="1:10" x14ac:dyDescent="0.3">
      <c r="A290" s="20" t="s">
        <v>313</v>
      </c>
      <c r="B290" s="21">
        <v>6370.2332258638125</v>
      </c>
      <c r="C290" s="27">
        <f t="shared" si="9"/>
        <v>8771650.40618442</v>
      </c>
      <c r="D290" s="25">
        <f t="shared" si="8"/>
        <v>0.80484768499790804</v>
      </c>
      <c r="E290" s="3" t="str" cm="1">
        <f t="array" ref="E290">IFERROR(_xlfn.IFS(D290&lt;=$K$2,"A",D290&lt;=$L$3,"B"),"C")</f>
        <v>B</v>
      </c>
      <c r="F290" s="18">
        <f>VLOOKUP(A290,'ABC Rimanenze'!$A$2:$G$50000,2,FALSE)</f>
        <v>2548.093290345525</v>
      </c>
      <c r="G290" s="3" t="str">
        <f>VLOOKUP(A290,'ABC Rimanenze'!$A$2:$G$50000,7)</f>
        <v>B</v>
      </c>
      <c r="J290" s="29"/>
    </row>
    <row r="291" spans="1:10" x14ac:dyDescent="0.3">
      <c r="A291" s="20" t="s">
        <v>314</v>
      </c>
      <c r="B291" s="21">
        <v>6343.962628867459</v>
      </c>
      <c r="C291" s="27">
        <f t="shared" si="9"/>
        <v>8777994.3688132875</v>
      </c>
      <c r="D291" s="25">
        <f t="shared" si="8"/>
        <v>0.80542977883420108</v>
      </c>
      <c r="E291" s="3" t="str" cm="1">
        <f t="array" ref="E291">IFERROR(_xlfn.IFS(D291&lt;=$K$2,"A",D291&lt;=$L$3,"B"),"C")</f>
        <v>B</v>
      </c>
      <c r="F291" s="18">
        <f>VLOOKUP(A291,'ABC Rimanenze'!$A$2:$G$50000,2,FALSE)</f>
        <v>2537.5850515469838</v>
      </c>
      <c r="G291" s="3" t="str">
        <f>VLOOKUP(A291,'ABC Rimanenze'!$A$2:$G$50000,7)</f>
        <v>B</v>
      </c>
      <c r="J291" s="29"/>
    </row>
    <row r="292" spans="1:10" x14ac:dyDescent="0.3">
      <c r="A292" s="20" t="s">
        <v>315</v>
      </c>
      <c r="B292" s="21">
        <v>6301.0031164620368</v>
      </c>
      <c r="C292" s="27">
        <f t="shared" si="9"/>
        <v>8784295.3719297498</v>
      </c>
      <c r="D292" s="25">
        <f t="shared" si="8"/>
        <v>0.80600793089642575</v>
      </c>
      <c r="E292" s="3" t="str" cm="1">
        <f t="array" ref="E292">IFERROR(_xlfn.IFS(D292&lt;=$K$2,"A",D292&lt;=$L$3,"B"),"C")</f>
        <v>B</v>
      </c>
      <c r="F292" s="18">
        <f>VLOOKUP(A292,'ABC Rimanenze'!$A$2:$G$50000,2,FALSE)</f>
        <v>2520.401246584815</v>
      </c>
      <c r="G292" s="3" t="str">
        <f>VLOOKUP(A292,'ABC Rimanenze'!$A$2:$G$50000,7)</f>
        <v>B</v>
      </c>
      <c r="J292" s="29"/>
    </row>
    <row r="293" spans="1:10" x14ac:dyDescent="0.3">
      <c r="A293" s="20" t="s">
        <v>316</v>
      </c>
      <c r="B293" s="21">
        <v>6279.3838750859677</v>
      </c>
      <c r="C293" s="27">
        <f t="shared" si="9"/>
        <v>8790574.7558048349</v>
      </c>
      <c r="D293" s="25">
        <f t="shared" si="8"/>
        <v>0.80658409927307606</v>
      </c>
      <c r="E293" s="3" t="str" cm="1">
        <f t="array" ref="E293">IFERROR(_xlfn.IFS(D293&lt;=$K$2,"A",D293&lt;=$L$3,"B"),"C")</f>
        <v>B</v>
      </c>
      <c r="F293" s="18">
        <f>VLOOKUP(A293,'ABC Rimanenze'!$A$2:$G$50000,2,FALSE)</f>
        <v>2511.7535500343874</v>
      </c>
      <c r="G293" s="3" t="str">
        <f>VLOOKUP(A293,'ABC Rimanenze'!$A$2:$G$50000,7)</f>
        <v>B</v>
      </c>
      <c r="J293" s="29"/>
    </row>
    <row r="294" spans="1:10" x14ac:dyDescent="0.3">
      <c r="A294" s="20" t="s">
        <v>317</v>
      </c>
      <c r="B294" s="21">
        <v>6273.870849006842</v>
      </c>
      <c r="C294" s="27">
        <f t="shared" si="9"/>
        <v>8796848.6266538426</v>
      </c>
      <c r="D294" s="25">
        <f t="shared" si="8"/>
        <v>0.80715976179893767</v>
      </c>
      <c r="E294" s="3" t="str" cm="1">
        <f t="array" ref="E294">IFERROR(_xlfn.IFS(D294&lt;=$K$2,"A",D294&lt;=$L$3,"B"),"C")</f>
        <v>B</v>
      </c>
      <c r="F294" s="18">
        <f>VLOOKUP(A294,'ABC Rimanenze'!$A$2:$G$50000,2,FALSE)</f>
        <v>2509.5483396027371</v>
      </c>
      <c r="G294" s="3" t="str">
        <f>VLOOKUP(A294,'ABC Rimanenze'!$A$2:$G$50000,7)</f>
        <v>B</v>
      </c>
      <c r="J294" s="29"/>
    </row>
    <row r="295" spans="1:10" x14ac:dyDescent="0.3">
      <c r="A295" s="20" t="s">
        <v>318</v>
      </c>
      <c r="B295" s="21">
        <v>6273.200423713005</v>
      </c>
      <c r="C295" s="27">
        <f t="shared" si="9"/>
        <v>8803121.8270775564</v>
      </c>
      <c r="D295" s="25">
        <f t="shared" si="8"/>
        <v>0.80773536280955183</v>
      </c>
      <c r="E295" s="3" t="str" cm="1">
        <f t="array" ref="E295">IFERROR(_xlfn.IFS(D295&lt;=$K$2,"A",D295&lt;=$L$3,"B"),"C")</f>
        <v>B</v>
      </c>
      <c r="F295" s="18">
        <f>VLOOKUP(A295,'ABC Rimanenze'!$A$2:$G$50000,2,FALSE)</f>
        <v>2509.2801694852024</v>
      </c>
      <c r="G295" s="3" t="str">
        <f>VLOOKUP(A295,'ABC Rimanenze'!$A$2:$G$50000,7)</f>
        <v>B</v>
      </c>
      <c r="J295" s="29"/>
    </row>
    <row r="296" spans="1:10" x14ac:dyDescent="0.3">
      <c r="A296" s="20" t="s">
        <v>319</v>
      </c>
      <c r="B296" s="21">
        <v>6177.6506253640373</v>
      </c>
      <c r="C296" s="27">
        <f t="shared" si="9"/>
        <v>8809299.4777029213</v>
      </c>
      <c r="D296" s="25">
        <f t="shared" si="8"/>
        <v>0.80830219659502112</v>
      </c>
      <c r="E296" s="3" t="str" cm="1">
        <f t="array" ref="E296">IFERROR(_xlfn.IFS(D296&lt;=$K$2,"A",D296&lt;=$L$3,"B"),"C")</f>
        <v>B</v>
      </c>
      <c r="F296" s="18">
        <f>VLOOKUP(A296,'ABC Rimanenze'!$A$2:$G$50000,2,FALSE)</f>
        <v>2471.0602501456151</v>
      </c>
      <c r="G296" s="3" t="str">
        <f>VLOOKUP(A296,'ABC Rimanenze'!$A$2:$G$50000,7)</f>
        <v>B</v>
      </c>
      <c r="J296" s="29"/>
    </row>
    <row r="297" spans="1:10" x14ac:dyDescent="0.3">
      <c r="A297" s="20" t="s">
        <v>320</v>
      </c>
      <c r="B297" s="21">
        <v>6134.2048892020539</v>
      </c>
      <c r="C297" s="27">
        <f t="shared" si="9"/>
        <v>8815433.6825921237</v>
      </c>
      <c r="D297" s="25">
        <f t="shared" si="8"/>
        <v>0.80886504399268955</v>
      </c>
      <c r="E297" s="3" t="str" cm="1">
        <f t="array" ref="E297">IFERROR(_xlfn.IFS(D297&lt;=$K$2,"A",D297&lt;=$L$3,"B"),"C")</f>
        <v>B</v>
      </c>
      <c r="F297" s="18">
        <f>VLOOKUP(A297,'ABC Rimanenze'!$A$2:$G$50000,2,FALSE)</f>
        <v>2453.6819556808218</v>
      </c>
      <c r="G297" s="3" t="str">
        <f>VLOOKUP(A297,'ABC Rimanenze'!$A$2:$G$50000,7)</f>
        <v>B</v>
      </c>
      <c r="J297" s="29"/>
    </row>
    <row r="298" spans="1:10" x14ac:dyDescent="0.3">
      <c r="A298" s="20" t="s">
        <v>321</v>
      </c>
      <c r="B298" s="21">
        <v>6125.5760183475559</v>
      </c>
      <c r="C298" s="27">
        <f t="shared" si="9"/>
        <v>8821559.2586104721</v>
      </c>
      <c r="D298" s="25">
        <f t="shared" si="8"/>
        <v>0.80942709964349047</v>
      </c>
      <c r="E298" s="3" t="str" cm="1">
        <f t="array" ref="E298">IFERROR(_xlfn.IFS(D298&lt;=$K$2,"A",D298&lt;=$L$3,"B"),"C")</f>
        <v>B</v>
      </c>
      <c r="F298" s="18">
        <f>VLOOKUP(A298,'ABC Rimanenze'!$A$2:$G$50000,2,FALSE)</f>
        <v>2450.2304073390223</v>
      </c>
      <c r="G298" s="3" t="str">
        <f>VLOOKUP(A298,'ABC Rimanenze'!$A$2:$G$50000,7)</f>
        <v>B</v>
      </c>
      <c r="J298" s="29"/>
    </row>
    <row r="299" spans="1:10" x14ac:dyDescent="0.3">
      <c r="A299" s="20" t="s">
        <v>322</v>
      </c>
      <c r="B299" s="21">
        <v>6067.9651199361178</v>
      </c>
      <c r="C299" s="27">
        <f t="shared" si="9"/>
        <v>8827627.2237304077</v>
      </c>
      <c r="D299" s="25">
        <f t="shared" si="8"/>
        <v>0.80998386917411214</v>
      </c>
      <c r="E299" s="3" t="str" cm="1">
        <f t="array" ref="E299">IFERROR(_xlfn.IFS(D299&lt;=$K$2,"A",D299&lt;=$L$3,"B"),"C")</f>
        <v>B</v>
      </c>
      <c r="F299" s="18">
        <f>VLOOKUP(A299,'ABC Rimanenze'!$A$2:$G$50000,2,FALSE)</f>
        <v>2427.1860479744473</v>
      </c>
      <c r="G299" s="3" t="str">
        <f>VLOOKUP(A299,'ABC Rimanenze'!$A$2:$G$50000,7)</f>
        <v>B</v>
      </c>
      <c r="J299" s="29"/>
    </row>
    <row r="300" spans="1:10" x14ac:dyDescent="0.3">
      <c r="A300" s="20" t="s">
        <v>323</v>
      </c>
      <c r="B300" s="21">
        <v>6050.878773168527</v>
      </c>
      <c r="C300" s="27">
        <f t="shared" si="9"/>
        <v>8833678.1025035754</v>
      </c>
      <c r="D300" s="25">
        <f t="shared" si="8"/>
        <v>0.81053907093743738</v>
      </c>
      <c r="E300" s="3" t="str" cm="1">
        <f t="array" ref="E300">IFERROR(_xlfn.IFS(D300&lt;=$K$2,"A",D300&lt;=$L$3,"B"),"C")</f>
        <v>B</v>
      </c>
      <c r="F300" s="18">
        <f>VLOOKUP(A300,'ABC Rimanenze'!$A$2:$G$50000,2,FALSE)</f>
        <v>2420.3515092674111</v>
      </c>
      <c r="G300" s="3" t="str">
        <f>VLOOKUP(A300,'ABC Rimanenze'!$A$2:$G$50000,7)</f>
        <v>B</v>
      </c>
      <c r="J300" s="29"/>
    </row>
    <row r="301" spans="1:10" x14ac:dyDescent="0.3">
      <c r="A301" s="20" t="s">
        <v>324</v>
      </c>
      <c r="B301" s="21">
        <v>6039.9920994620015</v>
      </c>
      <c r="C301" s="27">
        <f t="shared" si="9"/>
        <v>8839718.0946030375</v>
      </c>
      <c r="D301" s="25">
        <f t="shared" si="8"/>
        <v>0.81109327378793294</v>
      </c>
      <c r="E301" s="3" t="str" cm="1">
        <f t="array" ref="E301">IFERROR(_xlfn.IFS(D301&lt;=$K$2,"A",D301&lt;=$L$3,"B"),"C")</f>
        <v>B</v>
      </c>
      <c r="F301" s="18">
        <f>VLOOKUP(A301,'ABC Rimanenze'!$A$2:$G$50000,2,FALSE)</f>
        <v>2415.9968397848006</v>
      </c>
      <c r="G301" s="3" t="str">
        <f>VLOOKUP(A301,'ABC Rimanenze'!$A$2:$G$50000,7)</f>
        <v>B</v>
      </c>
      <c r="J301" s="29"/>
    </row>
    <row r="302" spans="1:10" x14ac:dyDescent="0.3">
      <c r="A302" s="20" t="s">
        <v>325</v>
      </c>
      <c r="B302" s="21">
        <v>5953.8647540249949</v>
      </c>
      <c r="C302" s="27">
        <f t="shared" si="9"/>
        <v>8845671.9593570624</v>
      </c>
      <c r="D302" s="25">
        <f t="shared" si="8"/>
        <v>0.81163957397571618</v>
      </c>
      <c r="E302" s="3" t="str" cm="1">
        <f t="array" ref="E302">IFERROR(_xlfn.IFS(D302&lt;=$K$2,"A",D302&lt;=$L$3,"B"),"C")</f>
        <v>B</v>
      </c>
      <c r="F302" s="18">
        <f>VLOOKUP(A302,'ABC Rimanenze'!$A$2:$G$50000,2,FALSE)</f>
        <v>2381.5459016099981</v>
      </c>
      <c r="G302" s="3" t="str">
        <f>VLOOKUP(A302,'ABC Rimanenze'!$A$2:$G$50000,7)</f>
        <v>B</v>
      </c>
      <c r="J302" s="29"/>
    </row>
    <row r="303" spans="1:10" x14ac:dyDescent="0.3">
      <c r="A303" s="20" t="s">
        <v>326</v>
      </c>
      <c r="B303" s="21">
        <v>5873.485649144608</v>
      </c>
      <c r="C303" s="27">
        <f t="shared" si="9"/>
        <v>8851545.4450062066</v>
      </c>
      <c r="D303" s="25">
        <f t="shared" si="8"/>
        <v>0.81217849893381178</v>
      </c>
      <c r="E303" s="3" t="str" cm="1">
        <f t="array" ref="E303">IFERROR(_xlfn.IFS(D303&lt;=$K$2,"A",D303&lt;=$L$3,"B"),"C")</f>
        <v>B</v>
      </c>
      <c r="F303" s="18">
        <f>VLOOKUP(A303,'ABC Rimanenze'!$A$2:$G$50000,2,FALSE)</f>
        <v>2349.3942596578431</v>
      </c>
      <c r="G303" s="3" t="str">
        <f>VLOOKUP(A303,'ABC Rimanenze'!$A$2:$G$50000,7)</f>
        <v>B</v>
      </c>
      <c r="J303" s="29"/>
    </row>
    <row r="304" spans="1:10" x14ac:dyDescent="0.3">
      <c r="A304" s="20" t="s">
        <v>327</v>
      </c>
      <c r="B304" s="21">
        <v>5842.5062802898155</v>
      </c>
      <c r="C304" s="27">
        <f t="shared" si="9"/>
        <v>8857387.9512864966</v>
      </c>
      <c r="D304" s="25">
        <f t="shared" si="8"/>
        <v>0.81271458136260555</v>
      </c>
      <c r="E304" s="3" t="str" cm="1">
        <f t="array" ref="E304">IFERROR(_xlfn.IFS(D304&lt;=$K$2,"A",D304&lt;=$L$3,"B"),"C")</f>
        <v>B</v>
      </c>
      <c r="F304" s="18">
        <f>VLOOKUP(A304,'ABC Rimanenze'!$A$2:$G$50000,2,FALSE)</f>
        <v>2337.0025121159265</v>
      </c>
      <c r="G304" s="3" t="str">
        <f>VLOOKUP(A304,'ABC Rimanenze'!$A$2:$G$50000,7)</f>
        <v>B</v>
      </c>
      <c r="J304" s="29"/>
    </row>
    <row r="305" spans="1:10" x14ac:dyDescent="0.3">
      <c r="A305" s="20" t="s">
        <v>328</v>
      </c>
      <c r="B305" s="21">
        <v>5832.7747615308399</v>
      </c>
      <c r="C305" s="27">
        <f t="shared" si="9"/>
        <v>8863220.7260480281</v>
      </c>
      <c r="D305" s="25">
        <f t="shared" si="8"/>
        <v>0.81324977087045724</v>
      </c>
      <c r="E305" s="3" t="str" cm="1">
        <f t="array" ref="E305">IFERROR(_xlfn.IFS(D305&lt;=$K$2,"A",D305&lt;=$L$3,"B"),"C")</f>
        <v>B</v>
      </c>
      <c r="F305" s="18">
        <f>VLOOKUP(A305,'ABC Rimanenze'!$A$2:$G$50000,2,FALSE)</f>
        <v>2333.1099046123359</v>
      </c>
      <c r="G305" s="3" t="str">
        <f>VLOOKUP(A305,'ABC Rimanenze'!$A$2:$G$50000,7)</f>
        <v>B</v>
      </c>
      <c r="J305" s="29"/>
    </row>
    <row r="306" spans="1:10" x14ac:dyDescent="0.3">
      <c r="A306" s="20" t="s">
        <v>329</v>
      </c>
      <c r="B306" s="21">
        <v>5799.557653490886</v>
      </c>
      <c r="C306" s="27">
        <f t="shared" si="9"/>
        <v>8869020.2837015186</v>
      </c>
      <c r="D306" s="25">
        <f t="shared" si="8"/>
        <v>0.81378191252399745</v>
      </c>
      <c r="E306" s="3" t="str" cm="1">
        <f t="array" ref="E306">IFERROR(_xlfn.IFS(D306&lt;=$K$2,"A",D306&lt;=$L$3,"B"),"C")</f>
        <v>B</v>
      </c>
      <c r="F306" s="18">
        <f>VLOOKUP(A306,'ABC Rimanenze'!$A$2:$G$50000,2,FALSE)</f>
        <v>2319.8230613963547</v>
      </c>
      <c r="G306" s="3" t="str">
        <f>VLOOKUP(A306,'ABC Rimanenze'!$A$2:$G$50000,7)</f>
        <v>B</v>
      </c>
      <c r="J306" s="29"/>
    </row>
    <row r="307" spans="1:10" x14ac:dyDescent="0.3">
      <c r="A307" s="20" t="s">
        <v>330</v>
      </c>
      <c r="B307" s="21">
        <v>5760.4616776164285</v>
      </c>
      <c r="C307" s="27">
        <f t="shared" si="9"/>
        <v>8874780.745379135</v>
      </c>
      <c r="D307" s="25">
        <f t="shared" si="8"/>
        <v>0.81431046690442288</v>
      </c>
      <c r="E307" s="3" t="str" cm="1">
        <f t="array" ref="E307">IFERROR(_xlfn.IFS(D307&lt;=$K$2,"A",D307&lt;=$L$3,"B"),"C")</f>
        <v>B</v>
      </c>
      <c r="F307" s="18">
        <f>VLOOKUP(A307,'ABC Rimanenze'!$A$2:$G$50000,2,FALSE)</f>
        <v>2304.1846710465716</v>
      </c>
      <c r="G307" s="3" t="str">
        <f>VLOOKUP(A307,'ABC Rimanenze'!$A$2:$G$50000,7)</f>
        <v>B</v>
      </c>
      <c r="J307" s="29"/>
    </row>
    <row r="308" spans="1:10" x14ac:dyDescent="0.3">
      <c r="A308" s="20" t="s">
        <v>331</v>
      </c>
      <c r="B308" s="21">
        <v>5758.6138992755323</v>
      </c>
      <c r="C308" s="27">
        <f t="shared" si="9"/>
        <v>8880539.3592784107</v>
      </c>
      <c r="D308" s="25">
        <f t="shared" si="8"/>
        <v>0.81483885174091397</v>
      </c>
      <c r="E308" s="3" t="str" cm="1">
        <f t="array" ref="E308">IFERROR(_xlfn.IFS(D308&lt;=$K$2,"A",D308&lt;=$L$3,"B"),"C")</f>
        <v>B</v>
      </c>
      <c r="F308" s="18">
        <f>VLOOKUP(A308,'ABC Rimanenze'!$A$2:$G$50000,2,FALSE)</f>
        <v>2303.4455597102128</v>
      </c>
      <c r="G308" s="3" t="str">
        <f>VLOOKUP(A308,'ABC Rimanenze'!$A$2:$G$50000,7)</f>
        <v>B</v>
      </c>
      <c r="J308" s="29"/>
    </row>
    <row r="309" spans="1:10" x14ac:dyDescent="0.3">
      <c r="A309" s="20" t="s">
        <v>332</v>
      </c>
      <c r="B309" s="21">
        <v>5754.6790726942218</v>
      </c>
      <c r="C309" s="27">
        <f t="shared" si="9"/>
        <v>8886294.0383511055</v>
      </c>
      <c r="D309" s="25">
        <f t="shared" si="8"/>
        <v>0.81536687553519316</v>
      </c>
      <c r="E309" s="3" t="str" cm="1">
        <f t="array" ref="E309">IFERROR(_xlfn.IFS(D309&lt;=$K$2,"A",D309&lt;=$L$3,"B"),"C")</f>
        <v>B</v>
      </c>
      <c r="F309" s="18">
        <f>VLOOKUP(A309,'ABC Rimanenze'!$A$2:$G$50000,2,FALSE)</f>
        <v>2301.8716290776888</v>
      </c>
      <c r="G309" s="3" t="str">
        <f>VLOOKUP(A309,'ABC Rimanenze'!$A$2:$G$50000,7)</f>
        <v>B</v>
      </c>
      <c r="J309" s="29"/>
    </row>
    <row r="310" spans="1:10" x14ac:dyDescent="0.3">
      <c r="A310" s="20" t="s">
        <v>333</v>
      </c>
      <c r="B310" s="21">
        <v>5726.28492865922</v>
      </c>
      <c r="C310" s="27">
        <f t="shared" si="9"/>
        <v>8892020.3232797645</v>
      </c>
      <c r="D310" s="25">
        <f t="shared" si="8"/>
        <v>0.81589229400891849</v>
      </c>
      <c r="E310" s="3" t="str" cm="1">
        <f t="array" ref="E310">IFERROR(_xlfn.IFS(D310&lt;=$K$2,"A",D310&lt;=$L$3,"B"),"C")</f>
        <v>B</v>
      </c>
      <c r="F310" s="18">
        <f>VLOOKUP(A310,'ABC Rimanenze'!$A$2:$G$50000,2,FALSE)</f>
        <v>2290.513971463688</v>
      </c>
      <c r="G310" s="3" t="str">
        <f>VLOOKUP(A310,'ABC Rimanenze'!$A$2:$G$50000,7)</f>
        <v>B</v>
      </c>
      <c r="J310" s="29"/>
    </row>
    <row r="311" spans="1:10" x14ac:dyDescent="0.3">
      <c r="A311" s="20" t="s">
        <v>334</v>
      </c>
      <c r="B311" s="21">
        <v>5689.2612734399263</v>
      </c>
      <c r="C311" s="27">
        <f t="shared" si="9"/>
        <v>8897709.5845532045</v>
      </c>
      <c r="D311" s="25">
        <f t="shared" si="8"/>
        <v>0.8164143153564688</v>
      </c>
      <c r="E311" s="3" t="str" cm="1">
        <f t="array" ref="E311">IFERROR(_xlfn.IFS(D311&lt;=$K$2,"A",D311&lt;=$L$3,"B"),"C")</f>
        <v>B</v>
      </c>
      <c r="F311" s="18">
        <f>VLOOKUP(A311,'ABC Rimanenze'!$A$2:$G$50000,2,FALSE)</f>
        <v>2275.7045093759707</v>
      </c>
      <c r="G311" s="3" t="str">
        <f>VLOOKUP(A311,'ABC Rimanenze'!$A$2:$G$50000,7)</f>
        <v>B</v>
      </c>
      <c r="J311" s="29"/>
    </row>
    <row r="312" spans="1:10" x14ac:dyDescent="0.3">
      <c r="A312" s="20" t="s">
        <v>335</v>
      </c>
      <c r="B312" s="21">
        <v>5688.1370677657342</v>
      </c>
      <c r="C312" s="27">
        <f t="shared" si="9"/>
        <v>8903397.7216209695</v>
      </c>
      <c r="D312" s="25">
        <f t="shared" si="8"/>
        <v>0.81693623355189915</v>
      </c>
      <c r="E312" s="3" t="str" cm="1">
        <f t="array" ref="E312">IFERROR(_xlfn.IFS(D312&lt;=$K$2,"A",D312&lt;=$L$3,"B"),"C")</f>
        <v>B</v>
      </c>
      <c r="F312" s="18">
        <f>VLOOKUP(A312,'ABC Rimanenze'!$A$2:$G$50000,2,FALSE)</f>
        <v>2275.2548271062938</v>
      </c>
      <c r="G312" s="3" t="str">
        <f>VLOOKUP(A312,'ABC Rimanenze'!$A$2:$G$50000,7)</f>
        <v>B</v>
      </c>
      <c r="J312" s="29"/>
    </row>
    <row r="313" spans="1:10" x14ac:dyDescent="0.3">
      <c r="A313" s="20" t="s">
        <v>336</v>
      </c>
      <c r="B313" s="21">
        <v>5677.6275483076051</v>
      </c>
      <c r="C313" s="27">
        <f t="shared" si="9"/>
        <v>8909075.3491692767</v>
      </c>
      <c r="D313" s="25">
        <f t="shared" si="8"/>
        <v>0.81745718744049845</v>
      </c>
      <c r="E313" s="3" t="str" cm="1">
        <f t="array" ref="E313">IFERROR(_xlfn.IFS(D313&lt;=$K$2,"A",D313&lt;=$L$3,"B"),"C")</f>
        <v>B</v>
      </c>
      <c r="F313" s="18">
        <f>VLOOKUP(A313,'ABC Rimanenze'!$A$2:$G$50000,2,FALSE)</f>
        <v>2271.0510193230421</v>
      </c>
      <c r="G313" s="3" t="str">
        <f>VLOOKUP(A313,'ABC Rimanenze'!$A$2:$G$50000,7)</f>
        <v>B</v>
      </c>
      <c r="J313" s="29"/>
    </row>
    <row r="314" spans="1:10" x14ac:dyDescent="0.3">
      <c r="A314" s="20" t="s">
        <v>337</v>
      </c>
      <c r="B314" s="21">
        <v>5623.4718694621151</v>
      </c>
      <c r="C314" s="27">
        <f t="shared" si="9"/>
        <v>8914698.8210387379</v>
      </c>
      <c r="D314" s="25">
        <f t="shared" si="8"/>
        <v>0.8179731722445206</v>
      </c>
      <c r="E314" s="3" t="str" cm="1">
        <f t="array" ref="E314">IFERROR(_xlfn.IFS(D314&lt;=$K$2,"A",D314&lt;=$L$3,"B"),"C")</f>
        <v>B</v>
      </c>
      <c r="F314" s="18">
        <f>VLOOKUP(A314,'ABC Rimanenze'!$A$2:$G$50000,2,FALSE)</f>
        <v>2249.3887477848461</v>
      </c>
      <c r="G314" s="3" t="str">
        <f>VLOOKUP(A314,'ABC Rimanenze'!$A$2:$G$50000,7)</f>
        <v>B</v>
      </c>
      <c r="J314" s="29"/>
    </row>
    <row r="315" spans="1:10" x14ac:dyDescent="0.3">
      <c r="A315" s="20" t="s">
        <v>338</v>
      </c>
      <c r="B315" s="21">
        <v>5589.6880695548762</v>
      </c>
      <c r="C315" s="27">
        <f t="shared" si="9"/>
        <v>8920288.5091082919</v>
      </c>
      <c r="D315" s="25">
        <f t="shared" si="8"/>
        <v>0.81848605719710255</v>
      </c>
      <c r="E315" s="3" t="str" cm="1">
        <f t="array" ref="E315">IFERROR(_xlfn.IFS(D315&lt;=$K$2,"A",D315&lt;=$L$3,"B"),"C")</f>
        <v>B</v>
      </c>
      <c r="F315" s="18">
        <f>VLOOKUP(A315,'ABC Rimanenze'!$A$2:$G$50000,2,FALSE)</f>
        <v>2235.8752278219504</v>
      </c>
      <c r="G315" s="3" t="str">
        <f>VLOOKUP(A315,'ABC Rimanenze'!$A$2:$G$50000,7)</f>
        <v>B</v>
      </c>
      <c r="J315" s="29"/>
    </row>
    <row r="316" spans="1:10" x14ac:dyDescent="0.3">
      <c r="A316" s="20" t="s">
        <v>339</v>
      </c>
      <c r="B316" s="21">
        <v>5579.536067564808</v>
      </c>
      <c r="C316" s="27">
        <f t="shared" si="9"/>
        <v>8925868.045175856</v>
      </c>
      <c r="D316" s="25">
        <f t="shared" si="8"/>
        <v>0.81899801064706845</v>
      </c>
      <c r="E316" s="3" t="str" cm="1">
        <f t="array" ref="E316">IFERROR(_xlfn.IFS(D316&lt;=$K$2,"A",D316&lt;=$L$3,"B"),"C")</f>
        <v>B</v>
      </c>
      <c r="F316" s="18">
        <f>VLOOKUP(A316,'ABC Rimanenze'!$A$2:$G$50000,2,FALSE)</f>
        <v>2231.8144270259231</v>
      </c>
      <c r="G316" s="3" t="str">
        <f>VLOOKUP(A316,'ABC Rimanenze'!$A$2:$G$50000,7)</f>
        <v>B</v>
      </c>
      <c r="J316" s="29"/>
    </row>
    <row r="317" spans="1:10" x14ac:dyDescent="0.3">
      <c r="A317" s="20" t="s">
        <v>340</v>
      </c>
      <c r="B317" s="21">
        <v>5525.3729182050592</v>
      </c>
      <c r="C317" s="27">
        <f t="shared" si="9"/>
        <v>8931393.4180940613</v>
      </c>
      <c r="D317" s="25">
        <f t="shared" si="8"/>
        <v>0.81950499432699631</v>
      </c>
      <c r="E317" s="3" t="str" cm="1">
        <f t="array" ref="E317">IFERROR(_xlfn.IFS(D317&lt;=$K$2,"A",D317&lt;=$L$3,"B"),"C")</f>
        <v>B</v>
      </c>
      <c r="F317" s="18">
        <f>VLOOKUP(A317,'ABC Rimanenze'!$A$2:$G$50000,2,FALSE)</f>
        <v>2210.1491672820239</v>
      </c>
      <c r="G317" s="3" t="str">
        <f>VLOOKUP(A317,'ABC Rimanenze'!$A$2:$G$50000,7)</f>
        <v>B</v>
      </c>
      <c r="J317" s="29"/>
    </row>
    <row r="318" spans="1:10" x14ac:dyDescent="0.3">
      <c r="A318" s="20" t="s">
        <v>341</v>
      </c>
      <c r="B318" s="21">
        <v>5446.9397755672453</v>
      </c>
      <c r="C318" s="27">
        <f t="shared" si="9"/>
        <v>8936840.3578696288</v>
      </c>
      <c r="D318" s="25">
        <f t="shared" si="8"/>
        <v>0.82000478133008958</v>
      </c>
      <c r="E318" s="3" t="str" cm="1">
        <f t="array" ref="E318">IFERROR(_xlfn.IFS(D318&lt;=$K$2,"A",D318&lt;=$L$3,"B"),"C")</f>
        <v>B</v>
      </c>
      <c r="F318" s="18">
        <f>VLOOKUP(A318,'ABC Rimanenze'!$A$2:$G$50000,2,FALSE)</f>
        <v>2178.7759102268983</v>
      </c>
      <c r="G318" s="3" t="str">
        <f>VLOOKUP(A318,'ABC Rimanenze'!$A$2:$G$50000,7)</f>
        <v>B</v>
      </c>
      <c r="J318" s="29"/>
    </row>
    <row r="319" spans="1:10" x14ac:dyDescent="0.3">
      <c r="A319" s="20" t="s">
        <v>342</v>
      </c>
      <c r="B319" s="21">
        <v>5433.0275435862386</v>
      </c>
      <c r="C319" s="27">
        <f t="shared" si="9"/>
        <v>8942273.3854132146</v>
      </c>
      <c r="D319" s="25">
        <f t="shared" si="8"/>
        <v>0.82050329180856252</v>
      </c>
      <c r="E319" s="3" t="str" cm="1">
        <f t="array" ref="E319">IFERROR(_xlfn.IFS(D319&lt;=$K$2,"A",D319&lt;=$L$3,"B"),"C")</f>
        <v>B</v>
      </c>
      <c r="F319" s="18">
        <f>VLOOKUP(A319,'ABC Rimanenze'!$A$2:$G$50000,2,FALSE)</f>
        <v>2173.2110174344957</v>
      </c>
      <c r="G319" s="3" t="str">
        <f>VLOOKUP(A319,'ABC Rimanenze'!$A$2:$G$50000,7)</f>
        <v>B</v>
      </c>
      <c r="J319" s="29"/>
    </row>
    <row r="320" spans="1:10" x14ac:dyDescent="0.3">
      <c r="A320" s="20" t="s">
        <v>343</v>
      </c>
      <c r="B320" s="21">
        <v>5430.291841264966</v>
      </c>
      <c r="C320" s="27">
        <f t="shared" si="9"/>
        <v>8947703.6772544794</v>
      </c>
      <c r="D320" s="25">
        <f t="shared" si="8"/>
        <v>0.82100155127114027</v>
      </c>
      <c r="E320" s="3" t="str" cm="1">
        <f t="array" ref="E320">IFERROR(_xlfn.IFS(D320&lt;=$K$2,"A",D320&lt;=$L$3,"B"),"C")</f>
        <v>B</v>
      </c>
      <c r="F320" s="18">
        <f>VLOOKUP(A320,'ABC Rimanenze'!$A$2:$G$50000,2,FALSE)</f>
        <v>2172.1167365059864</v>
      </c>
      <c r="G320" s="3" t="str">
        <f>VLOOKUP(A320,'ABC Rimanenze'!$A$2:$G$50000,7)</f>
        <v>B</v>
      </c>
      <c r="J320" s="29"/>
    </row>
    <row r="321" spans="1:10" x14ac:dyDescent="0.3">
      <c r="A321" s="20" t="s">
        <v>344</v>
      </c>
      <c r="B321" s="21">
        <v>5399.4302930921849</v>
      </c>
      <c r="C321" s="27">
        <f t="shared" si="9"/>
        <v>8953103.1075475719</v>
      </c>
      <c r="D321" s="25">
        <f t="shared" si="8"/>
        <v>0.82149697901511864</v>
      </c>
      <c r="E321" s="3" t="str" cm="1">
        <f t="array" ref="E321">IFERROR(_xlfn.IFS(D321&lt;=$K$2,"A",D321&lt;=$L$3,"B"),"C")</f>
        <v>B</v>
      </c>
      <c r="F321" s="18">
        <f>VLOOKUP(A321,'ABC Rimanenze'!$A$2:$G$50000,2,FALSE)</f>
        <v>2159.7721172368742</v>
      </c>
      <c r="G321" s="3" t="str">
        <f>VLOOKUP(A321,'ABC Rimanenze'!$A$2:$G$50000,7)</f>
        <v>B</v>
      </c>
      <c r="J321" s="29"/>
    </row>
    <row r="322" spans="1:10" x14ac:dyDescent="0.3">
      <c r="A322" s="20" t="s">
        <v>345</v>
      </c>
      <c r="B322" s="21">
        <v>5389.4424289725284</v>
      </c>
      <c r="C322" s="27">
        <f t="shared" si="9"/>
        <v>8958492.5499765445</v>
      </c>
      <c r="D322" s="25">
        <f t="shared" ref="D322:D385" si="10">C322/SUM(B:B)</f>
        <v>0.82199149031704311</v>
      </c>
      <c r="E322" s="3" t="str" cm="1">
        <f t="array" ref="E322">IFERROR(_xlfn.IFS(D322&lt;=$K$2,"A",D322&lt;=$L$3,"B"),"C")</f>
        <v>B</v>
      </c>
      <c r="F322" s="18">
        <f>VLOOKUP(A322,'ABC Rimanenze'!$A$2:$G$50000,2,FALSE)</f>
        <v>2155.7769715890113</v>
      </c>
      <c r="G322" s="3" t="str">
        <f>VLOOKUP(A322,'ABC Rimanenze'!$A$2:$G$50000,7)</f>
        <v>B</v>
      </c>
      <c r="J322" s="29"/>
    </row>
    <row r="323" spans="1:10" x14ac:dyDescent="0.3">
      <c r="A323" s="20" t="s">
        <v>346</v>
      </c>
      <c r="B323" s="21">
        <v>5376.5865277076</v>
      </c>
      <c r="C323" s="27">
        <f t="shared" ref="C323:C386" si="11">B323+C322</f>
        <v>8963869.1365042515</v>
      </c>
      <c r="D323" s="25">
        <f t="shared" si="10"/>
        <v>0.82248482201856243</v>
      </c>
      <c r="E323" s="3" t="str" cm="1">
        <f t="array" ref="E323">IFERROR(_xlfn.IFS(D323&lt;=$K$2,"A",D323&lt;=$L$3,"B"),"C")</f>
        <v>B</v>
      </c>
      <c r="F323" s="18">
        <f>VLOOKUP(A323,'ABC Rimanenze'!$A$2:$G$50000,2,FALSE)</f>
        <v>2150.63461108304</v>
      </c>
      <c r="G323" s="3" t="str">
        <f>VLOOKUP(A323,'ABC Rimanenze'!$A$2:$G$50000,7)</f>
        <v>B</v>
      </c>
      <c r="J323" s="29"/>
    </row>
    <row r="324" spans="1:10" x14ac:dyDescent="0.3">
      <c r="A324" s="20" t="s">
        <v>347</v>
      </c>
      <c r="B324" s="21">
        <v>5369.0169757748827</v>
      </c>
      <c r="C324" s="27">
        <f t="shared" si="11"/>
        <v>8969238.1534800269</v>
      </c>
      <c r="D324" s="25">
        <f t="shared" si="10"/>
        <v>0.82297745917161413</v>
      </c>
      <c r="E324" s="3" t="str" cm="1">
        <f t="array" ref="E324">IFERROR(_xlfn.IFS(D324&lt;=$K$2,"A",D324&lt;=$L$3,"B"),"C")</f>
        <v>B</v>
      </c>
      <c r="F324" s="18">
        <f>VLOOKUP(A324,'ABC Rimanenze'!$A$2:$G$50000,2,FALSE)</f>
        <v>2147.6067903099533</v>
      </c>
      <c r="G324" s="3" t="str">
        <f>VLOOKUP(A324,'ABC Rimanenze'!$A$2:$G$50000,7)</f>
        <v>B</v>
      </c>
      <c r="J324" s="29"/>
    </row>
    <row r="325" spans="1:10" x14ac:dyDescent="0.3">
      <c r="A325" s="20" t="s">
        <v>348</v>
      </c>
      <c r="B325" s="21">
        <v>5356.1375957508581</v>
      </c>
      <c r="C325" s="27">
        <f t="shared" si="11"/>
        <v>8974594.2910757773</v>
      </c>
      <c r="D325" s="25">
        <f t="shared" si="10"/>
        <v>0.82346891456995408</v>
      </c>
      <c r="E325" s="3" t="str" cm="1">
        <f t="array" ref="E325">IFERROR(_xlfn.IFS(D325&lt;=$K$2,"A",D325&lt;=$L$3,"B"),"C")</f>
        <v>B</v>
      </c>
      <c r="F325" s="18">
        <f>VLOOKUP(A325,'ABC Rimanenze'!$A$2:$G$50000,2,FALSE)</f>
        <v>2142.4550383003434</v>
      </c>
      <c r="G325" s="3" t="str">
        <f>VLOOKUP(A325,'ABC Rimanenze'!$A$2:$G$50000,7)</f>
        <v>B</v>
      </c>
      <c r="J325" s="29"/>
    </row>
    <row r="326" spans="1:10" x14ac:dyDescent="0.3">
      <c r="A326" s="20" t="s">
        <v>349</v>
      </c>
      <c r="B326" s="21">
        <v>5325.4094496183989</v>
      </c>
      <c r="C326" s="27">
        <f t="shared" si="11"/>
        <v>8979919.7005253956</v>
      </c>
      <c r="D326" s="25">
        <f t="shared" si="10"/>
        <v>0.82395755049007335</v>
      </c>
      <c r="E326" s="3" t="str" cm="1">
        <f t="array" ref="E326">IFERROR(_xlfn.IFS(D326&lt;=$K$2,"A",D326&lt;=$L$3,"B"),"C")</f>
        <v>B</v>
      </c>
      <c r="F326" s="18">
        <f>VLOOKUP(A326,'ABC Rimanenze'!$A$2:$G$50000,2,FALSE)</f>
        <v>2130.1637798473598</v>
      </c>
      <c r="G326" s="3" t="str">
        <f>VLOOKUP(A326,'ABC Rimanenze'!$A$2:$G$50000,7)</f>
        <v>B</v>
      </c>
      <c r="J326" s="29"/>
    </row>
    <row r="327" spans="1:10" x14ac:dyDescent="0.3">
      <c r="A327" s="20" t="s">
        <v>350</v>
      </c>
      <c r="B327" s="21">
        <v>5296.1984582101031</v>
      </c>
      <c r="C327" s="27">
        <f t="shared" si="11"/>
        <v>8985215.8989836052</v>
      </c>
      <c r="D327" s="25">
        <f t="shared" si="10"/>
        <v>0.82444350613935169</v>
      </c>
      <c r="E327" s="3" t="str" cm="1">
        <f t="array" ref="E327">IFERROR(_xlfn.IFS(D327&lt;=$K$2,"A",D327&lt;=$L$3,"B"),"C")</f>
        <v>B</v>
      </c>
      <c r="F327" s="18">
        <f>VLOOKUP(A327,'ABC Rimanenze'!$A$2:$G$50000,2,FALSE)</f>
        <v>2118.4793832840414</v>
      </c>
      <c r="G327" s="3" t="str">
        <f>VLOOKUP(A327,'ABC Rimanenze'!$A$2:$G$50000,7)</f>
        <v>B</v>
      </c>
      <c r="J327" s="29"/>
    </row>
    <row r="328" spans="1:10" x14ac:dyDescent="0.3">
      <c r="A328" s="20" t="s">
        <v>351</v>
      </c>
      <c r="B328" s="21">
        <v>5295.0469317980514</v>
      </c>
      <c r="C328" s="27">
        <f t="shared" si="11"/>
        <v>8990510.9459154028</v>
      </c>
      <c r="D328" s="25">
        <f t="shared" si="10"/>
        <v>0.82492935612968055</v>
      </c>
      <c r="E328" s="3" t="str" cm="1">
        <f t="array" ref="E328">IFERROR(_xlfn.IFS(D328&lt;=$K$2,"A",D328&lt;=$L$3,"B"),"C")</f>
        <v>B</v>
      </c>
      <c r="F328" s="18">
        <f>VLOOKUP(A328,'ABC Rimanenze'!$A$2:$G$50000,2,FALSE)</f>
        <v>2118.0187727192206</v>
      </c>
      <c r="G328" s="3" t="str">
        <f>VLOOKUP(A328,'ABC Rimanenze'!$A$2:$G$50000,7)</f>
        <v>B</v>
      </c>
      <c r="J328" s="29"/>
    </row>
    <row r="329" spans="1:10" x14ac:dyDescent="0.3">
      <c r="A329" s="20" t="s">
        <v>352</v>
      </c>
      <c r="B329" s="21">
        <v>5261.4793499177658</v>
      </c>
      <c r="C329" s="27">
        <f t="shared" si="11"/>
        <v>8995772.4252653215</v>
      </c>
      <c r="D329" s="25">
        <f t="shared" si="10"/>
        <v>0.82541212610777503</v>
      </c>
      <c r="E329" s="3" t="str" cm="1">
        <f t="array" ref="E329">IFERROR(_xlfn.IFS(D329&lt;=$K$2,"A",D329&lt;=$L$3,"B"),"C")</f>
        <v>B</v>
      </c>
      <c r="F329" s="18">
        <f>VLOOKUP(A329,'ABC Rimanenze'!$A$2:$G$50000,2,FALSE)</f>
        <v>2104.5917399671066</v>
      </c>
      <c r="G329" s="3" t="str">
        <f>VLOOKUP(A329,'ABC Rimanenze'!$A$2:$G$50000,7)</f>
        <v>B</v>
      </c>
      <c r="J329" s="29"/>
    </row>
    <row r="330" spans="1:10" x14ac:dyDescent="0.3">
      <c r="A330" s="20" t="s">
        <v>353</v>
      </c>
      <c r="B330" s="21">
        <v>5260.9995294591381</v>
      </c>
      <c r="C330" s="27">
        <f t="shared" si="11"/>
        <v>9001033.4247947801</v>
      </c>
      <c r="D330" s="25">
        <f t="shared" si="10"/>
        <v>0.82589485205967506</v>
      </c>
      <c r="E330" s="3" t="str" cm="1">
        <f t="array" ref="E330">IFERROR(_xlfn.IFS(D330&lt;=$K$2,"A",D330&lt;=$L$3,"B"),"C")</f>
        <v>B</v>
      </c>
      <c r="F330" s="18">
        <f>VLOOKUP(A330,'ABC Rimanenze'!$A$2:$G$50000,2,FALSE)</f>
        <v>2104.3998117836554</v>
      </c>
      <c r="G330" s="3" t="str">
        <f>VLOOKUP(A330,'ABC Rimanenze'!$A$2:$G$50000,7)</f>
        <v>B</v>
      </c>
      <c r="J330" s="29"/>
    </row>
    <row r="331" spans="1:10" x14ac:dyDescent="0.3">
      <c r="A331" s="20" t="s">
        <v>354</v>
      </c>
      <c r="B331" s="21">
        <v>5234.2841166995377</v>
      </c>
      <c r="C331" s="27">
        <f t="shared" si="11"/>
        <v>9006267.7089114804</v>
      </c>
      <c r="D331" s="25">
        <f t="shared" si="10"/>
        <v>0.82637512672394775</v>
      </c>
      <c r="E331" s="3" t="str" cm="1">
        <f t="array" ref="E331">IFERROR(_xlfn.IFS(D331&lt;=$K$2,"A",D331&lt;=$L$3,"B"),"C")</f>
        <v>B</v>
      </c>
      <c r="F331" s="18">
        <f>VLOOKUP(A331,'ABC Rimanenze'!$A$2:$G$50000,2,FALSE)</f>
        <v>2093.7136466798152</v>
      </c>
      <c r="G331" s="3" t="str">
        <f>VLOOKUP(A331,'ABC Rimanenze'!$A$2:$G$50000,7)</f>
        <v>B</v>
      </c>
      <c r="J331" s="29"/>
    </row>
    <row r="332" spans="1:10" x14ac:dyDescent="0.3">
      <c r="A332" s="20" t="s">
        <v>355</v>
      </c>
      <c r="B332" s="21">
        <v>5232.4028277661128</v>
      </c>
      <c r="C332" s="27">
        <f t="shared" si="11"/>
        <v>9011500.1117392462</v>
      </c>
      <c r="D332" s="25">
        <f t="shared" si="10"/>
        <v>0.8268552287695029</v>
      </c>
      <c r="E332" s="3" t="str" cm="1">
        <f t="array" ref="E332">IFERROR(_xlfn.IFS(D332&lt;=$K$2,"A",D332&lt;=$L$3,"B"),"C")</f>
        <v>B</v>
      </c>
      <c r="F332" s="18">
        <f>VLOOKUP(A332,'ABC Rimanenze'!$A$2:$G$50000,2,FALSE)</f>
        <v>2092.961131106445</v>
      </c>
      <c r="G332" s="3" t="str">
        <f>VLOOKUP(A332,'ABC Rimanenze'!$A$2:$G$50000,7)</f>
        <v>B</v>
      </c>
      <c r="J332" s="29"/>
    </row>
    <row r="333" spans="1:10" x14ac:dyDescent="0.3">
      <c r="A333" s="20" t="s">
        <v>356</v>
      </c>
      <c r="B333" s="21">
        <v>5227.5873342754185</v>
      </c>
      <c r="C333" s="27">
        <f t="shared" si="11"/>
        <v>9016727.6990735214</v>
      </c>
      <c r="D333" s="25">
        <f t="shared" si="10"/>
        <v>0.82733488896676177</v>
      </c>
      <c r="E333" s="3" t="str" cm="1">
        <f t="array" ref="E333">IFERROR(_xlfn.IFS(D333&lt;=$K$2,"A",D333&lt;=$L$3,"B"),"C")</f>
        <v>B</v>
      </c>
      <c r="F333" s="18">
        <f>VLOOKUP(A333,'ABC Rimanenze'!$A$2:$G$50000,2,FALSE)</f>
        <v>2091.0349337101675</v>
      </c>
      <c r="G333" s="3" t="str">
        <f>VLOOKUP(A333,'ABC Rimanenze'!$A$2:$G$50000,7)</f>
        <v>B</v>
      </c>
      <c r="J333" s="29"/>
    </row>
    <row r="334" spans="1:10" x14ac:dyDescent="0.3">
      <c r="A334" s="20" t="s">
        <v>357</v>
      </c>
      <c r="B334" s="21">
        <v>5203.2836169615593</v>
      </c>
      <c r="C334" s="27">
        <f t="shared" si="11"/>
        <v>9021930.9826904833</v>
      </c>
      <c r="D334" s="25">
        <f t="shared" si="10"/>
        <v>0.82781231916285647</v>
      </c>
      <c r="E334" s="3" t="str" cm="1">
        <f t="array" ref="E334">IFERROR(_xlfn.IFS(D334&lt;=$K$2,"A",D334&lt;=$L$3,"B"),"C")</f>
        <v>B</v>
      </c>
      <c r="F334" s="18">
        <f>VLOOKUP(A334,'ABC Rimanenze'!$A$2:$G$50000,2,FALSE)</f>
        <v>2081.3134467846239</v>
      </c>
      <c r="G334" s="3" t="str">
        <f>VLOOKUP(A334,'ABC Rimanenze'!$A$2:$G$50000,7)</f>
        <v>B</v>
      </c>
      <c r="J334" s="29"/>
    </row>
    <row r="335" spans="1:10" x14ac:dyDescent="0.3">
      <c r="A335" s="20" t="s">
        <v>358</v>
      </c>
      <c r="B335" s="21">
        <v>5173.5595079453724</v>
      </c>
      <c r="C335" s="27">
        <f t="shared" si="11"/>
        <v>9027104.5421984289</v>
      </c>
      <c r="D335" s="25">
        <f t="shared" si="10"/>
        <v>0.82828702200671733</v>
      </c>
      <c r="E335" s="3" t="str" cm="1">
        <f t="array" ref="E335">IFERROR(_xlfn.IFS(D335&lt;=$K$2,"A",D335&lt;=$L$3,"B"),"C")</f>
        <v>B</v>
      </c>
      <c r="F335" s="18">
        <f>VLOOKUP(A335,'ABC Rimanenze'!$A$2:$G$50000,2,FALSE)</f>
        <v>2069.4238031781492</v>
      </c>
      <c r="G335" s="3" t="str">
        <f>VLOOKUP(A335,'ABC Rimanenze'!$A$2:$G$50000,7)</f>
        <v>B</v>
      </c>
      <c r="J335" s="29"/>
    </row>
    <row r="336" spans="1:10" x14ac:dyDescent="0.3">
      <c r="A336" s="20" t="s">
        <v>359</v>
      </c>
      <c r="B336" s="21">
        <v>5152.8038580175244</v>
      </c>
      <c r="C336" s="27">
        <f t="shared" si="11"/>
        <v>9032257.3460564464</v>
      </c>
      <c r="D336" s="25">
        <f t="shared" si="10"/>
        <v>0.82875982040431984</v>
      </c>
      <c r="E336" s="3" t="str" cm="1">
        <f t="array" ref="E336">IFERROR(_xlfn.IFS(D336&lt;=$K$2,"A",D336&lt;=$L$3,"B"),"C")</f>
        <v>B</v>
      </c>
      <c r="F336" s="18">
        <f>VLOOKUP(A336,'ABC Rimanenze'!$A$2:$G$50000,2,FALSE)</f>
        <v>2061.1215432070098</v>
      </c>
      <c r="G336" s="3" t="str">
        <f>VLOOKUP(A336,'ABC Rimanenze'!$A$2:$G$50000,7)</f>
        <v>B</v>
      </c>
      <c r="J336" s="29"/>
    </row>
    <row r="337" spans="1:10" x14ac:dyDescent="0.3">
      <c r="A337" s="20" t="s">
        <v>360</v>
      </c>
      <c r="B337" s="21">
        <v>5113.0607221650616</v>
      </c>
      <c r="C337" s="27">
        <f t="shared" si="11"/>
        <v>9037370.4067786112</v>
      </c>
      <c r="D337" s="25">
        <f t="shared" si="10"/>
        <v>0.82922897214828206</v>
      </c>
      <c r="E337" s="3" t="str" cm="1">
        <f t="array" ref="E337">IFERROR(_xlfn.IFS(D337&lt;=$K$2,"A",D337&lt;=$L$3,"B"),"C")</f>
        <v>B</v>
      </c>
      <c r="F337" s="18">
        <f>VLOOKUP(A337,'ABC Rimanenze'!$A$2:$G$50000,2,FALSE)</f>
        <v>2045.2242888660248</v>
      </c>
      <c r="G337" s="3" t="str">
        <f>VLOOKUP(A337,'ABC Rimanenze'!$A$2:$G$50000,7)</f>
        <v>B</v>
      </c>
      <c r="J337" s="29"/>
    </row>
    <row r="338" spans="1:10" x14ac:dyDescent="0.3">
      <c r="A338" s="20" t="s">
        <v>361</v>
      </c>
      <c r="B338" s="21">
        <v>5100.1207242539158</v>
      </c>
      <c r="C338" s="27">
        <f t="shared" si="11"/>
        <v>9042470.5275028646</v>
      </c>
      <c r="D338" s="25">
        <f t="shared" si="10"/>
        <v>0.82969693657550447</v>
      </c>
      <c r="E338" s="3" t="str" cm="1">
        <f t="array" ref="E338">IFERROR(_xlfn.IFS(D338&lt;=$K$2,"A",D338&lt;=$L$3,"B"),"C")</f>
        <v>B</v>
      </c>
      <c r="F338" s="18">
        <f>VLOOKUP(A338,'ABC Rimanenze'!$A$2:$G$50000,2,FALSE)</f>
        <v>2040.0482897015663</v>
      </c>
      <c r="G338" s="3" t="str">
        <f>VLOOKUP(A338,'ABC Rimanenze'!$A$2:$G$50000,7)</f>
        <v>B</v>
      </c>
      <c r="J338" s="29"/>
    </row>
    <row r="339" spans="1:10" x14ac:dyDescent="0.3">
      <c r="A339" s="20" t="s">
        <v>362</v>
      </c>
      <c r="B339" s="21">
        <v>5074.9209721156267</v>
      </c>
      <c r="C339" s="27">
        <f t="shared" si="11"/>
        <v>9047545.4484749809</v>
      </c>
      <c r="D339" s="25">
        <f t="shared" si="10"/>
        <v>0.83016258878538685</v>
      </c>
      <c r="E339" s="3" t="str" cm="1">
        <f t="array" ref="E339">IFERROR(_xlfn.IFS(D339&lt;=$K$2,"A",D339&lt;=$L$3,"B"),"C")</f>
        <v>B</v>
      </c>
      <c r="F339" s="18">
        <f>VLOOKUP(A339,'ABC Rimanenze'!$A$2:$G$50000,2,FALSE)</f>
        <v>2029.9683888462507</v>
      </c>
      <c r="G339" s="3" t="str">
        <f>VLOOKUP(A339,'ABC Rimanenze'!$A$2:$G$50000,7)</f>
        <v>B</v>
      </c>
      <c r="J339" s="29"/>
    </row>
    <row r="340" spans="1:10" x14ac:dyDescent="0.3">
      <c r="A340" s="20" t="s">
        <v>363</v>
      </c>
      <c r="B340" s="21">
        <v>5044.2297516679282</v>
      </c>
      <c r="C340" s="27">
        <f t="shared" si="11"/>
        <v>9052589.6782266479</v>
      </c>
      <c r="D340" s="25">
        <f t="shared" si="10"/>
        <v>0.83062542490518521</v>
      </c>
      <c r="E340" s="3" t="str" cm="1">
        <f t="array" ref="E340">IFERROR(_xlfn.IFS(D340&lt;=$K$2,"A",D340&lt;=$L$3,"B"),"C")</f>
        <v>B</v>
      </c>
      <c r="F340" s="18">
        <f>VLOOKUP(A340,'ABC Rimanenze'!$A$2:$G$50000,2,FALSE)</f>
        <v>2017.6919006671715</v>
      </c>
      <c r="G340" s="3" t="str">
        <f>VLOOKUP(A340,'ABC Rimanenze'!$A$2:$G$50000,7)</f>
        <v>B</v>
      </c>
      <c r="J340" s="29"/>
    </row>
    <row r="341" spans="1:10" x14ac:dyDescent="0.3">
      <c r="A341" s="20" t="s">
        <v>364</v>
      </c>
      <c r="B341" s="21">
        <v>5034.6867033115168</v>
      </c>
      <c r="C341" s="27">
        <f t="shared" si="11"/>
        <v>9057624.3649299592</v>
      </c>
      <c r="D341" s="25">
        <f t="shared" si="10"/>
        <v>0.83108738539724869</v>
      </c>
      <c r="E341" s="3" t="str" cm="1">
        <f t="array" ref="E341">IFERROR(_xlfn.IFS(D341&lt;=$K$2,"A",D341&lt;=$L$3,"B"),"C")</f>
        <v>B</v>
      </c>
      <c r="F341" s="18">
        <f>VLOOKUP(A341,'ABC Rimanenze'!$A$2:$G$50000,2,FALSE)</f>
        <v>2013.8746813246069</v>
      </c>
      <c r="G341" s="3" t="str">
        <f>VLOOKUP(A341,'ABC Rimanenze'!$A$2:$G$50000,7)</f>
        <v>B</v>
      </c>
      <c r="J341" s="29"/>
    </row>
    <row r="342" spans="1:10" x14ac:dyDescent="0.3">
      <c r="A342" s="20" t="s">
        <v>365</v>
      </c>
      <c r="B342" s="21">
        <v>5014.5564421486961</v>
      </c>
      <c r="C342" s="27">
        <f t="shared" si="11"/>
        <v>9062638.9213721082</v>
      </c>
      <c r="D342" s="25">
        <f t="shared" si="10"/>
        <v>0.83154749882594958</v>
      </c>
      <c r="E342" s="3" t="str" cm="1">
        <f t="array" ref="E342">IFERROR(_xlfn.IFS(D342&lt;=$K$2,"A",D342&lt;=$L$3,"B"),"C")</f>
        <v>B</v>
      </c>
      <c r="F342" s="18">
        <f>VLOOKUP(A342,'ABC Rimanenze'!$A$2:$G$50000,2,FALSE)</f>
        <v>2005.8225768594784</v>
      </c>
      <c r="G342" s="3" t="str">
        <f>VLOOKUP(A342,'ABC Rimanenze'!$A$2:$G$50000,7)</f>
        <v>B</v>
      </c>
      <c r="J342" s="29"/>
    </row>
    <row r="343" spans="1:10" x14ac:dyDescent="0.3">
      <c r="A343" s="20" t="s">
        <v>366</v>
      </c>
      <c r="B343" s="21">
        <v>5012.1645969265546</v>
      </c>
      <c r="C343" s="27">
        <f t="shared" si="11"/>
        <v>9067651.0859690346</v>
      </c>
      <c r="D343" s="25">
        <f t="shared" si="10"/>
        <v>0.83200739278955538</v>
      </c>
      <c r="E343" s="3" t="str" cm="1">
        <f t="array" ref="E343">IFERROR(_xlfn.IFS(D343&lt;=$K$2,"A",D343&lt;=$L$3,"B"),"C")</f>
        <v>B</v>
      </c>
      <c r="F343" s="18">
        <f>VLOOKUP(A343,'ABC Rimanenze'!$A$2:$G$50000,2,FALSE)</f>
        <v>2004.8658387706218</v>
      </c>
      <c r="G343" s="3" t="str">
        <f>VLOOKUP(A343,'ABC Rimanenze'!$A$2:$G$50000,7)</f>
        <v>B</v>
      </c>
      <c r="J343" s="29"/>
    </row>
    <row r="344" spans="1:10" x14ac:dyDescent="0.3">
      <c r="A344" s="20" t="s">
        <v>367</v>
      </c>
      <c r="B344" s="21">
        <v>5009.3129949126505</v>
      </c>
      <c r="C344" s="27">
        <f t="shared" si="11"/>
        <v>9072660.3989639468</v>
      </c>
      <c r="D344" s="25">
        <f t="shared" si="10"/>
        <v>0.83246702510282478</v>
      </c>
      <c r="E344" s="3" t="str" cm="1">
        <f t="array" ref="E344">IFERROR(_xlfn.IFS(D344&lt;=$K$2,"A",D344&lt;=$L$3,"B"),"C")</f>
        <v>B</v>
      </c>
      <c r="F344" s="18">
        <f>VLOOKUP(A344,'ABC Rimanenze'!$A$2:$G$50000,2,FALSE)</f>
        <v>2003.7251979650603</v>
      </c>
      <c r="G344" s="3" t="str">
        <f>VLOOKUP(A344,'ABC Rimanenze'!$A$2:$G$50000,7)</f>
        <v>B</v>
      </c>
      <c r="J344" s="29"/>
    </row>
    <row r="345" spans="1:10" x14ac:dyDescent="0.3">
      <c r="A345" s="20" t="s">
        <v>368</v>
      </c>
      <c r="B345" s="21">
        <v>4999.4023972547466</v>
      </c>
      <c r="C345" s="27">
        <f t="shared" si="11"/>
        <v>9077659.8013612013</v>
      </c>
      <c r="D345" s="25">
        <f t="shared" si="10"/>
        <v>0.8329257480636677</v>
      </c>
      <c r="E345" s="3" t="str" cm="1">
        <f t="array" ref="E345">IFERROR(_xlfn.IFS(D345&lt;=$K$2,"A",D345&lt;=$L$3,"B"),"C")</f>
        <v>B</v>
      </c>
      <c r="F345" s="18">
        <f>VLOOKUP(A345,'ABC Rimanenze'!$A$2:$G$50000,2,FALSE)</f>
        <v>1999.7609589018987</v>
      </c>
      <c r="G345" s="3" t="str">
        <f>VLOOKUP(A345,'ABC Rimanenze'!$A$2:$G$50000,7)</f>
        <v>B</v>
      </c>
      <c r="J345" s="29"/>
    </row>
    <row r="346" spans="1:10" x14ac:dyDescent="0.3">
      <c r="A346" s="20" t="s">
        <v>369</v>
      </c>
      <c r="B346" s="21">
        <v>4960.8562512296776</v>
      </c>
      <c r="C346" s="27">
        <f t="shared" si="11"/>
        <v>9082620.6576124318</v>
      </c>
      <c r="D346" s="25">
        <f t="shared" si="10"/>
        <v>0.83338093420134085</v>
      </c>
      <c r="E346" s="3" t="str" cm="1">
        <f t="array" ref="E346">IFERROR(_xlfn.IFS(D346&lt;=$K$2,"A",D346&lt;=$L$3,"B"),"C")</f>
        <v>B</v>
      </c>
      <c r="F346" s="18">
        <f>VLOOKUP(A346,'ABC Rimanenze'!$A$2:$G$50000,2,FALSE)</f>
        <v>1984.3425004918711</v>
      </c>
      <c r="G346" s="3" t="str">
        <f>VLOOKUP(A346,'ABC Rimanenze'!$A$2:$G$50000,7)</f>
        <v>B</v>
      </c>
      <c r="J346" s="29"/>
    </row>
    <row r="347" spans="1:10" x14ac:dyDescent="0.3">
      <c r="A347" s="20" t="s">
        <v>370</v>
      </c>
      <c r="B347" s="21">
        <v>4930.0738905080325</v>
      </c>
      <c r="C347" s="27">
        <f t="shared" si="11"/>
        <v>9087550.731502939</v>
      </c>
      <c r="D347" s="25">
        <f t="shared" si="10"/>
        <v>0.83383329588630328</v>
      </c>
      <c r="E347" s="3" t="str" cm="1">
        <f t="array" ref="E347">IFERROR(_xlfn.IFS(D347&lt;=$K$2,"A",D347&lt;=$L$3,"B"),"C")</f>
        <v>B</v>
      </c>
      <c r="F347" s="18">
        <f>VLOOKUP(A347,'ABC Rimanenze'!$A$2:$G$50000,2,FALSE)</f>
        <v>1972.0295562032131</v>
      </c>
      <c r="G347" s="3" t="str">
        <f>VLOOKUP(A347,'ABC Rimanenze'!$A$2:$G$50000,7)</f>
        <v>B</v>
      </c>
      <c r="J347" s="29"/>
    </row>
    <row r="348" spans="1:10" x14ac:dyDescent="0.3">
      <c r="A348" s="20" t="s">
        <v>371</v>
      </c>
      <c r="B348" s="21">
        <v>4896.3383287785728</v>
      </c>
      <c r="C348" s="27">
        <f t="shared" si="11"/>
        <v>9092447.0698317178</v>
      </c>
      <c r="D348" s="25">
        <f t="shared" si="10"/>
        <v>0.83428256214594654</v>
      </c>
      <c r="E348" s="3" t="str" cm="1">
        <f t="array" ref="E348">IFERROR(_xlfn.IFS(D348&lt;=$K$2,"A",D348&lt;=$L$3,"B"),"C")</f>
        <v>B</v>
      </c>
      <c r="F348" s="18">
        <f>VLOOKUP(A348,'ABC Rimanenze'!$A$2:$G$50000,2,FALSE)</f>
        <v>1958.5353315114291</v>
      </c>
      <c r="G348" s="3" t="str">
        <f>VLOOKUP(A348,'ABC Rimanenze'!$A$2:$G$50000,7)</f>
        <v>B</v>
      </c>
      <c r="J348" s="29"/>
    </row>
    <row r="349" spans="1:10" x14ac:dyDescent="0.3">
      <c r="A349" s="20" t="s">
        <v>372</v>
      </c>
      <c r="B349" s="21">
        <v>4894.9114605552986</v>
      </c>
      <c r="C349" s="27">
        <f t="shared" si="11"/>
        <v>9097341.9812922738</v>
      </c>
      <c r="D349" s="25">
        <f t="shared" si="10"/>
        <v>0.83473169748249854</v>
      </c>
      <c r="E349" s="3" t="str" cm="1">
        <f t="array" ref="E349">IFERROR(_xlfn.IFS(D349&lt;=$K$2,"A",D349&lt;=$L$3,"B"),"C")</f>
        <v>B</v>
      </c>
      <c r="F349" s="18">
        <f>VLOOKUP(A349,'ABC Rimanenze'!$A$2:$G$50000,2,FALSE)</f>
        <v>1957.9645842221196</v>
      </c>
      <c r="G349" s="3" t="str">
        <f>VLOOKUP(A349,'ABC Rimanenze'!$A$2:$G$50000,7)</f>
        <v>B</v>
      </c>
      <c r="J349" s="29"/>
    </row>
    <row r="350" spans="1:10" x14ac:dyDescent="0.3">
      <c r="A350" s="20" t="s">
        <v>373</v>
      </c>
      <c r="B350" s="21">
        <v>4876.3154295778022</v>
      </c>
      <c r="C350" s="27">
        <f t="shared" si="11"/>
        <v>9102218.2967218515</v>
      </c>
      <c r="D350" s="25">
        <f t="shared" si="10"/>
        <v>0.83517912652983584</v>
      </c>
      <c r="E350" s="3" t="str" cm="1">
        <f t="array" ref="E350">IFERROR(_xlfn.IFS(D350&lt;=$K$2,"A",D350&lt;=$L$3,"B"),"C")</f>
        <v>B</v>
      </c>
      <c r="F350" s="18">
        <f>VLOOKUP(A350,'ABC Rimanenze'!$A$2:$G$50000,2,FALSE)</f>
        <v>1462.8946288733407</v>
      </c>
      <c r="G350" s="3" t="str">
        <f>VLOOKUP(A350,'ABC Rimanenze'!$A$2:$G$50000,7)</f>
        <v>B</v>
      </c>
      <c r="J350" s="29"/>
    </row>
    <row r="351" spans="1:10" x14ac:dyDescent="0.3">
      <c r="A351" s="20" t="s">
        <v>374</v>
      </c>
      <c r="B351" s="21">
        <v>4837.1891447597845</v>
      </c>
      <c r="C351" s="27">
        <f t="shared" si="11"/>
        <v>9107055.4858666118</v>
      </c>
      <c r="D351" s="25">
        <f t="shared" si="10"/>
        <v>0.83562296552304427</v>
      </c>
      <c r="E351" s="3" t="str" cm="1">
        <f t="array" ref="E351">IFERROR(_xlfn.IFS(D351&lt;=$K$2,"A",D351&lt;=$L$3,"B"),"C")</f>
        <v>B</v>
      </c>
      <c r="F351" s="18">
        <f>VLOOKUP(A351,'ABC Rimanenze'!$A$2:$G$50000,2,FALSE)</f>
        <v>1451.1567434279352</v>
      </c>
      <c r="G351" s="3" t="str">
        <f>VLOOKUP(A351,'ABC Rimanenze'!$A$2:$G$50000,7)</f>
        <v>B</v>
      </c>
      <c r="J351" s="29"/>
    </row>
    <row r="352" spans="1:10" x14ac:dyDescent="0.3">
      <c r="A352" s="20" t="s">
        <v>375</v>
      </c>
      <c r="B352" s="21">
        <v>4836.7488113050922</v>
      </c>
      <c r="C352" s="27">
        <f t="shared" si="11"/>
        <v>9111892.2346779164</v>
      </c>
      <c r="D352" s="25">
        <f t="shared" si="10"/>
        <v>0.83606676411321046</v>
      </c>
      <c r="E352" s="3" t="str" cm="1">
        <f t="array" ref="E352">IFERROR(_xlfn.IFS(D352&lt;=$K$2,"A",D352&lt;=$L$3,"B"),"C")</f>
        <v>B</v>
      </c>
      <c r="F352" s="18">
        <f>VLOOKUP(A352,'ABC Rimanenze'!$A$2:$G$50000,2,FALSE)</f>
        <v>1451.0246433915277</v>
      </c>
      <c r="G352" s="3" t="str">
        <f>VLOOKUP(A352,'ABC Rimanenze'!$A$2:$G$50000,7)</f>
        <v>B</v>
      </c>
      <c r="J352" s="29"/>
    </row>
    <row r="353" spans="1:10" x14ac:dyDescent="0.3">
      <c r="A353" s="20" t="s">
        <v>376</v>
      </c>
      <c r="B353" s="21">
        <v>4827.6076766157612</v>
      </c>
      <c r="C353" s="27">
        <f t="shared" si="11"/>
        <v>9116719.8423545323</v>
      </c>
      <c r="D353" s="25">
        <f t="shared" si="10"/>
        <v>0.83650972395345469</v>
      </c>
      <c r="E353" s="3" t="str" cm="1">
        <f t="array" ref="E353">IFERROR(_xlfn.IFS(D353&lt;=$K$2,"A",D353&lt;=$L$3,"B"),"C")</f>
        <v>B</v>
      </c>
      <c r="F353" s="18">
        <f>VLOOKUP(A353,'ABC Rimanenze'!$A$2:$G$50000,2,FALSE)</f>
        <v>1448.2823029847284</v>
      </c>
      <c r="G353" s="3" t="str">
        <f>VLOOKUP(A353,'ABC Rimanenze'!$A$2:$G$50000,7)</f>
        <v>B</v>
      </c>
      <c r="J353" s="29"/>
    </row>
    <row r="354" spans="1:10" x14ac:dyDescent="0.3">
      <c r="A354" s="20" t="s">
        <v>377</v>
      </c>
      <c r="B354" s="21">
        <v>4809.1390712671782</v>
      </c>
      <c r="C354" s="27">
        <f t="shared" si="11"/>
        <v>9121528.9814257994</v>
      </c>
      <c r="D354" s="25">
        <f t="shared" si="10"/>
        <v>0.83695098919649424</v>
      </c>
      <c r="E354" s="3" t="str" cm="1">
        <f t="array" ref="E354">IFERROR(_xlfn.IFS(D354&lt;=$K$2,"A",D354&lt;=$L$3,"B"),"C")</f>
        <v>B</v>
      </c>
      <c r="F354" s="18">
        <f>VLOOKUP(A354,'ABC Rimanenze'!$A$2:$G$50000,2,FALSE)</f>
        <v>1442.7417213801534</v>
      </c>
      <c r="G354" s="3" t="str">
        <f>VLOOKUP(A354,'ABC Rimanenze'!$A$2:$G$50000,7)</f>
        <v>B</v>
      </c>
      <c r="J354" s="29"/>
    </row>
    <row r="355" spans="1:10" x14ac:dyDescent="0.3">
      <c r="A355" s="20" t="s">
        <v>378</v>
      </c>
      <c r="B355" s="21">
        <v>4805.2240949094667</v>
      </c>
      <c r="C355" s="27">
        <f t="shared" si="11"/>
        <v>9126334.2055207081</v>
      </c>
      <c r="D355" s="25">
        <f t="shared" si="10"/>
        <v>0.83739189521869006</v>
      </c>
      <c r="E355" s="3" t="str" cm="1">
        <f t="array" ref="E355">IFERROR(_xlfn.IFS(D355&lt;=$K$2,"A",D355&lt;=$L$3,"B"),"C")</f>
        <v>B</v>
      </c>
      <c r="F355" s="18">
        <f>VLOOKUP(A355,'ABC Rimanenze'!$A$2:$G$50000,2,FALSE)</f>
        <v>1441.56722847284</v>
      </c>
      <c r="G355" s="3" t="str">
        <f>VLOOKUP(A355,'ABC Rimanenze'!$A$2:$G$50000,7)</f>
        <v>B</v>
      </c>
      <c r="J355" s="29"/>
    </row>
    <row r="356" spans="1:10" x14ac:dyDescent="0.3">
      <c r="A356" s="20" t="s">
        <v>379</v>
      </c>
      <c r="B356" s="21">
        <v>4762.4479302682639</v>
      </c>
      <c r="C356" s="27">
        <f t="shared" si="11"/>
        <v>9131096.6534509771</v>
      </c>
      <c r="D356" s="25">
        <f t="shared" si="10"/>
        <v>0.83782887628999425</v>
      </c>
      <c r="E356" s="3" t="str" cm="1">
        <f t="array" ref="E356">IFERROR(_xlfn.IFS(D356&lt;=$K$2,"A",D356&lt;=$L$3,"B"),"C")</f>
        <v>B</v>
      </c>
      <c r="F356" s="18">
        <f>VLOOKUP(A356,'ABC Rimanenze'!$A$2:$G$50000,2,FALSE)</f>
        <v>1428.7343790804791</v>
      </c>
      <c r="G356" s="3" t="str">
        <f>VLOOKUP(A356,'ABC Rimanenze'!$A$2:$G$50000,7)</f>
        <v>B</v>
      </c>
      <c r="J356" s="29"/>
    </row>
    <row r="357" spans="1:10" x14ac:dyDescent="0.3">
      <c r="A357" s="20" t="s">
        <v>380</v>
      </c>
      <c r="B357" s="21">
        <v>4755.615184484649</v>
      </c>
      <c r="C357" s="27">
        <f t="shared" si="11"/>
        <v>9135852.2686354611</v>
      </c>
      <c r="D357" s="25">
        <f t="shared" si="10"/>
        <v>0.83826523041889045</v>
      </c>
      <c r="E357" s="3" t="str" cm="1">
        <f t="array" ref="E357">IFERROR(_xlfn.IFS(D357&lt;=$K$2,"A",D357&lt;=$L$3,"B"),"C")</f>
        <v>B</v>
      </c>
      <c r="F357" s="18">
        <f>VLOOKUP(A357,'ABC Rimanenze'!$A$2:$G$50000,2,FALSE)</f>
        <v>1426.6845553453948</v>
      </c>
      <c r="G357" s="3" t="str">
        <f>VLOOKUP(A357,'ABC Rimanenze'!$A$2:$G$50000,7)</f>
        <v>B</v>
      </c>
      <c r="J357" s="29"/>
    </row>
    <row r="358" spans="1:10" x14ac:dyDescent="0.3">
      <c r="A358" s="20" t="s">
        <v>381</v>
      </c>
      <c r="B358" s="21">
        <v>4748.1719909645253</v>
      </c>
      <c r="C358" s="27">
        <f t="shared" si="11"/>
        <v>9140600.4406264257</v>
      </c>
      <c r="D358" s="25">
        <f t="shared" si="10"/>
        <v>0.83870090159340571</v>
      </c>
      <c r="E358" s="3" t="str" cm="1">
        <f t="array" ref="E358">IFERROR(_xlfn.IFS(D358&lt;=$K$2,"A",D358&lt;=$L$3,"B"),"C")</f>
        <v>B</v>
      </c>
      <c r="F358" s="18">
        <f>VLOOKUP(A358,'ABC Rimanenze'!$A$2:$G$50000,2,FALSE)</f>
        <v>1424.4515972893576</v>
      </c>
      <c r="G358" s="3" t="str">
        <f>VLOOKUP(A358,'ABC Rimanenze'!$A$2:$G$50000,7)</f>
        <v>B</v>
      </c>
      <c r="J358" s="29"/>
    </row>
    <row r="359" spans="1:10" x14ac:dyDescent="0.3">
      <c r="A359" s="20" t="s">
        <v>382</v>
      </c>
      <c r="B359" s="21">
        <v>4742.8004777697724</v>
      </c>
      <c r="C359" s="27">
        <f t="shared" si="11"/>
        <v>9145343.2411041949</v>
      </c>
      <c r="D359" s="25">
        <f t="shared" si="10"/>
        <v>0.8391360799017259</v>
      </c>
      <c r="E359" s="3" t="str" cm="1">
        <f t="array" ref="E359">IFERROR(_xlfn.IFS(D359&lt;=$K$2,"A",D359&lt;=$L$3,"B"),"C")</f>
        <v>B</v>
      </c>
      <c r="F359" s="18">
        <f>VLOOKUP(A359,'ABC Rimanenze'!$A$2:$G$50000,2,FALSE)</f>
        <v>1422.8401433309316</v>
      </c>
      <c r="G359" s="3" t="str">
        <f>VLOOKUP(A359,'ABC Rimanenze'!$A$2:$G$50000,7)</f>
        <v>B</v>
      </c>
      <c r="J359" s="29"/>
    </row>
    <row r="360" spans="1:10" x14ac:dyDescent="0.3">
      <c r="A360" s="20" t="s">
        <v>383</v>
      </c>
      <c r="B360" s="21">
        <v>4730.9565110219028</v>
      </c>
      <c r="C360" s="27">
        <f t="shared" si="11"/>
        <v>9150074.1976152174</v>
      </c>
      <c r="D360" s="25">
        <f t="shared" si="10"/>
        <v>0.83957017146025836</v>
      </c>
      <c r="E360" s="3" t="str" cm="1">
        <f t="array" ref="E360">IFERROR(_xlfn.IFS(D360&lt;=$K$2,"A",D360&lt;=$L$3,"B"),"C")</f>
        <v>B</v>
      </c>
      <c r="F360" s="18">
        <f>VLOOKUP(A360,'ABC Rimanenze'!$A$2:$G$50000,2,FALSE)</f>
        <v>2838.5739066131414</v>
      </c>
      <c r="G360" s="3" t="str">
        <f>VLOOKUP(A360,'ABC Rimanenze'!$A$2:$G$50000,7)</f>
        <v>B</v>
      </c>
      <c r="J360" s="29"/>
    </row>
    <row r="361" spans="1:10" x14ac:dyDescent="0.3">
      <c r="A361" s="20" t="s">
        <v>384</v>
      </c>
      <c r="B361" s="21">
        <v>4685.6681191573734</v>
      </c>
      <c r="C361" s="27">
        <f t="shared" si="11"/>
        <v>9154759.8657343742</v>
      </c>
      <c r="D361" s="25">
        <f t="shared" si="10"/>
        <v>0.84000010755708598</v>
      </c>
      <c r="E361" s="3" t="str" cm="1">
        <f t="array" ref="E361">IFERROR(_xlfn.IFS(D361&lt;=$K$2,"A",D361&lt;=$L$3,"B"),"C")</f>
        <v>B</v>
      </c>
      <c r="F361" s="18">
        <f>VLOOKUP(A361,'ABC Rimanenze'!$A$2:$G$50000,2,FALSE)</f>
        <v>2811.4008714944239</v>
      </c>
      <c r="G361" s="3" t="str">
        <f>VLOOKUP(A361,'ABC Rimanenze'!$A$2:$G$50000,7)</f>
        <v>B</v>
      </c>
      <c r="J361" s="29"/>
    </row>
    <row r="362" spans="1:10" x14ac:dyDescent="0.3">
      <c r="A362" s="20" t="s">
        <v>385</v>
      </c>
      <c r="B362" s="21">
        <v>4665.0307167980654</v>
      </c>
      <c r="C362" s="27">
        <f t="shared" si="11"/>
        <v>9159424.8964511715</v>
      </c>
      <c r="D362" s="25">
        <f t="shared" si="10"/>
        <v>0.84042815005752713</v>
      </c>
      <c r="E362" s="3" t="str" cm="1">
        <f t="array" ref="E362">IFERROR(_xlfn.IFS(D362&lt;=$K$2,"A",D362&lt;=$L$3,"B"),"C")</f>
        <v>B</v>
      </c>
      <c r="F362" s="18">
        <f>VLOOKUP(A362,'ABC Rimanenze'!$A$2:$G$50000,2,FALSE)</f>
        <v>2799.0184300788392</v>
      </c>
      <c r="G362" s="3" t="str">
        <f>VLOOKUP(A362,'ABC Rimanenze'!$A$2:$G$50000,7)</f>
        <v>B</v>
      </c>
      <c r="J362" s="29"/>
    </row>
    <row r="363" spans="1:10" x14ac:dyDescent="0.3">
      <c r="A363" s="20" t="s">
        <v>386</v>
      </c>
      <c r="B363" s="21">
        <v>4611.7478074611727</v>
      </c>
      <c r="C363" s="27">
        <f t="shared" si="11"/>
        <v>9164036.6442586333</v>
      </c>
      <c r="D363" s="25">
        <f t="shared" si="10"/>
        <v>0.84085130355484539</v>
      </c>
      <c r="E363" s="3" t="str" cm="1">
        <f t="array" ref="E363">IFERROR(_xlfn.IFS(D363&lt;=$K$2,"A",D363&lt;=$L$3,"B"),"C")</f>
        <v>B</v>
      </c>
      <c r="F363" s="18">
        <f>VLOOKUP(A363,'ABC Rimanenze'!$A$2:$G$50000,2,FALSE)</f>
        <v>2767.0486844767033</v>
      </c>
      <c r="G363" s="3" t="str">
        <f>VLOOKUP(A363,'ABC Rimanenze'!$A$2:$G$50000,7)</f>
        <v>B</v>
      </c>
      <c r="J363" s="29"/>
    </row>
    <row r="364" spans="1:10" x14ac:dyDescent="0.3">
      <c r="A364" s="20" t="s">
        <v>387</v>
      </c>
      <c r="B364" s="21">
        <v>4610.353596057369</v>
      </c>
      <c r="C364" s="27">
        <f t="shared" si="11"/>
        <v>9168646.997854691</v>
      </c>
      <c r="D364" s="25">
        <f t="shared" si="10"/>
        <v>0.84127432912551703</v>
      </c>
      <c r="E364" s="3" t="str" cm="1">
        <f t="array" ref="E364">IFERROR(_xlfn.IFS(D364&lt;=$K$2,"A",D364&lt;=$L$3,"B"),"C")</f>
        <v>B</v>
      </c>
      <c r="F364" s="18">
        <f>VLOOKUP(A364,'ABC Rimanenze'!$A$2:$G$50000,2,FALSE)</f>
        <v>2766.2121576344211</v>
      </c>
      <c r="G364" s="3" t="str">
        <f>VLOOKUP(A364,'ABC Rimanenze'!$A$2:$G$50000,7)</f>
        <v>B</v>
      </c>
      <c r="J364" s="29"/>
    </row>
    <row r="365" spans="1:10" x14ac:dyDescent="0.3">
      <c r="A365" s="20" t="s">
        <v>388</v>
      </c>
      <c r="B365" s="21">
        <v>4598.9928648603591</v>
      </c>
      <c r="C365" s="27">
        <f t="shared" si="11"/>
        <v>9173245.9907195512</v>
      </c>
      <c r="D365" s="25">
        <f t="shared" si="10"/>
        <v>0.84169631228594888</v>
      </c>
      <c r="E365" s="3" t="str" cm="1">
        <f t="array" ref="E365">IFERROR(_xlfn.IFS(D365&lt;=$K$2,"A",D365&lt;=$L$3,"B"),"C")</f>
        <v>B</v>
      </c>
      <c r="F365" s="18">
        <f>VLOOKUP(A365,'ABC Rimanenze'!$A$2:$G$50000,2,FALSE)</f>
        <v>2759.3957189162152</v>
      </c>
      <c r="G365" s="3" t="str">
        <f>VLOOKUP(A365,'ABC Rimanenze'!$A$2:$G$50000,7)</f>
        <v>B</v>
      </c>
      <c r="J365" s="29"/>
    </row>
    <row r="366" spans="1:10" x14ac:dyDescent="0.3">
      <c r="A366" s="20" t="s">
        <v>389</v>
      </c>
      <c r="B366" s="21">
        <v>4595.9527924438898</v>
      </c>
      <c r="C366" s="27">
        <f t="shared" si="11"/>
        <v>9177841.9435119946</v>
      </c>
      <c r="D366" s="25">
        <f t="shared" si="10"/>
        <v>0.84211801650283713</v>
      </c>
      <c r="E366" s="3" t="str" cm="1">
        <f t="array" ref="E366">IFERROR(_xlfn.IFS(D366&lt;=$K$2,"A",D366&lt;=$L$3,"B"),"C")</f>
        <v>B</v>
      </c>
      <c r="F366" s="18">
        <f>VLOOKUP(A366,'ABC Rimanenze'!$A$2:$G$50000,2,FALSE)</f>
        <v>2757.571675466334</v>
      </c>
      <c r="G366" s="3" t="str">
        <f>VLOOKUP(A366,'ABC Rimanenze'!$A$2:$G$50000,7)</f>
        <v>B</v>
      </c>
      <c r="J366" s="29"/>
    </row>
    <row r="367" spans="1:10" x14ac:dyDescent="0.3">
      <c r="A367" s="20" t="s">
        <v>390</v>
      </c>
      <c r="B367" s="21">
        <v>4585.5461526392564</v>
      </c>
      <c r="C367" s="27">
        <f t="shared" si="11"/>
        <v>9182427.4896646347</v>
      </c>
      <c r="D367" s="25">
        <f t="shared" si="10"/>
        <v>0.84253876585267462</v>
      </c>
      <c r="E367" s="3" t="str" cm="1">
        <f t="array" ref="E367">IFERROR(_xlfn.IFS(D367&lt;=$K$2,"A",D367&lt;=$L$3,"B"),"C")</f>
        <v>B</v>
      </c>
      <c r="F367" s="18">
        <f>VLOOKUP(A367,'ABC Rimanenze'!$A$2:$G$50000,2,FALSE)</f>
        <v>2751.3276915835536</v>
      </c>
      <c r="G367" s="3" t="str">
        <f>VLOOKUP(A367,'ABC Rimanenze'!$A$2:$G$50000,7)</f>
        <v>B</v>
      </c>
      <c r="J367" s="29"/>
    </row>
    <row r="368" spans="1:10" x14ac:dyDescent="0.3">
      <c r="A368" s="20" t="s">
        <v>391</v>
      </c>
      <c r="B368" s="21">
        <v>4561.357694688234</v>
      </c>
      <c r="C368" s="27">
        <f t="shared" si="11"/>
        <v>9186988.847359322</v>
      </c>
      <c r="D368" s="25">
        <f t="shared" si="10"/>
        <v>0.84295729577703504</v>
      </c>
      <c r="E368" s="3" t="str" cm="1">
        <f t="array" ref="E368">IFERROR(_xlfn.IFS(D368&lt;=$K$2,"A",D368&lt;=$L$3,"B"),"C")</f>
        <v>B</v>
      </c>
      <c r="F368" s="18">
        <f>VLOOKUP(A368,'ABC Rimanenze'!$A$2:$G$50000,2,FALSE)</f>
        <v>2736.8146168129401</v>
      </c>
      <c r="G368" s="3" t="str">
        <f>VLOOKUP(A368,'ABC Rimanenze'!$A$2:$G$50000,7)</f>
        <v>B</v>
      </c>
      <c r="J368" s="29"/>
    </row>
    <row r="369" spans="1:10" x14ac:dyDescent="0.3">
      <c r="A369" s="20" t="s">
        <v>392</v>
      </c>
      <c r="B369" s="21">
        <v>4545.5840239974032</v>
      </c>
      <c r="C369" s="27">
        <f t="shared" si="11"/>
        <v>9191534.4313833192</v>
      </c>
      <c r="D369" s="25">
        <f t="shared" si="10"/>
        <v>0.8433743783794263</v>
      </c>
      <c r="E369" s="3" t="str" cm="1">
        <f t="array" ref="E369">IFERROR(_xlfn.IFS(D369&lt;=$K$2,"A",D369&lt;=$L$3,"B"),"C")</f>
        <v>B</v>
      </c>
      <c r="F369" s="18">
        <f>VLOOKUP(A369,'ABC Rimanenze'!$A$2:$G$50000,2,FALSE)</f>
        <v>2727.3504143984419</v>
      </c>
      <c r="G369" s="3" t="str">
        <f>VLOOKUP(A369,'ABC Rimanenze'!$A$2:$G$50000,7)</f>
        <v>B</v>
      </c>
      <c r="J369" s="29"/>
    </row>
    <row r="370" spans="1:10" x14ac:dyDescent="0.3">
      <c r="A370" s="20" t="s">
        <v>393</v>
      </c>
      <c r="B370" s="21">
        <v>4543.9706063609428</v>
      </c>
      <c r="C370" s="27">
        <f t="shared" si="11"/>
        <v>9196078.4019896798</v>
      </c>
      <c r="D370" s="25">
        <f t="shared" si="10"/>
        <v>0.84379131294178067</v>
      </c>
      <c r="E370" s="3" t="str" cm="1">
        <f t="array" ref="E370">IFERROR(_xlfn.IFS(D370&lt;=$K$2,"A",D370&lt;=$L$3,"B"),"C")</f>
        <v>B</v>
      </c>
      <c r="F370" s="18">
        <f>VLOOKUP(A370,'ABC Rimanenze'!$A$2:$G$50000,2,FALSE)</f>
        <v>2726.3823638165654</v>
      </c>
      <c r="G370" s="3" t="str">
        <f>VLOOKUP(A370,'ABC Rimanenze'!$A$2:$G$50000,7)</f>
        <v>B</v>
      </c>
      <c r="J370" s="29"/>
    </row>
    <row r="371" spans="1:10" x14ac:dyDescent="0.3">
      <c r="A371" s="20" t="s">
        <v>394</v>
      </c>
      <c r="B371" s="21">
        <v>4524.3946573560634</v>
      </c>
      <c r="C371" s="27">
        <f t="shared" si="11"/>
        <v>9200602.7966470364</v>
      </c>
      <c r="D371" s="25">
        <f t="shared" si="10"/>
        <v>0.84420645130199423</v>
      </c>
      <c r="E371" s="3" t="str" cm="1">
        <f t="array" ref="E371">IFERROR(_xlfn.IFS(D371&lt;=$K$2,"A",D371&lt;=$L$3,"B"),"C")</f>
        <v>B</v>
      </c>
      <c r="F371" s="18">
        <f>VLOOKUP(A371,'ABC Rimanenze'!$A$2:$G$50000,2,FALSE)</f>
        <v>2714.6367944136377</v>
      </c>
      <c r="G371" s="3" t="str">
        <f>VLOOKUP(A371,'ABC Rimanenze'!$A$2:$G$50000,7)</f>
        <v>B</v>
      </c>
      <c r="J371" s="29"/>
    </row>
    <row r="372" spans="1:10" x14ac:dyDescent="0.3">
      <c r="A372" s="20" t="s">
        <v>395</v>
      </c>
      <c r="B372" s="21">
        <v>4516.4189228909781</v>
      </c>
      <c r="C372" s="27">
        <f t="shared" si="11"/>
        <v>9205119.2155699283</v>
      </c>
      <c r="D372" s="25">
        <f t="shared" si="10"/>
        <v>0.8446208578442348</v>
      </c>
      <c r="E372" s="3" t="str" cm="1">
        <f t="array" ref="E372">IFERROR(_xlfn.IFS(D372&lt;=$K$2,"A",D372&lt;=$L$3,"B"),"C")</f>
        <v>B</v>
      </c>
      <c r="F372" s="18">
        <f>VLOOKUP(A372,'ABC Rimanenze'!$A$2:$G$50000,2,FALSE)</f>
        <v>2709.8513537345866</v>
      </c>
      <c r="G372" s="3" t="str">
        <f>VLOOKUP(A372,'ABC Rimanenze'!$A$2:$G$50000,7)</f>
        <v>B</v>
      </c>
      <c r="J372" s="29"/>
    </row>
    <row r="373" spans="1:10" x14ac:dyDescent="0.3">
      <c r="A373" s="20" t="s">
        <v>396</v>
      </c>
      <c r="B373" s="21">
        <v>4495.7710618117098</v>
      </c>
      <c r="C373" s="27">
        <f t="shared" si="11"/>
        <v>9209614.9866317399</v>
      </c>
      <c r="D373" s="25">
        <f t="shared" si="10"/>
        <v>0.84503336983044308</v>
      </c>
      <c r="E373" s="3" t="str" cm="1">
        <f t="array" ref="E373">IFERROR(_xlfn.IFS(D373&lt;=$K$2,"A",D373&lt;=$L$3,"B"),"C")</f>
        <v>B</v>
      </c>
      <c r="F373" s="18">
        <f>VLOOKUP(A373,'ABC Rimanenze'!$A$2:$G$50000,2,FALSE)</f>
        <v>2697.462637087026</v>
      </c>
      <c r="G373" s="3" t="str">
        <f>VLOOKUP(A373,'ABC Rimanenze'!$A$2:$G$50000,7)</f>
        <v>B</v>
      </c>
      <c r="J373" s="29"/>
    </row>
    <row r="374" spans="1:10" x14ac:dyDescent="0.3">
      <c r="A374" s="20" t="s">
        <v>397</v>
      </c>
      <c r="B374" s="21">
        <v>4492.7817888921945</v>
      </c>
      <c r="C374" s="27">
        <f t="shared" si="11"/>
        <v>9214107.7684206329</v>
      </c>
      <c r="D374" s="25">
        <f t="shared" si="10"/>
        <v>0.84544560753424414</v>
      </c>
      <c r="E374" s="3" t="str" cm="1">
        <f t="array" ref="E374">IFERROR(_xlfn.IFS(D374&lt;=$K$2,"A",D374&lt;=$L$3,"B"),"C")</f>
        <v>B</v>
      </c>
      <c r="F374" s="18">
        <f>VLOOKUP(A374,'ABC Rimanenze'!$A$2:$G$50000,2,FALSE)</f>
        <v>2695.6690733353166</v>
      </c>
      <c r="G374" s="3" t="str">
        <f>VLOOKUP(A374,'ABC Rimanenze'!$A$2:$G$50000,7)</f>
        <v>B</v>
      </c>
      <c r="J374" s="29"/>
    </row>
    <row r="375" spans="1:10" x14ac:dyDescent="0.3">
      <c r="A375" s="20" t="s">
        <v>398</v>
      </c>
      <c r="B375" s="21">
        <v>4491.5933367953812</v>
      </c>
      <c r="C375" s="27">
        <f t="shared" si="11"/>
        <v>9218599.3617574275</v>
      </c>
      <c r="D375" s="25">
        <f t="shared" si="10"/>
        <v>0.84585773619095883</v>
      </c>
      <c r="E375" s="3" t="str" cm="1">
        <f t="array" ref="E375">IFERROR(_xlfn.IFS(D375&lt;=$K$2,"A",D375&lt;=$L$3,"B"),"C")</f>
        <v>B</v>
      </c>
      <c r="F375" s="18">
        <f>VLOOKUP(A375,'ABC Rimanenze'!$A$2:$G$50000,2,FALSE)</f>
        <v>2694.9560020772287</v>
      </c>
      <c r="G375" s="3" t="str">
        <f>VLOOKUP(A375,'ABC Rimanenze'!$A$2:$G$50000,7)</f>
        <v>B</v>
      </c>
      <c r="J375" s="29"/>
    </row>
    <row r="376" spans="1:10" x14ac:dyDescent="0.3">
      <c r="A376" s="20" t="s">
        <v>399</v>
      </c>
      <c r="B376" s="21">
        <v>4487.5829512984328</v>
      </c>
      <c r="C376" s="27">
        <f t="shared" si="11"/>
        <v>9223086.9447087254</v>
      </c>
      <c r="D376" s="25">
        <f t="shared" si="10"/>
        <v>0.84626949687251107</v>
      </c>
      <c r="E376" s="3" t="str" cm="1">
        <f t="array" ref="E376">IFERROR(_xlfn.IFS(D376&lt;=$K$2,"A",D376&lt;=$L$3,"B"),"C")</f>
        <v>B</v>
      </c>
      <c r="F376" s="18">
        <f>VLOOKUP(A376,'ABC Rimanenze'!$A$2:$G$50000,2,FALSE)</f>
        <v>2692.5497707790596</v>
      </c>
      <c r="G376" s="3" t="str">
        <f>VLOOKUP(A376,'ABC Rimanenze'!$A$2:$G$50000,7)</f>
        <v>B</v>
      </c>
      <c r="J376" s="29"/>
    </row>
    <row r="377" spans="1:10" x14ac:dyDescent="0.3">
      <c r="A377" s="20" t="s">
        <v>400</v>
      </c>
      <c r="B377" s="21">
        <v>4471.1476064876078</v>
      </c>
      <c r="C377" s="27">
        <f t="shared" si="11"/>
        <v>9227558.0923152138</v>
      </c>
      <c r="D377" s="25">
        <f t="shared" si="10"/>
        <v>0.84667974951981539</v>
      </c>
      <c r="E377" s="3" t="str" cm="1">
        <f t="array" ref="E377">IFERROR(_xlfn.IFS(D377&lt;=$K$2,"A",D377&lt;=$L$3,"B"),"C")</f>
        <v>B</v>
      </c>
      <c r="F377" s="18">
        <f>VLOOKUP(A377,'ABC Rimanenze'!$A$2:$G$50000,2,FALSE)</f>
        <v>2682.6885638925646</v>
      </c>
      <c r="G377" s="3" t="str">
        <f>VLOOKUP(A377,'ABC Rimanenze'!$A$2:$G$50000,7)</f>
        <v>B</v>
      </c>
      <c r="J377" s="29"/>
    </row>
    <row r="378" spans="1:10" x14ac:dyDescent="0.3">
      <c r="A378" s="20" t="s">
        <v>401</v>
      </c>
      <c r="B378" s="21">
        <v>4465.0196503634179</v>
      </c>
      <c r="C378" s="27">
        <f t="shared" si="11"/>
        <v>9232023.111965578</v>
      </c>
      <c r="D378" s="25">
        <f t="shared" si="10"/>
        <v>0.84708943989308116</v>
      </c>
      <c r="E378" s="3" t="str" cm="1">
        <f t="array" ref="E378">IFERROR(_xlfn.IFS(D378&lt;=$K$2,"A",D378&lt;=$L$3,"B"),"C")</f>
        <v>B</v>
      </c>
      <c r="F378" s="18">
        <f>VLOOKUP(A378,'ABC Rimanenze'!$A$2:$G$50000,2,FALSE)</f>
        <v>2679.0117902180505</v>
      </c>
      <c r="G378" s="3" t="str">
        <f>VLOOKUP(A378,'ABC Rimanenze'!$A$2:$G$50000,7)</f>
        <v>B</v>
      </c>
      <c r="J378" s="29"/>
    </row>
    <row r="379" spans="1:10" x14ac:dyDescent="0.3">
      <c r="A379" s="20" t="s">
        <v>402</v>
      </c>
      <c r="B379" s="21">
        <v>4428.4220279000947</v>
      </c>
      <c r="C379" s="27">
        <f t="shared" si="11"/>
        <v>9236451.5339934789</v>
      </c>
      <c r="D379" s="25">
        <f t="shared" si="10"/>
        <v>0.84749577223104533</v>
      </c>
      <c r="E379" s="3" t="str" cm="1">
        <f t="array" ref="E379">IFERROR(_xlfn.IFS(D379&lt;=$K$2,"A",D379&lt;=$L$3,"B"),"C")</f>
        <v>B</v>
      </c>
      <c r="F379" s="18">
        <f>VLOOKUP(A379,'ABC Rimanenze'!$A$2:$G$50000,2,FALSE)</f>
        <v>2657.0532167400565</v>
      </c>
      <c r="G379" s="3" t="str">
        <f>VLOOKUP(A379,'ABC Rimanenze'!$A$2:$G$50000,7)</f>
        <v>B</v>
      </c>
      <c r="J379" s="29"/>
    </row>
    <row r="380" spans="1:10" x14ac:dyDescent="0.3">
      <c r="A380" s="20" t="s">
        <v>403</v>
      </c>
      <c r="B380" s="21">
        <v>4398.0945147751272</v>
      </c>
      <c r="C380" s="27">
        <f t="shared" si="11"/>
        <v>9240849.6285082549</v>
      </c>
      <c r="D380" s="25">
        <f t="shared" si="10"/>
        <v>0.84789932185109451</v>
      </c>
      <c r="E380" s="3" t="str" cm="1">
        <f t="array" ref="E380">IFERROR(_xlfn.IFS(D380&lt;=$K$2,"A",D380&lt;=$L$3,"B"),"C")</f>
        <v>B</v>
      </c>
      <c r="F380" s="18">
        <f>VLOOKUP(A380,'ABC Rimanenze'!$A$2:$G$50000,2,FALSE)</f>
        <v>2638.8567088650761</v>
      </c>
      <c r="G380" s="3" t="str">
        <f>VLOOKUP(A380,'ABC Rimanenze'!$A$2:$G$50000,7)</f>
        <v>B</v>
      </c>
      <c r="J380" s="29"/>
    </row>
    <row r="381" spans="1:10" x14ac:dyDescent="0.3">
      <c r="A381" s="20" t="s">
        <v>404</v>
      </c>
      <c r="B381" s="21">
        <v>4393.0540520836348</v>
      </c>
      <c r="C381" s="27">
        <f t="shared" si="11"/>
        <v>9245242.6825603377</v>
      </c>
      <c r="D381" s="25">
        <f t="shared" si="10"/>
        <v>0.84830240898067233</v>
      </c>
      <c r="E381" s="3" t="str" cm="1">
        <f t="array" ref="E381">IFERROR(_xlfn.IFS(D381&lt;=$K$2,"A",D381&lt;=$L$3,"B"),"C")</f>
        <v>B</v>
      </c>
      <c r="F381" s="18">
        <f>VLOOKUP(A381,'ABC Rimanenze'!$A$2:$G$50000,2,FALSE)</f>
        <v>2635.8324312501809</v>
      </c>
      <c r="G381" s="3" t="str">
        <f>VLOOKUP(A381,'ABC Rimanenze'!$A$2:$G$50000,7)</f>
        <v>B</v>
      </c>
      <c r="J381" s="29"/>
    </row>
    <row r="382" spans="1:10" x14ac:dyDescent="0.3">
      <c r="A382" s="20" t="s">
        <v>405</v>
      </c>
      <c r="B382" s="21">
        <v>4376.159590810842</v>
      </c>
      <c r="C382" s="27">
        <f t="shared" si="11"/>
        <v>9249618.8421511482</v>
      </c>
      <c r="D382" s="25">
        <f t="shared" si="10"/>
        <v>0.84870394594951482</v>
      </c>
      <c r="E382" s="3" t="str" cm="1">
        <f t="array" ref="E382">IFERROR(_xlfn.IFS(D382&lt;=$K$2,"A",D382&lt;=$L$3,"B"),"C")</f>
        <v>B</v>
      </c>
      <c r="F382" s="18">
        <f>VLOOKUP(A382,'ABC Rimanenze'!$A$2:$G$50000,2,FALSE)</f>
        <v>2625.6957544865049</v>
      </c>
      <c r="G382" s="3" t="str">
        <f>VLOOKUP(A382,'ABC Rimanenze'!$A$2:$G$50000,7)</f>
        <v>B</v>
      </c>
      <c r="J382" s="29"/>
    </row>
    <row r="383" spans="1:10" x14ac:dyDescent="0.3">
      <c r="A383" s="20" t="s">
        <v>406</v>
      </c>
      <c r="B383" s="21">
        <v>4372.5477038887402</v>
      </c>
      <c r="C383" s="27">
        <f t="shared" si="11"/>
        <v>9253991.3898550365</v>
      </c>
      <c r="D383" s="25">
        <f t="shared" si="10"/>
        <v>0.84910515150765431</v>
      </c>
      <c r="E383" s="3" t="str" cm="1">
        <f t="array" ref="E383">IFERROR(_xlfn.IFS(D383&lt;=$K$2,"A",D383&lt;=$L$3,"B"),"C")</f>
        <v>B</v>
      </c>
      <c r="F383" s="18">
        <f>VLOOKUP(A383,'ABC Rimanenze'!$A$2:$G$50000,2,FALSE)</f>
        <v>2623.5286223332441</v>
      </c>
      <c r="G383" s="3" t="str">
        <f>VLOOKUP(A383,'ABC Rimanenze'!$A$2:$G$50000,7)</f>
        <v>B</v>
      </c>
      <c r="J383" s="29"/>
    </row>
    <row r="384" spans="1:10" x14ac:dyDescent="0.3">
      <c r="A384" s="20" t="s">
        <v>407</v>
      </c>
      <c r="B384" s="21">
        <v>4357.6576883129956</v>
      </c>
      <c r="C384" s="27">
        <f t="shared" si="11"/>
        <v>9258349.0475433487</v>
      </c>
      <c r="D384" s="25">
        <f t="shared" si="10"/>
        <v>0.84950499082409336</v>
      </c>
      <c r="E384" s="3" t="str" cm="1">
        <f t="array" ref="E384">IFERROR(_xlfn.IFS(D384&lt;=$K$2,"A",D384&lt;=$L$3,"B"),"C")</f>
        <v>B</v>
      </c>
      <c r="F384" s="18">
        <f>VLOOKUP(A384,'ABC Rimanenze'!$A$2:$G$50000,2,FALSE)</f>
        <v>2614.5946129877971</v>
      </c>
      <c r="G384" s="3" t="str">
        <f>VLOOKUP(A384,'ABC Rimanenze'!$A$2:$G$50000,7)</f>
        <v>B</v>
      </c>
      <c r="J384" s="29"/>
    </row>
    <row r="385" spans="1:10" x14ac:dyDescent="0.3">
      <c r="A385" s="20" t="s">
        <v>408</v>
      </c>
      <c r="B385" s="21">
        <v>4344.6557918551389</v>
      </c>
      <c r="C385" s="27">
        <f t="shared" si="11"/>
        <v>9262693.7033352032</v>
      </c>
      <c r="D385" s="25">
        <f t="shared" si="10"/>
        <v>0.84990363714425698</v>
      </c>
      <c r="E385" s="3" t="str" cm="1">
        <f t="array" ref="E385">IFERROR(_xlfn.IFS(D385&lt;=$K$2,"A",D385&lt;=$L$3,"B"),"C")</f>
        <v>B</v>
      </c>
      <c r="F385" s="18">
        <f>VLOOKUP(A385,'ABC Rimanenze'!$A$2:$G$50000,2,FALSE)</f>
        <v>2606.7934751130833</v>
      </c>
      <c r="G385" s="3" t="str">
        <f>VLOOKUP(A385,'ABC Rimanenze'!$A$2:$G$50000,7)</f>
        <v>B</v>
      </c>
      <c r="J385" s="29"/>
    </row>
    <row r="386" spans="1:10" x14ac:dyDescent="0.3">
      <c r="A386" s="20" t="s">
        <v>409</v>
      </c>
      <c r="B386" s="21">
        <v>4324.3605390488483</v>
      </c>
      <c r="C386" s="27">
        <f t="shared" si="11"/>
        <v>9267018.0638742521</v>
      </c>
      <c r="D386" s="25">
        <f t="shared" ref="D386:D449" si="12">C386/SUM(B:B)</f>
        <v>0.85030042126215755</v>
      </c>
      <c r="E386" s="3" t="str" cm="1">
        <f t="array" ref="E386">IFERROR(_xlfn.IFS(D386&lt;=$K$2,"A",D386&lt;=$L$3,"B"),"C")</f>
        <v>B</v>
      </c>
      <c r="F386" s="18">
        <f>VLOOKUP(A386,'ABC Rimanenze'!$A$2:$G$50000,2,FALSE)</f>
        <v>2594.616323429309</v>
      </c>
      <c r="G386" s="3" t="str">
        <f>VLOOKUP(A386,'ABC Rimanenze'!$A$2:$G$50000,7)</f>
        <v>B</v>
      </c>
      <c r="J386" s="29"/>
    </row>
    <row r="387" spans="1:10" x14ac:dyDescent="0.3">
      <c r="A387" s="20" t="s">
        <v>410</v>
      </c>
      <c r="B387" s="21">
        <v>4295.1072858741782</v>
      </c>
      <c r="C387" s="27">
        <f t="shared" ref="C387:C450" si="13">B387+C386</f>
        <v>9271313.1711601261</v>
      </c>
      <c r="D387" s="25">
        <f t="shared" si="12"/>
        <v>0.85069452123146505</v>
      </c>
      <c r="E387" s="3" t="str" cm="1">
        <f t="array" ref="E387">IFERROR(_xlfn.IFS(D387&lt;=$K$2,"A",D387&lt;=$L$3,"B"),"C")</f>
        <v>B</v>
      </c>
      <c r="F387" s="18">
        <f>VLOOKUP(A387,'ABC Rimanenze'!$A$2:$G$50000,2,FALSE)</f>
        <v>2577.0643715245069</v>
      </c>
      <c r="G387" s="3" t="str">
        <f>VLOOKUP(A387,'ABC Rimanenze'!$A$2:$G$50000,7)</f>
        <v>B</v>
      </c>
      <c r="J387" s="29"/>
    </row>
    <row r="388" spans="1:10" x14ac:dyDescent="0.3">
      <c r="A388" s="20" t="s">
        <v>411</v>
      </c>
      <c r="B388" s="21">
        <v>4288.040606272657</v>
      </c>
      <c r="C388" s="27">
        <f t="shared" si="13"/>
        <v>9275601.2117663994</v>
      </c>
      <c r="D388" s="25">
        <f t="shared" si="12"/>
        <v>0.85108797279363657</v>
      </c>
      <c r="E388" s="3" t="str" cm="1">
        <f t="array" ref="E388">IFERROR(_xlfn.IFS(D388&lt;=$K$2,"A",D388&lt;=$L$3,"B"),"C")</f>
        <v>B</v>
      </c>
      <c r="F388" s="18">
        <f>VLOOKUP(A388,'ABC Rimanenze'!$A$2:$G$50000,2,FALSE)</f>
        <v>2572.8243637635942</v>
      </c>
      <c r="G388" s="3" t="str">
        <f>VLOOKUP(A388,'ABC Rimanenze'!$A$2:$G$50000,7)</f>
        <v>B</v>
      </c>
      <c r="J388" s="29"/>
    </row>
    <row r="389" spans="1:10" x14ac:dyDescent="0.3">
      <c r="A389" s="20" t="s">
        <v>412</v>
      </c>
      <c r="B389" s="21">
        <v>4286.0978456790526</v>
      </c>
      <c r="C389" s="27">
        <f t="shared" si="13"/>
        <v>9279887.3096120786</v>
      </c>
      <c r="D389" s="25">
        <f t="shared" si="12"/>
        <v>0.85148124609672415</v>
      </c>
      <c r="E389" s="3" t="str" cm="1">
        <f t="array" ref="E389">IFERROR(_xlfn.IFS(D389&lt;=$K$2,"A",D389&lt;=$L$3,"B"),"C")</f>
        <v>B</v>
      </c>
      <c r="F389" s="18">
        <f>VLOOKUP(A389,'ABC Rimanenze'!$A$2:$G$50000,2,FALSE)</f>
        <v>2571.6587074074314</v>
      </c>
      <c r="G389" s="3" t="str">
        <f>VLOOKUP(A389,'ABC Rimanenze'!$A$2:$G$50000,7)</f>
        <v>B</v>
      </c>
      <c r="J389" s="29"/>
    </row>
    <row r="390" spans="1:10" x14ac:dyDescent="0.3">
      <c r="A390" s="20" t="s">
        <v>413</v>
      </c>
      <c r="B390" s="21">
        <v>4280.0100168885911</v>
      </c>
      <c r="C390" s="27">
        <f t="shared" si="13"/>
        <v>9284167.319628967</v>
      </c>
      <c r="D390" s="25">
        <f t="shared" si="12"/>
        <v>0.85187396080767885</v>
      </c>
      <c r="E390" s="3" t="str" cm="1">
        <f t="array" ref="E390">IFERROR(_xlfn.IFS(D390&lt;=$K$2,"A",D390&lt;=$L$3,"B"),"C")</f>
        <v>B</v>
      </c>
      <c r="F390" s="18">
        <f>VLOOKUP(A390,'ABC Rimanenze'!$A$2:$G$50000,2,FALSE)</f>
        <v>2568.0060101331546</v>
      </c>
      <c r="G390" s="3" t="str">
        <f>VLOOKUP(A390,'ABC Rimanenze'!$A$2:$G$50000,7)</f>
        <v>B</v>
      </c>
      <c r="J390" s="29"/>
    </row>
    <row r="391" spans="1:10" x14ac:dyDescent="0.3">
      <c r="A391" s="20" t="s">
        <v>414</v>
      </c>
      <c r="B391" s="21">
        <v>4270.4347385992396</v>
      </c>
      <c r="C391" s="27">
        <f t="shared" si="13"/>
        <v>9288437.7543675657</v>
      </c>
      <c r="D391" s="25">
        <f t="shared" si="12"/>
        <v>0.85226579693362303</v>
      </c>
      <c r="E391" s="3" t="str" cm="1">
        <f t="array" ref="E391">IFERROR(_xlfn.IFS(D391&lt;=$K$2,"A",D391&lt;=$L$3,"B"),"C")</f>
        <v>B</v>
      </c>
      <c r="F391" s="18">
        <f>VLOOKUP(A391,'ABC Rimanenze'!$A$2:$G$50000,2,FALSE)</f>
        <v>2562.2608431595436</v>
      </c>
      <c r="G391" s="3" t="str">
        <f>VLOOKUP(A391,'ABC Rimanenze'!$A$2:$G$50000,7)</f>
        <v>B</v>
      </c>
      <c r="J391" s="29"/>
    </row>
    <row r="392" spans="1:10" x14ac:dyDescent="0.3">
      <c r="A392" s="20" t="s">
        <v>415</v>
      </c>
      <c r="B392" s="21">
        <v>4258.8855369996636</v>
      </c>
      <c r="C392" s="27">
        <f t="shared" si="13"/>
        <v>9292696.6399045661</v>
      </c>
      <c r="D392" s="25">
        <f t="shared" si="12"/>
        <v>0.85265657335612033</v>
      </c>
      <c r="E392" s="3" t="str" cm="1">
        <f t="array" ref="E392">IFERROR(_xlfn.IFS(D392&lt;=$K$2,"A",D392&lt;=$L$3,"B"),"C")</f>
        <v>B</v>
      </c>
      <c r="F392" s="18">
        <f>VLOOKUP(A392,'ABC Rimanenze'!$A$2:$G$50000,2,FALSE)</f>
        <v>2555.3313221997983</v>
      </c>
      <c r="G392" s="3" t="str">
        <f>VLOOKUP(A392,'ABC Rimanenze'!$A$2:$G$50000,7)</f>
        <v>B</v>
      </c>
      <c r="J392" s="29"/>
    </row>
    <row r="393" spans="1:10" x14ac:dyDescent="0.3">
      <c r="A393" s="20" t="s">
        <v>416</v>
      </c>
      <c r="B393" s="21">
        <v>4231.3810244911556</v>
      </c>
      <c r="C393" s="27">
        <f t="shared" si="13"/>
        <v>9296928.0209290572</v>
      </c>
      <c r="D393" s="25">
        <f t="shared" si="12"/>
        <v>0.85304482608670162</v>
      </c>
      <c r="E393" s="3" t="str" cm="1">
        <f t="array" ref="E393">IFERROR(_xlfn.IFS(D393&lt;=$K$2,"A",D393&lt;=$L$3,"B"),"C")</f>
        <v>B</v>
      </c>
      <c r="F393" s="18">
        <f>VLOOKUP(A393,'ABC Rimanenze'!$A$2:$G$50000,2,FALSE)</f>
        <v>2538.8286146946934</v>
      </c>
      <c r="G393" s="3" t="str">
        <f>VLOOKUP(A393,'ABC Rimanenze'!$A$2:$G$50000,7)</f>
        <v>B</v>
      </c>
      <c r="J393" s="29"/>
    </row>
    <row r="394" spans="1:10" x14ac:dyDescent="0.3">
      <c r="A394" s="20" t="s">
        <v>417</v>
      </c>
      <c r="B394" s="21">
        <v>4227.9593155177363</v>
      </c>
      <c r="C394" s="27">
        <f t="shared" si="13"/>
        <v>9301155.9802445751</v>
      </c>
      <c r="D394" s="25">
        <f t="shared" si="12"/>
        <v>0.85343276485646391</v>
      </c>
      <c r="E394" s="3" t="str" cm="1">
        <f t="array" ref="E394">IFERROR(_xlfn.IFS(D394&lt;=$K$2,"A",D394&lt;=$L$3,"B"),"C")</f>
        <v>B</v>
      </c>
      <c r="F394" s="18">
        <f>VLOOKUP(A394,'ABC Rimanenze'!$A$2:$G$50000,2,FALSE)</f>
        <v>2536.7755893106419</v>
      </c>
      <c r="G394" s="3" t="str">
        <f>VLOOKUP(A394,'ABC Rimanenze'!$A$2:$G$50000,7)</f>
        <v>B</v>
      </c>
      <c r="J394" s="29"/>
    </row>
    <row r="395" spans="1:10" x14ac:dyDescent="0.3">
      <c r="A395" s="20" t="s">
        <v>418</v>
      </c>
      <c r="B395" s="21">
        <v>4222.0868509811689</v>
      </c>
      <c r="C395" s="27">
        <f t="shared" si="13"/>
        <v>9305378.0670955554</v>
      </c>
      <c r="D395" s="25">
        <f t="shared" si="12"/>
        <v>0.8538201647949607</v>
      </c>
      <c r="E395" s="3" t="str" cm="1">
        <f t="array" ref="E395">IFERROR(_xlfn.IFS(D395&lt;=$K$2,"A",D395&lt;=$L$3,"B"),"C")</f>
        <v>B</v>
      </c>
      <c r="F395" s="18">
        <f>VLOOKUP(A395,'ABC Rimanenze'!$A$2:$G$50000,2,FALSE)</f>
        <v>2533.2521105887013</v>
      </c>
      <c r="G395" s="3" t="str">
        <f>VLOOKUP(A395,'ABC Rimanenze'!$A$2:$G$50000,7)</f>
        <v>B</v>
      </c>
      <c r="J395" s="29"/>
    </row>
    <row r="396" spans="1:10" x14ac:dyDescent="0.3">
      <c r="A396" s="20" t="s">
        <v>419</v>
      </c>
      <c r="B396" s="21">
        <v>4194.1797844757875</v>
      </c>
      <c r="C396" s="27">
        <f t="shared" si="13"/>
        <v>9309572.2468800303</v>
      </c>
      <c r="D396" s="25">
        <f t="shared" si="12"/>
        <v>0.85420500410497469</v>
      </c>
      <c r="E396" s="3" t="str" cm="1">
        <f t="array" ref="E396">IFERROR(_xlfn.IFS(D396&lt;=$K$2,"A",D396&lt;=$L$3,"B"),"C")</f>
        <v>B</v>
      </c>
      <c r="F396" s="18">
        <f>VLOOKUP(A396,'ABC Rimanenze'!$A$2:$G$50000,2,FALSE)</f>
        <v>2516.5078706854724</v>
      </c>
      <c r="G396" s="3" t="str">
        <f>VLOOKUP(A396,'ABC Rimanenze'!$A$2:$G$50000,7)</f>
        <v>B</v>
      </c>
      <c r="J396" s="29"/>
    </row>
    <row r="397" spans="1:10" x14ac:dyDescent="0.3">
      <c r="A397" s="20" t="s">
        <v>420</v>
      </c>
      <c r="B397" s="21">
        <v>4186.7967819562564</v>
      </c>
      <c r="C397" s="27">
        <f t="shared" si="13"/>
        <v>9313759.0436619874</v>
      </c>
      <c r="D397" s="25">
        <f t="shared" si="12"/>
        <v>0.85458916598346668</v>
      </c>
      <c r="E397" s="3" t="str" cm="1">
        <f t="array" ref="E397">IFERROR(_xlfn.IFS(D397&lt;=$K$2,"A",D397&lt;=$L$3,"B"),"C")</f>
        <v>B</v>
      </c>
      <c r="F397" s="18">
        <f>VLOOKUP(A397,'ABC Rimanenze'!$A$2:$G$50000,2,FALSE)</f>
        <v>2512.0780691737536</v>
      </c>
      <c r="G397" s="3" t="str">
        <f>VLOOKUP(A397,'ABC Rimanenze'!$A$2:$G$50000,7)</f>
        <v>B</v>
      </c>
      <c r="J397" s="29"/>
    </row>
    <row r="398" spans="1:10" x14ac:dyDescent="0.3">
      <c r="A398" s="20" t="s">
        <v>421</v>
      </c>
      <c r="B398" s="21">
        <v>4183.8809335197338</v>
      </c>
      <c r="C398" s="27">
        <f t="shared" si="13"/>
        <v>9317942.9245955069</v>
      </c>
      <c r="D398" s="25">
        <f t="shared" si="12"/>
        <v>0.85497306031665576</v>
      </c>
      <c r="E398" s="3" t="str" cm="1">
        <f t="array" ref="E398">IFERROR(_xlfn.IFS(D398&lt;=$K$2,"A",D398&lt;=$L$3,"B"),"C")</f>
        <v>B</v>
      </c>
      <c r="F398" s="18">
        <f>VLOOKUP(A398,'ABC Rimanenze'!$A$2:$G$50000,2,FALSE)</f>
        <v>2510.32856011184</v>
      </c>
      <c r="G398" s="3" t="str">
        <f>VLOOKUP(A398,'ABC Rimanenze'!$A$2:$G$50000,7)</f>
        <v>B</v>
      </c>
      <c r="J398" s="29"/>
    </row>
    <row r="399" spans="1:10" x14ac:dyDescent="0.3">
      <c r="A399" s="20" t="s">
        <v>422</v>
      </c>
      <c r="B399" s="21">
        <v>4169.7208939086258</v>
      </c>
      <c r="C399" s="27">
        <f t="shared" si="13"/>
        <v>9322112.6454894152</v>
      </c>
      <c r="D399" s="25">
        <f t="shared" si="12"/>
        <v>0.85535565538749714</v>
      </c>
      <c r="E399" s="3" t="str" cm="1">
        <f t="array" ref="E399">IFERROR(_xlfn.IFS(D399&lt;=$K$2,"A",D399&lt;=$L$3,"B"),"C")</f>
        <v>B</v>
      </c>
      <c r="F399" s="18">
        <f>VLOOKUP(A399,'ABC Rimanenze'!$A$2:$G$50000,2,FALSE)</f>
        <v>2501.8325363451754</v>
      </c>
      <c r="G399" s="3" t="str">
        <f>VLOOKUP(A399,'ABC Rimanenze'!$A$2:$G$50000,7)</f>
        <v>B</v>
      </c>
      <c r="J399" s="29"/>
    </row>
    <row r="400" spans="1:10" x14ac:dyDescent="0.3">
      <c r="A400" s="20" t="s">
        <v>423</v>
      </c>
      <c r="B400" s="21">
        <v>4169.622069677157</v>
      </c>
      <c r="C400" s="27">
        <f t="shared" si="13"/>
        <v>9326282.2675590925</v>
      </c>
      <c r="D400" s="25">
        <f t="shared" si="12"/>
        <v>0.8557382413906659</v>
      </c>
      <c r="E400" s="3" t="str" cm="1">
        <f t="array" ref="E400">IFERROR(_xlfn.IFS(D400&lt;=$K$2,"A",D400&lt;=$L$3,"B"),"C")</f>
        <v>B</v>
      </c>
      <c r="F400" s="18">
        <f>VLOOKUP(A400,'ABC Rimanenze'!$A$2:$G$50000,2,FALSE)</f>
        <v>2501.7732418062942</v>
      </c>
      <c r="G400" s="3" t="str">
        <f>VLOOKUP(A400,'ABC Rimanenze'!$A$2:$G$50000,7)</f>
        <v>B</v>
      </c>
      <c r="J400" s="29"/>
    </row>
    <row r="401" spans="1:10" x14ac:dyDescent="0.3">
      <c r="A401" s="20" t="s">
        <v>424</v>
      </c>
      <c r="B401" s="21">
        <v>4156.151665253693</v>
      </c>
      <c r="C401" s="27">
        <f t="shared" si="13"/>
        <v>9330438.4192243461</v>
      </c>
      <c r="D401" s="25">
        <f t="shared" si="12"/>
        <v>0.8561195914093489</v>
      </c>
      <c r="E401" s="3" t="str" cm="1">
        <f t="array" ref="E401">IFERROR(_xlfn.IFS(D401&lt;=$K$2,"A",D401&lt;=$L$3,"B"),"C")</f>
        <v>B</v>
      </c>
      <c r="F401" s="18">
        <f>VLOOKUP(A401,'ABC Rimanenze'!$A$2:$G$50000,2,FALSE)</f>
        <v>2493.6909991522157</v>
      </c>
      <c r="G401" s="3" t="str">
        <f>VLOOKUP(A401,'ABC Rimanenze'!$A$2:$G$50000,7)</f>
        <v>B</v>
      </c>
      <c r="J401" s="29"/>
    </row>
    <row r="402" spans="1:10" x14ac:dyDescent="0.3">
      <c r="A402" s="20" t="s">
        <v>425</v>
      </c>
      <c r="B402" s="21">
        <v>4154.5980117312965</v>
      </c>
      <c r="C402" s="27">
        <f t="shared" si="13"/>
        <v>9334593.0172360782</v>
      </c>
      <c r="D402" s="25">
        <f t="shared" si="12"/>
        <v>0.85650079887168484</v>
      </c>
      <c r="E402" s="3" t="str" cm="1">
        <f t="array" ref="E402">IFERROR(_xlfn.IFS(D402&lt;=$K$2,"A",D402&lt;=$L$3,"B"),"C")</f>
        <v>B</v>
      </c>
      <c r="F402" s="18">
        <f>VLOOKUP(A402,'ABC Rimanenze'!$A$2:$G$50000,2,FALSE)</f>
        <v>2492.7588070387778</v>
      </c>
      <c r="G402" s="3" t="str">
        <f>VLOOKUP(A402,'ABC Rimanenze'!$A$2:$G$50000,7)</f>
        <v>B</v>
      </c>
      <c r="J402" s="29"/>
    </row>
    <row r="403" spans="1:10" x14ac:dyDescent="0.3">
      <c r="A403" s="20" t="s">
        <v>426</v>
      </c>
      <c r="B403" s="21">
        <v>4125.8463502282348</v>
      </c>
      <c r="C403" s="27">
        <f t="shared" si="13"/>
        <v>9338718.8635863066</v>
      </c>
      <c r="D403" s="25">
        <f t="shared" si="12"/>
        <v>0.85687936820925181</v>
      </c>
      <c r="E403" s="3" t="str" cm="1">
        <f t="array" ref="E403">IFERROR(_xlfn.IFS(D403&lt;=$K$2,"A",D403&lt;=$L$3,"B"),"C")</f>
        <v>B</v>
      </c>
      <c r="F403" s="18">
        <f>VLOOKUP(A403,'ABC Rimanenze'!$A$2:$G$50000,2,FALSE)</f>
        <v>2475.5078101369409</v>
      </c>
      <c r="G403" s="3" t="str">
        <f>VLOOKUP(A403,'ABC Rimanenze'!$A$2:$G$50000,7)</f>
        <v>B</v>
      </c>
      <c r="J403" s="29"/>
    </row>
    <row r="404" spans="1:10" x14ac:dyDescent="0.3">
      <c r="A404" s="20" t="s">
        <v>427</v>
      </c>
      <c r="B404" s="21">
        <v>4060.9713371955991</v>
      </c>
      <c r="C404" s="27">
        <f t="shared" si="13"/>
        <v>9342779.8349235021</v>
      </c>
      <c r="D404" s="25">
        <f t="shared" si="12"/>
        <v>0.85725198490374299</v>
      </c>
      <c r="E404" s="3" t="str" cm="1">
        <f t="array" ref="E404">IFERROR(_xlfn.IFS(D404&lt;=$K$2,"A",D404&lt;=$L$3,"B"),"C")</f>
        <v>B</v>
      </c>
      <c r="F404" s="18">
        <f>VLOOKUP(A404,'ABC Rimanenze'!$A$2:$G$50000,2,FALSE)</f>
        <v>2436.5828023173594</v>
      </c>
      <c r="G404" s="3" t="str">
        <f>VLOOKUP(A404,'ABC Rimanenze'!$A$2:$G$50000,7)</f>
        <v>B</v>
      </c>
      <c r="J404" s="29"/>
    </row>
    <row r="405" spans="1:10" x14ac:dyDescent="0.3">
      <c r="A405" s="20" t="s">
        <v>428</v>
      </c>
      <c r="B405" s="21">
        <v>4043.2741158049698</v>
      </c>
      <c r="C405" s="27">
        <f t="shared" si="13"/>
        <v>9346823.1090393066</v>
      </c>
      <c r="D405" s="25">
        <f t="shared" si="12"/>
        <v>0.85762297777979546</v>
      </c>
      <c r="E405" s="3" t="str" cm="1">
        <f t="array" ref="E405">IFERROR(_xlfn.IFS(D405&lt;=$K$2,"A",D405&lt;=$L$3,"B"),"C")</f>
        <v>B</v>
      </c>
      <c r="F405" s="18">
        <f>VLOOKUP(A405,'ABC Rimanenze'!$A$2:$G$50000,2,FALSE)</f>
        <v>2425.9644694829817</v>
      </c>
      <c r="G405" s="3" t="str">
        <f>VLOOKUP(A405,'ABC Rimanenze'!$A$2:$G$50000,7)</f>
        <v>B</v>
      </c>
      <c r="J405" s="29"/>
    </row>
    <row r="406" spans="1:10" x14ac:dyDescent="0.3">
      <c r="A406" s="20" t="s">
        <v>429</v>
      </c>
      <c r="B406" s="21">
        <v>4034.7743781255031</v>
      </c>
      <c r="C406" s="27">
        <f t="shared" si="13"/>
        <v>9350857.8834174313</v>
      </c>
      <c r="D406" s="25">
        <f t="shared" si="12"/>
        <v>0.85799319075766711</v>
      </c>
      <c r="E406" s="3" t="str" cm="1">
        <f t="array" ref="E406">IFERROR(_xlfn.IFS(D406&lt;=$K$2,"A",D406&lt;=$L$3,"B"),"C")</f>
        <v>B</v>
      </c>
      <c r="F406" s="18">
        <f>VLOOKUP(A406,'ABC Rimanenze'!$A$2:$G$50000,2,FALSE)</f>
        <v>2420.8646268753018</v>
      </c>
      <c r="G406" s="3" t="str">
        <f>VLOOKUP(A406,'ABC Rimanenze'!$A$2:$G$50000,7)</f>
        <v>B</v>
      </c>
      <c r="J406" s="29"/>
    </row>
    <row r="407" spans="1:10" x14ac:dyDescent="0.3">
      <c r="A407" s="20" t="s">
        <v>430</v>
      </c>
      <c r="B407" s="21">
        <v>4020.536218279583</v>
      </c>
      <c r="C407" s="27">
        <f t="shared" si="13"/>
        <v>9354878.4196357112</v>
      </c>
      <c r="D407" s="25">
        <f t="shared" si="12"/>
        <v>0.85836209730522528</v>
      </c>
      <c r="E407" s="3" t="str" cm="1">
        <f t="array" ref="E407">IFERROR(_xlfn.IFS(D407&lt;=$K$2,"A",D407&lt;=$L$3,"B"),"C")</f>
        <v>B</v>
      </c>
      <c r="F407" s="18">
        <f>VLOOKUP(A407,'ABC Rimanenze'!$A$2:$G$50000,2,FALSE)</f>
        <v>2412.3217309677498</v>
      </c>
      <c r="G407" s="3" t="str">
        <f>VLOOKUP(A407,'ABC Rimanenze'!$A$2:$G$50000,7)</f>
        <v>B</v>
      </c>
      <c r="J407" s="29"/>
    </row>
    <row r="408" spans="1:10" x14ac:dyDescent="0.3">
      <c r="A408" s="20" t="s">
        <v>431</v>
      </c>
      <c r="B408" s="21">
        <v>4007.8425338956849</v>
      </c>
      <c r="C408" s="27">
        <f t="shared" si="13"/>
        <v>9358886.262169607</v>
      </c>
      <c r="D408" s="25">
        <f t="shared" si="12"/>
        <v>0.85872983913667911</v>
      </c>
      <c r="E408" s="3" t="str" cm="1">
        <f t="array" ref="E408">IFERROR(_xlfn.IFS(D408&lt;=$K$2,"A",D408&lt;=$L$3,"B"),"C")</f>
        <v>B</v>
      </c>
      <c r="F408" s="18">
        <f>VLOOKUP(A408,'ABC Rimanenze'!$A$2:$G$50000,2,FALSE)</f>
        <v>2404.7055203374107</v>
      </c>
      <c r="G408" s="3" t="str">
        <f>VLOOKUP(A408,'ABC Rimanenze'!$A$2:$G$50000,7)</f>
        <v>B</v>
      </c>
      <c r="J408" s="29"/>
    </row>
    <row r="409" spans="1:10" x14ac:dyDescent="0.3">
      <c r="A409" s="20" t="s">
        <v>432</v>
      </c>
      <c r="B409" s="21">
        <v>3950.8192447914525</v>
      </c>
      <c r="C409" s="27">
        <f t="shared" si="13"/>
        <v>9362837.0814143978</v>
      </c>
      <c r="D409" s="25">
        <f t="shared" si="12"/>
        <v>0.8590923487643739</v>
      </c>
      <c r="E409" s="3" t="str" cm="1">
        <f t="array" ref="E409">IFERROR(_xlfn.IFS(D409&lt;=$K$2,"A",D409&lt;=$L$3,"B"),"C")</f>
        <v>B</v>
      </c>
      <c r="F409" s="18">
        <f>VLOOKUP(A409,'ABC Rimanenze'!$A$2:$G$50000,2,FALSE)</f>
        <v>2370.4915468748713</v>
      </c>
      <c r="G409" s="3" t="str">
        <f>VLOOKUP(A409,'ABC Rimanenze'!$A$2:$G$50000,7)</f>
        <v>B</v>
      </c>
      <c r="J409" s="29"/>
    </row>
    <row r="410" spans="1:10" x14ac:dyDescent="0.3">
      <c r="A410" s="20" t="s">
        <v>433</v>
      </c>
      <c r="B410" s="21">
        <v>3913.615230013645</v>
      </c>
      <c r="C410" s="27">
        <f t="shared" si="13"/>
        <v>9366750.6966444124</v>
      </c>
      <c r="D410" s="25">
        <f t="shared" si="12"/>
        <v>0.85945144471690171</v>
      </c>
      <c r="E410" s="3" t="str" cm="1">
        <f t="array" ref="E410">IFERROR(_xlfn.IFS(D410&lt;=$K$2,"A",D410&lt;=$L$3,"B"),"C")</f>
        <v>B</v>
      </c>
      <c r="F410" s="18">
        <f>VLOOKUP(A410,'ABC Rimanenze'!$A$2:$G$50000,2,FALSE)</f>
        <v>2348.169138008187</v>
      </c>
      <c r="G410" s="3" t="str">
        <f>VLOOKUP(A410,'ABC Rimanenze'!$A$2:$G$50000,7)</f>
        <v>B</v>
      </c>
      <c r="J410" s="29"/>
    </row>
    <row r="411" spans="1:10" x14ac:dyDescent="0.3">
      <c r="A411" s="20" t="s">
        <v>434</v>
      </c>
      <c r="B411" s="21">
        <v>3900.7343558867692</v>
      </c>
      <c r="C411" s="27">
        <f t="shared" si="13"/>
        <v>9370651.4310002998</v>
      </c>
      <c r="D411" s="25">
        <f t="shared" si="12"/>
        <v>0.85980935877762554</v>
      </c>
      <c r="E411" s="3" t="str" cm="1">
        <f t="array" ref="E411">IFERROR(_xlfn.IFS(D411&lt;=$K$2,"A",D411&lt;=$L$3,"B"),"C")</f>
        <v>B</v>
      </c>
      <c r="F411" s="18">
        <f>VLOOKUP(A411,'ABC Rimanenze'!$A$2:$G$50000,2,FALSE)</f>
        <v>2340.4406135320614</v>
      </c>
      <c r="G411" s="3" t="str">
        <f>VLOOKUP(A411,'ABC Rimanenze'!$A$2:$G$50000,7)</f>
        <v>B</v>
      </c>
      <c r="J411" s="29"/>
    </row>
    <row r="412" spans="1:10" x14ac:dyDescent="0.3">
      <c r="A412" s="20" t="s">
        <v>435</v>
      </c>
      <c r="B412" s="21">
        <v>3891.037841823173</v>
      </c>
      <c r="C412" s="27">
        <f t="shared" si="13"/>
        <v>9374542.4688421227</v>
      </c>
      <c r="D412" s="25">
        <f t="shared" si="12"/>
        <v>0.86016638312928262</v>
      </c>
      <c r="E412" s="3" t="str" cm="1">
        <f t="array" ref="E412">IFERROR(_xlfn.IFS(D412&lt;=$K$2,"A",D412&lt;=$L$3,"B"),"C")</f>
        <v>B</v>
      </c>
      <c r="F412" s="18">
        <f>VLOOKUP(A412,'ABC Rimanenze'!$A$2:$G$50000,2,FALSE)</f>
        <v>2334.6227050939037</v>
      </c>
      <c r="G412" s="3" t="str">
        <f>VLOOKUP(A412,'ABC Rimanenze'!$A$2:$G$50000,7)</f>
        <v>B</v>
      </c>
      <c r="J412" s="29"/>
    </row>
    <row r="413" spans="1:10" x14ac:dyDescent="0.3">
      <c r="A413" s="20" t="s">
        <v>436</v>
      </c>
      <c r="B413" s="21">
        <v>3868.6732565674215</v>
      </c>
      <c r="C413" s="27">
        <f t="shared" si="13"/>
        <v>9378411.1420986895</v>
      </c>
      <c r="D413" s="25">
        <f t="shared" si="12"/>
        <v>0.86052135540592123</v>
      </c>
      <c r="E413" s="3" t="str" cm="1">
        <f t="array" ref="E413">IFERROR(_xlfn.IFS(D413&lt;=$K$2,"A",D413&lt;=$L$3,"B"),"C")</f>
        <v>B</v>
      </c>
      <c r="F413" s="18">
        <f>VLOOKUP(A413,'ABC Rimanenze'!$A$2:$G$50000,2,FALSE)</f>
        <v>2321.2039539404527</v>
      </c>
      <c r="G413" s="3" t="str">
        <f>VLOOKUP(A413,'ABC Rimanenze'!$A$2:$G$50000,7)</f>
        <v>B</v>
      </c>
      <c r="J413" s="29"/>
    </row>
    <row r="414" spans="1:10" x14ac:dyDescent="0.3">
      <c r="A414" s="20" t="s">
        <v>437</v>
      </c>
      <c r="B414" s="21">
        <v>3856.520650859065</v>
      </c>
      <c r="C414" s="27">
        <f t="shared" si="13"/>
        <v>9382267.6627495494</v>
      </c>
      <c r="D414" s="25">
        <f t="shared" si="12"/>
        <v>0.86087521261343181</v>
      </c>
      <c r="E414" s="3" t="str" cm="1">
        <f t="array" ref="E414">IFERROR(_xlfn.IFS(D414&lt;=$K$2,"A",D414&lt;=$L$3,"B"),"C")</f>
        <v>B</v>
      </c>
      <c r="F414" s="18">
        <f>VLOOKUP(A414,'ABC Rimanenze'!$A$2:$G$50000,2,FALSE)</f>
        <v>2313.9123905154388</v>
      </c>
      <c r="G414" s="3" t="str">
        <f>VLOOKUP(A414,'ABC Rimanenze'!$A$2:$G$50000,7)</f>
        <v>B</v>
      </c>
      <c r="J414" s="29"/>
    </row>
    <row r="415" spans="1:10" x14ac:dyDescent="0.3">
      <c r="A415" s="20" t="s">
        <v>438</v>
      </c>
      <c r="B415" s="21">
        <v>3833.1763610191956</v>
      </c>
      <c r="C415" s="27">
        <f t="shared" si="13"/>
        <v>9386100.8391105682</v>
      </c>
      <c r="D415" s="25">
        <f t="shared" si="12"/>
        <v>0.86122692785258215</v>
      </c>
      <c r="E415" s="3" t="str" cm="1">
        <f t="array" ref="E415">IFERROR(_xlfn.IFS(D415&lt;=$K$2,"A",D415&lt;=$L$3,"B"),"C")</f>
        <v>B</v>
      </c>
      <c r="F415" s="18">
        <f>VLOOKUP(A415,'ABC Rimanenze'!$A$2:$G$50000,2,FALSE)</f>
        <v>2299.9058166115174</v>
      </c>
      <c r="G415" s="3" t="str">
        <f>VLOOKUP(A415,'ABC Rimanenze'!$A$2:$G$50000,7)</f>
        <v>B</v>
      </c>
      <c r="J415" s="29"/>
    </row>
    <row r="416" spans="1:10" x14ac:dyDescent="0.3">
      <c r="A416" s="20" t="s">
        <v>439</v>
      </c>
      <c r="B416" s="21">
        <v>3814.5811838147561</v>
      </c>
      <c r="C416" s="27">
        <f t="shared" si="13"/>
        <v>9389915.4202943835</v>
      </c>
      <c r="D416" s="25">
        <f t="shared" si="12"/>
        <v>0.86157693688085646</v>
      </c>
      <c r="E416" s="3" t="str" cm="1">
        <f t="array" ref="E416">IFERROR(_xlfn.IFS(D416&lt;=$K$2,"A",D416&lt;=$L$3,"B"),"C")</f>
        <v>B</v>
      </c>
      <c r="F416" s="18">
        <f>VLOOKUP(A416,'ABC Rimanenze'!$A$2:$G$50000,2,FALSE)</f>
        <v>2288.7487102888535</v>
      </c>
      <c r="G416" s="3" t="str">
        <f>VLOOKUP(A416,'ABC Rimanenze'!$A$2:$G$50000,7)</f>
        <v>B</v>
      </c>
      <c r="J416" s="29"/>
    </row>
    <row r="417" spans="1:10" x14ac:dyDescent="0.3">
      <c r="A417" s="20" t="s">
        <v>440</v>
      </c>
      <c r="B417" s="21">
        <v>3814.3976226072746</v>
      </c>
      <c r="C417" s="27">
        <f t="shared" si="13"/>
        <v>9393729.8179169912</v>
      </c>
      <c r="D417" s="25">
        <f t="shared" si="12"/>
        <v>0.86192692906636958</v>
      </c>
      <c r="E417" s="3" t="str" cm="1">
        <f t="array" ref="E417">IFERROR(_xlfn.IFS(D417&lt;=$K$2,"A",D417&lt;=$L$3,"B"),"C")</f>
        <v>B</v>
      </c>
      <c r="F417" s="18">
        <f>VLOOKUP(A417,'ABC Rimanenze'!$A$2:$G$50000,2,FALSE)</f>
        <v>2288.6385735643648</v>
      </c>
      <c r="G417" s="3" t="str">
        <f>VLOOKUP(A417,'ABC Rimanenze'!$A$2:$G$50000,7)</f>
        <v>B</v>
      </c>
      <c r="J417" s="29"/>
    </row>
    <row r="418" spans="1:10" x14ac:dyDescent="0.3">
      <c r="A418" s="20" t="s">
        <v>441</v>
      </c>
      <c r="B418" s="21">
        <v>3812.9430067596127</v>
      </c>
      <c r="C418" s="27">
        <f t="shared" si="13"/>
        <v>9397542.7609237507</v>
      </c>
      <c r="D418" s="25">
        <f t="shared" si="12"/>
        <v>0.8622767877827926</v>
      </c>
      <c r="E418" s="3" t="str" cm="1">
        <f t="array" ref="E418">IFERROR(_xlfn.IFS(D418&lt;=$K$2,"A",D418&lt;=$L$3,"B"),"C")</f>
        <v>B</v>
      </c>
      <c r="F418" s="18">
        <f>VLOOKUP(A418,'ABC Rimanenze'!$A$2:$G$50000,2,FALSE)</f>
        <v>2287.7658040557676</v>
      </c>
      <c r="G418" s="3" t="str">
        <f>VLOOKUP(A418,'ABC Rimanenze'!$A$2:$G$50000,7)</f>
        <v>B</v>
      </c>
      <c r="J418" s="29"/>
    </row>
    <row r="419" spans="1:10" x14ac:dyDescent="0.3">
      <c r="A419" s="20" t="s">
        <v>442</v>
      </c>
      <c r="B419" s="21">
        <v>3809.7782834766667</v>
      </c>
      <c r="C419" s="27">
        <f t="shared" si="13"/>
        <v>9401352.5392072275</v>
      </c>
      <c r="D419" s="25">
        <f t="shared" si="12"/>
        <v>0.86262635611826222</v>
      </c>
      <c r="E419" s="3" t="str" cm="1">
        <f t="array" ref="E419">IFERROR(_xlfn.IFS(D419&lt;=$K$2,"A",D419&lt;=$L$3,"B"),"C")</f>
        <v>B</v>
      </c>
      <c r="F419" s="18">
        <f>VLOOKUP(A419,'ABC Rimanenze'!$A$2:$G$50000,2,FALSE)</f>
        <v>2285.866970086</v>
      </c>
      <c r="G419" s="3" t="str">
        <f>VLOOKUP(A419,'ABC Rimanenze'!$A$2:$G$50000,7)</f>
        <v>B</v>
      </c>
      <c r="J419" s="29"/>
    </row>
    <row r="420" spans="1:10" x14ac:dyDescent="0.3">
      <c r="A420" s="20" t="s">
        <v>443</v>
      </c>
      <c r="B420" s="21">
        <v>3798.07433551032</v>
      </c>
      <c r="C420" s="27">
        <f t="shared" si="13"/>
        <v>9405150.6135427374</v>
      </c>
      <c r="D420" s="25">
        <f t="shared" si="12"/>
        <v>0.86297485055144552</v>
      </c>
      <c r="E420" s="3" t="str" cm="1">
        <f t="array" ref="E420">IFERROR(_xlfn.IFS(D420&lt;=$K$2,"A",D420&lt;=$L$3,"B"),"C")</f>
        <v>B</v>
      </c>
      <c r="F420" s="18">
        <f>VLOOKUP(A420,'ABC Rimanenze'!$A$2:$G$50000,2,FALSE)</f>
        <v>2278.8446013061921</v>
      </c>
      <c r="G420" s="3" t="str">
        <f>VLOOKUP(A420,'ABC Rimanenze'!$A$2:$G$50000,7)</f>
        <v>B</v>
      </c>
      <c r="J420" s="29"/>
    </row>
    <row r="421" spans="1:10" x14ac:dyDescent="0.3">
      <c r="A421" s="20" t="s">
        <v>444</v>
      </c>
      <c r="B421" s="21">
        <v>3796.8839624241259</v>
      </c>
      <c r="C421" s="27">
        <f t="shared" si="13"/>
        <v>9408947.4975051619</v>
      </c>
      <c r="D421" s="25">
        <f t="shared" si="12"/>
        <v>0.86332323576128112</v>
      </c>
      <c r="E421" s="3" t="str" cm="1">
        <f t="array" ref="E421">IFERROR(_xlfn.IFS(D421&lt;=$K$2,"A",D421&lt;=$L$3,"B"),"C")</f>
        <v>B</v>
      </c>
      <c r="F421" s="18">
        <f>VLOOKUP(A421,'ABC Rimanenze'!$A$2:$G$50000,2,FALSE)</f>
        <v>2278.1303774544754</v>
      </c>
      <c r="G421" s="3" t="str">
        <f>VLOOKUP(A421,'ABC Rimanenze'!$A$2:$G$50000,7)</f>
        <v>B</v>
      </c>
      <c r="J421" s="29"/>
    </row>
    <row r="422" spans="1:10" x14ac:dyDescent="0.3">
      <c r="A422" s="20" t="s">
        <v>445</v>
      </c>
      <c r="B422" s="21">
        <v>3794.7570002932466</v>
      </c>
      <c r="C422" s="27">
        <f t="shared" si="13"/>
        <v>9412742.2545054555</v>
      </c>
      <c r="D422" s="25">
        <f t="shared" si="12"/>
        <v>0.86367142581051781</v>
      </c>
      <c r="E422" s="3" t="str" cm="1">
        <f t="array" ref="E422">IFERROR(_xlfn.IFS(D422&lt;=$K$2,"A",D422&lt;=$L$3,"B"),"C")</f>
        <v>B</v>
      </c>
      <c r="F422" s="18">
        <f>VLOOKUP(A422,'ABC Rimanenze'!$A$2:$G$50000,2,FALSE)</f>
        <v>2276.8542001759479</v>
      </c>
      <c r="G422" s="3" t="str">
        <f>VLOOKUP(A422,'ABC Rimanenze'!$A$2:$G$50000,7)</f>
        <v>B</v>
      </c>
      <c r="J422" s="29"/>
    </row>
    <row r="423" spans="1:10" x14ac:dyDescent="0.3">
      <c r="A423" s="20" t="s">
        <v>446</v>
      </c>
      <c r="B423" s="21">
        <v>3785.738168594482</v>
      </c>
      <c r="C423" s="27">
        <f t="shared" si="13"/>
        <v>9416527.9926740509</v>
      </c>
      <c r="D423" s="25">
        <f t="shared" si="12"/>
        <v>0.86401878833181178</v>
      </c>
      <c r="E423" s="3" t="str" cm="1">
        <f t="array" ref="E423">IFERROR(_xlfn.IFS(D423&lt;=$K$2,"A",D423&lt;=$L$3,"B"),"C")</f>
        <v>B</v>
      </c>
      <c r="F423" s="18">
        <f>VLOOKUP(A423,'ABC Rimanenze'!$A$2:$G$50000,2,FALSE)</f>
        <v>2271.442901156689</v>
      </c>
      <c r="G423" s="3" t="str">
        <f>VLOOKUP(A423,'ABC Rimanenze'!$A$2:$G$50000,7)</f>
        <v>B</v>
      </c>
      <c r="J423" s="29"/>
    </row>
    <row r="424" spans="1:10" x14ac:dyDescent="0.3">
      <c r="A424" s="20" t="s">
        <v>447</v>
      </c>
      <c r="B424" s="21">
        <v>3740.3686682894368</v>
      </c>
      <c r="C424" s="27">
        <f t="shared" si="13"/>
        <v>9420268.3613423407</v>
      </c>
      <c r="D424" s="25">
        <f t="shared" si="12"/>
        <v>0.8643619879492509</v>
      </c>
      <c r="E424" s="3" t="str" cm="1">
        <f t="array" ref="E424">IFERROR(_xlfn.IFS(D424&lt;=$K$2,"A",D424&lt;=$L$3,"B"),"C")</f>
        <v>B</v>
      </c>
      <c r="F424" s="18">
        <f>VLOOKUP(A424,'ABC Rimanenze'!$A$2:$G$50000,2,FALSE)</f>
        <v>2244.2212009736618</v>
      </c>
      <c r="G424" s="3" t="str">
        <f>VLOOKUP(A424,'ABC Rimanenze'!$A$2:$G$50000,7)</f>
        <v>B</v>
      </c>
      <c r="J424" s="29"/>
    </row>
    <row r="425" spans="1:10" x14ac:dyDescent="0.3">
      <c r="A425" s="20" t="s">
        <v>448</v>
      </c>
      <c r="B425" s="21">
        <v>3730.0704576631761</v>
      </c>
      <c r="C425" s="27">
        <f t="shared" si="13"/>
        <v>9423998.4318000041</v>
      </c>
      <c r="D425" s="25">
        <f t="shared" si="12"/>
        <v>0.86470424264861889</v>
      </c>
      <c r="E425" s="3" t="str" cm="1">
        <f t="array" ref="E425">IFERROR(_xlfn.IFS(D425&lt;=$K$2,"A",D425&lt;=$L$3,"B"),"C")</f>
        <v>B</v>
      </c>
      <c r="F425" s="18">
        <f>VLOOKUP(A425,'ABC Rimanenze'!$A$2:$G$50000,2,FALSE)</f>
        <v>2238.0422745979054</v>
      </c>
      <c r="G425" s="3" t="str">
        <f>VLOOKUP(A425,'ABC Rimanenze'!$A$2:$G$50000,7)</f>
        <v>B</v>
      </c>
      <c r="J425" s="29"/>
    </row>
    <row r="426" spans="1:10" x14ac:dyDescent="0.3">
      <c r="A426" s="20" t="s">
        <v>449</v>
      </c>
      <c r="B426" s="21">
        <v>3708.2723508314439</v>
      </c>
      <c r="C426" s="27">
        <f t="shared" si="13"/>
        <v>9427706.7041508351</v>
      </c>
      <c r="D426" s="25">
        <f t="shared" si="12"/>
        <v>0.86504449725051269</v>
      </c>
      <c r="E426" s="3" t="str" cm="1">
        <f t="array" ref="E426">IFERROR(_xlfn.IFS(D426&lt;=$K$2,"A",D426&lt;=$L$3,"B"),"C")</f>
        <v>B</v>
      </c>
      <c r="F426" s="18">
        <f>VLOOKUP(A426,'ABC Rimanenze'!$A$2:$G$50000,2,FALSE)</f>
        <v>2224.9634104988663</v>
      </c>
      <c r="G426" s="3" t="str">
        <f>VLOOKUP(A426,'ABC Rimanenze'!$A$2:$G$50000,7)</f>
        <v>B</v>
      </c>
      <c r="J426" s="29"/>
    </row>
    <row r="427" spans="1:10" x14ac:dyDescent="0.3">
      <c r="A427" s="20" t="s">
        <v>450</v>
      </c>
      <c r="B427" s="21">
        <v>3703.5296414939476</v>
      </c>
      <c r="C427" s="27">
        <f t="shared" si="13"/>
        <v>9431410.2337923292</v>
      </c>
      <c r="D427" s="25">
        <f t="shared" si="12"/>
        <v>0.86538431668246085</v>
      </c>
      <c r="E427" s="3" t="str" cm="1">
        <f t="array" ref="E427">IFERROR(_xlfn.IFS(D427&lt;=$K$2,"A",D427&lt;=$L$3,"B"),"C")</f>
        <v>B</v>
      </c>
      <c r="F427" s="18">
        <f>VLOOKUP(A427,'ABC Rimanenze'!$A$2:$G$50000,2,FALSE)</f>
        <v>2222.1177848963684</v>
      </c>
      <c r="G427" s="3" t="str">
        <f>VLOOKUP(A427,'ABC Rimanenze'!$A$2:$G$50000,7)</f>
        <v>B</v>
      </c>
      <c r="J427" s="29"/>
    </row>
    <row r="428" spans="1:10" x14ac:dyDescent="0.3">
      <c r="A428" s="20" t="s">
        <v>451</v>
      </c>
      <c r="B428" s="21">
        <v>3694.5652378276345</v>
      </c>
      <c r="C428" s="27">
        <f t="shared" si="13"/>
        <v>9435104.7990301568</v>
      </c>
      <c r="D428" s="25">
        <f t="shared" si="12"/>
        <v>0.86572331358054089</v>
      </c>
      <c r="E428" s="3" t="str" cm="1">
        <f t="array" ref="E428">IFERROR(_xlfn.IFS(D428&lt;=$K$2,"A",D428&lt;=$L$3,"B"),"C")</f>
        <v>B</v>
      </c>
      <c r="F428" s="18">
        <f>VLOOKUP(A428,'ABC Rimanenze'!$A$2:$G$50000,2,FALSE)</f>
        <v>2216.7391426965805</v>
      </c>
      <c r="G428" s="3" t="str">
        <f>VLOOKUP(A428,'ABC Rimanenze'!$A$2:$G$50000,7)</f>
        <v>B</v>
      </c>
      <c r="J428" s="29"/>
    </row>
    <row r="429" spans="1:10" x14ac:dyDescent="0.3">
      <c r="A429" s="20" t="s">
        <v>452</v>
      </c>
      <c r="B429" s="21">
        <v>3691.3580393350503</v>
      </c>
      <c r="C429" s="27">
        <f t="shared" si="13"/>
        <v>9438796.1570694912</v>
      </c>
      <c r="D429" s="25">
        <f t="shared" si="12"/>
        <v>0.86606201620033096</v>
      </c>
      <c r="E429" s="3" t="str" cm="1">
        <f t="array" ref="E429">IFERROR(_xlfn.IFS(D429&lt;=$K$2,"A",D429&lt;=$L$3,"B"),"C")</f>
        <v>B</v>
      </c>
      <c r="F429" s="18">
        <f>VLOOKUP(A429,'ABC Rimanenze'!$A$2:$G$50000,2,FALSE)</f>
        <v>2214.8148236010302</v>
      </c>
      <c r="G429" s="3" t="str">
        <f>VLOOKUP(A429,'ABC Rimanenze'!$A$2:$G$50000,7)</f>
        <v>B</v>
      </c>
      <c r="J429" s="29"/>
    </row>
    <row r="430" spans="1:10" x14ac:dyDescent="0.3">
      <c r="A430" s="20" t="s">
        <v>453</v>
      </c>
      <c r="B430" s="21">
        <v>3688.5606519103335</v>
      </c>
      <c r="C430" s="27">
        <f t="shared" si="13"/>
        <v>9442484.7177214008</v>
      </c>
      <c r="D430" s="25">
        <f t="shared" si="12"/>
        <v>0.86640046214427446</v>
      </c>
      <c r="E430" s="3" t="str" cm="1">
        <f t="array" ref="E430">IFERROR(_xlfn.IFS(D430&lt;=$K$2,"A",D430&lt;=$L$3,"B"),"C")</f>
        <v>B</v>
      </c>
      <c r="F430" s="18">
        <f>VLOOKUP(A430,'ABC Rimanenze'!$A$2:$G$50000,2,FALSE)</f>
        <v>2213.1363911461999</v>
      </c>
      <c r="G430" s="3" t="str">
        <f>VLOOKUP(A430,'ABC Rimanenze'!$A$2:$G$50000,7)</f>
        <v>B</v>
      </c>
      <c r="J430" s="29"/>
    </row>
    <row r="431" spans="1:10" x14ac:dyDescent="0.3">
      <c r="A431" s="20" t="s">
        <v>454</v>
      </c>
      <c r="B431" s="21">
        <v>3655.6415106676395</v>
      </c>
      <c r="C431" s="27">
        <f t="shared" si="13"/>
        <v>9446140.3592320681</v>
      </c>
      <c r="D431" s="25">
        <f t="shared" si="12"/>
        <v>0.86673588757401665</v>
      </c>
      <c r="E431" s="3" t="str" cm="1">
        <f t="array" ref="E431">IFERROR(_xlfn.IFS(D431&lt;=$K$2,"A",D431&lt;=$L$3,"B"),"C")</f>
        <v>B</v>
      </c>
      <c r="F431" s="18">
        <f>VLOOKUP(A431,'ABC Rimanenze'!$A$2:$G$50000,2,FALSE)</f>
        <v>2193.3849064005835</v>
      </c>
      <c r="G431" s="3" t="str">
        <f>VLOOKUP(A431,'ABC Rimanenze'!$A$2:$G$50000,7)</f>
        <v>B</v>
      </c>
      <c r="J431" s="29"/>
    </row>
    <row r="432" spans="1:10" x14ac:dyDescent="0.3">
      <c r="A432" s="20" t="s">
        <v>455</v>
      </c>
      <c r="B432" s="21">
        <v>3645.888434138948</v>
      </c>
      <c r="C432" s="27">
        <f t="shared" si="13"/>
        <v>9449786.2476662062</v>
      </c>
      <c r="D432" s="25">
        <f t="shared" si="12"/>
        <v>0.86707041810477148</v>
      </c>
      <c r="E432" s="3" t="str" cm="1">
        <f t="array" ref="E432">IFERROR(_xlfn.IFS(D432&lt;=$K$2,"A",D432&lt;=$L$3,"B"),"C")</f>
        <v>B</v>
      </c>
      <c r="F432" s="18">
        <f>VLOOKUP(A432,'ABC Rimanenze'!$A$2:$G$50000,2,FALSE)</f>
        <v>2187.5330604833689</v>
      </c>
      <c r="G432" s="3" t="str">
        <f>VLOOKUP(A432,'ABC Rimanenze'!$A$2:$G$50000,7)</f>
        <v>B</v>
      </c>
      <c r="J432" s="29"/>
    </row>
    <row r="433" spans="1:10" x14ac:dyDescent="0.3">
      <c r="A433" s="20" t="s">
        <v>456</v>
      </c>
      <c r="B433" s="21">
        <v>3638.803611859943</v>
      </c>
      <c r="C433" s="27">
        <f t="shared" si="13"/>
        <v>9453425.0512780659</v>
      </c>
      <c r="D433" s="25">
        <f t="shared" si="12"/>
        <v>0.86740429856369883</v>
      </c>
      <c r="E433" s="3" t="str" cm="1">
        <f t="array" ref="E433">IFERROR(_xlfn.IFS(D433&lt;=$K$2,"A",D433&lt;=$L$3,"B"),"C")</f>
        <v>B</v>
      </c>
      <c r="F433" s="18">
        <f>VLOOKUP(A433,'ABC Rimanenze'!$A$2:$G$50000,2,FALSE)</f>
        <v>2183.2821671159659</v>
      </c>
      <c r="G433" s="3" t="str">
        <f>VLOOKUP(A433,'ABC Rimanenze'!$A$2:$G$50000,7)</f>
        <v>B</v>
      </c>
      <c r="J433" s="29"/>
    </row>
    <row r="434" spans="1:10" x14ac:dyDescent="0.3">
      <c r="A434" s="20" t="s">
        <v>457</v>
      </c>
      <c r="B434" s="21">
        <v>3638.4791780978817</v>
      </c>
      <c r="C434" s="27">
        <f t="shared" si="13"/>
        <v>9457063.530456163</v>
      </c>
      <c r="D434" s="25">
        <f t="shared" si="12"/>
        <v>0.86773814925402504</v>
      </c>
      <c r="E434" s="3" t="str" cm="1">
        <f t="array" ref="E434">IFERROR(_xlfn.IFS(D434&lt;=$K$2,"A",D434&lt;=$L$3,"B"),"C")</f>
        <v>B</v>
      </c>
      <c r="F434" s="18">
        <f>VLOOKUP(A434,'ABC Rimanenze'!$A$2:$G$50000,2,FALSE)</f>
        <v>2183.0875068587288</v>
      </c>
      <c r="G434" s="3" t="str">
        <f>VLOOKUP(A434,'ABC Rimanenze'!$A$2:$G$50000,7)</f>
        <v>B</v>
      </c>
      <c r="J434" s="29"/>
    </row>
    <row r="435" spans="1:10" x14ac:dyDescent="0.3">
      <c r="A435" s="20" t="s">
        <v>458</v>
      </c>
      <c r="B435" s="21">
        <v>3636.3594730379959</v>
      </c>
      <c r="C435" s="27">
        <f t="shared" si="13"/>
        <v>9460699.8899292015</v>
      </c>
      <c r="D435" s="25">
        <f t="shared" si="12"/>
        <v>0.86807180544962903</v>
      </c>
      <c r="E435" s="3" t="str" cm="1">
        <f t="array" ref="E435">IFERROR(_xlfn.IFS(D435&lt;=$K$2,"A",D435&lt;=$L$3,"B"),"C")</f>
        <v>B</v>
      </c>
      <c r="F435" s="18">
        <f>VLOOKUP(A435,'ABC Rimanenze'!$A$2:$G$50000,2,FALSE)</f>
        <v>2181.8156838227974</v>
      </c>
      <c r="G435" s="3" t="str">
        <f>VLOOKUP(A435,'ABC Rimanenze'!$A$2:$G$50000,7)</f>
        <v>B</v>
      </c>
      <c r="J435" s="29"/>
    </row>
    <row r="436" spans="1:10" x14ac:dyDescent="0.3">
      <c r="A436" s="20" t="s">
        <v>459</v>
      </c>
      <c r="B436" s="21">
        <v>3621.9358309952136</v>
      </c>
      <c r="C436" s="27">
        <f t="shared" si="13"/>
        <v>9464321.8257601969</v>
      </c>
      <c r="D436" s="25">
        <f t="shared" si="12"/>
        <v>0.86840413819589668</v>
      </c>
      <c r="E436" s="3" t="str" cm="1">
        <f t="array" ref="E436">IFERROR(_xlfn.IFS(D436&lt;=$K$2,"A",D436&lt;=$L$3,"B"),"C")</f>
        <v>B</v>
      </c>
      <c r="F436" s="18">
        <f>VLOOKUP(A436,'ABC Rimanenze'!$A$2:$G$50000,2,FALSE)</f>
        <v>2173.1614985971282</v>
      </c>
      <c r="G436" s="3" t="str">
        <f>VLOOKUP(A436,'ABC Rimanenze'!$A$2:$G$50000,7)</f>
        <v>B</v>
      </c>
      <c r="J436" s="29"/>
    </row>
    <row r="437" spans="1:10" x14ac:dyDescent="0.3">
      <c r="A437" s="20" t="s">
        <v>460</v>
      </c>
      <c r="B437" s="21">
        <v>3616.2776634962183</v>
      </c>
      <c r="C437" s="27">
        <f t="shared" si="13"/>
        <v>9467938.1034236923</v>
      </c>
      <c r="D437" s="25">
        <f t="shared" si="12"/>
        <v>0.86873595177384344</v>
      </c>
      <c r="E437" s="3" t="str" cm="1">
        <f t="array" ref="E437">IFERROR(_xlfn.IFS(D437&lt;=$K$2,"A",D437&lt;=$L$3,"B"),"C")</f>
        <v>B</v>
      </c>
      <c r="F437" s="18">
        <f>VLOOKUP(A437,'ABC Rimanenze'!$A$2:$G$50000,2,FALSE)</f>
        <v>2169.7665980977308</v>
      </c>
      <c r="G437" s="3" t="str">
        <f>VLOOKUP(A437,'ABC Rimanenze'!$A$2:$G$50000,7)</f>
        <v>B</v>
      </c>
      <c r="J437" s="29"/>
    </row>
    <row r="438" spans="1:10" x14ac:dyDescent="0.3">
      <c r="A438" s="20" t="s">
        <v>461</v>
      </c>
      <c r="B438" s="21">
        <v>3609.7512087971809</v>
      </c>
      <c r="C438" s="27">
        <f t="shared" si="13"/>
        <v>9471547.8546324894</v>
      </c>
      <c r="D438" s="25">
        <f t="shared" si="12"/>
        <v>0.86906716651329208</v>
      </c>
      <c r="E438" s="3" t="str" cm="1">
        <f t="array" ref="E438">IFERROR(_xlfn.IFS(D438&lt;=$K$2,"A",D438&lt;=$L$3,"B"),"C")</f>
        <v>B</v>
      </c>
      <c r="F438" s="18">
        <f>VLOOKUP(A438,'ABC Rimanenze'!$A$2:$G$50000,2,FALSE)</f>
        <v>2165.8507252783083</v>
      </c>
      <c r="G438" s="3" t="str">
        <f>VLOOKUP(A438,'ABC Rimanenze'!$A$2:$G$50000,7)</f>
        <v>B</v>
      </c>
      <c r="J438" s="29"/>
    </row>
    <row r="439" spans="1:10" x14ac:dyDescent="0.3">
      <c r="A439" s="20" t="s">
        <v>462</v>
      </c>
      <c r="B439" s="21">
        <v>3603.4798187992374</v>
      </c>
      <c r="C439" s="27">
        <f t="shared" si="13"/>
        <v>9475151.334451288</v>
      </c>
      <c r="D439" s="25">
        <f t="shared" si="12"/>
        <v>0.86939780581784665</v>
      </c>
      <c r="E439" s="3" t="str" cm="1">
        <f t="array" ref="E439">IFERROR(_xlfn.IFS(D439&lt;=$K$2,"A",D439&lt;=$L$3,"B"),"C")</f>
        <v>B</v>
      </c>
      <c r="F439" s="18">
        <f>VLOOKUP(A439,'ABC Rimanenze'!$A$2:$G$50000,2,FALSE)</f>
        <v>2162.0878912795424</v>
      </c>
      <c r="G439" s="3" t="str">
        <f>VLOOKUP(A439,'ABC Rimanenze'!$A$2:$G$50000,7)</f>
        <v>B</v>
      </c>
      <c r="J439" s="29"/>
    </row>
    <row r="440" spans="1:10" x14ac:dyDescent="0.3">
      <c r="A440" s="20" t="s">
        <v>463</v>
      </c>
      <c r="B440" s="21">
        <v>3554.0437974186761</v>
      </c>
      <c r="C440" s="27">
        <f t="shared" si="13"/>
        <v>9478705.3782487065</v>
      </c>
      <c r="D440" s="25">
        <f t="shared" si="12"/>
        <v>0.86972390909263253</v>
      </c>
      <c r="E440" s="3" t="str" cm="1">
        <f t="array" ref="E440">IFERROR(_xlfn.IFS(D440&lt;=$K$2,"A",D440&lt;=$L$3,"B"),"C")</f>
        <v>B</v>
      </c>
      <c r="F440" s="18">
        <f>VLOOKUP(A440,'ABC Rimanenze'!$A$2:$G$50000,2,FALSE)</f>
        <v>2132.4262784512057</v>
      </c>
      <c r="G440" s="3" t="str">
        <f>VLOOKUP(A440,'ABC Rimanenze'!$A$2:$G$50000,7)</f>
        <v>B</v>
      </c>
      <c r="J440" s="29"/>
    </row>
    <row r="441" spans="1:10" x14ac:dyDescent="0.3">
      <c r="A441" s="20" t="s">
        <v>464</v>
      </c>
      <c r="B441" s="21">
        <v>3534.9591948087068</v>
      </c>
      <c r="C441" s="27">
        <f t="shared" si="13"/>
        <v>9482240.3374435157</v>
      </c>
      <c r="D441" s="25">
        <f t="shared" si="12"/>
        <v>0.87004826124904067</v>
      </c>
      <c r="E441" s="3" t="str" cm="1">
        <f t="array" ref="E441">IFERROR(_xlfn.IFS(D441&lt;=$K$2,"A",D441&lt;=$L$3,"B"),"C")</f>
        <v>B</v>
      </c>
      <c r="F441" s="18">
        <f>VLOOKUP(A441,'ABC Rimanenze'!$A$2:$G$50000,2,FALSE)</f>
        <v>2120.9755168852239</v>
      </c>
      <c r="G441" s="3" t="str">
        <f>VLOOKUP(A441,'ABC Rimanenze'!$A$2:$G$50000,7)</f>
        <v>B</v>
      </c>
      <c r="J441" s="29"/>
    </row>
    <row r="442" spans="1:10" x14ac:dyDescent="0.3">
      <c r="A442" s="20" t="s">
        <v>465</v>
      </c>
      <c r="B442" s="21">
        <v>3521.0145194514935</v>
      </c>
      <c r="C442" s="27">
        <f t="shared" si="13"/>
        <v>9485761.3519629668</v>
      </c>
      <c r="D442" s="25">
        <f t="shared" si="12"/>
        <v>0.87037133390396837</v>
      </c>
      <c r="E442" s="3" t="str" cm="1">
        <f t="array" ref="E442">IFERROR(_xlfn.IFS(D442&lt;=$K$2,"A",D442&lt;=$L$3,"B"),"C")</f>
        <v>B</v>
      </c>
      <c r="F442" s="18">
        <f>VLOOKUP(A442,'ABC Rimanenze'!$A$2:$G$50000,2,FALSE)</f>
        <v>2112.6087116708959</v>
      </c>
      <c r="G442" s="3" t="str">
        <f>VLOOKUP(A442,'ABC Rimanenze'!$A$2:$G$50000,7)</f>
        <v>B</v>
      </c>
      <c r="J442" s="29"/>
    </row>
    <row r="443" spans="1:10" x14ac:dyDescent="0.3">
      <c r="A443" s="20" t="s">
        <v>466</v>
      </c>
      <c r="B443" s="21">
        <v>3514.6402498000539</v>
      </c>
      <c r="C443" s="27">
        <f t="shared" si="13"/>
        <v>9489275.9922127668</v>
      </c>
      <c r="D443" s="25">
        <f t="shared" si="12"/>
        <v>0.87069382168422216</v>
      </c>
      <c r="E443" s="3" t="str" cm="1">
        <f t="array" ref="E443">IFERROR(_xlfn.IFS(D443&lt;=$K$2,"A",D443&lt;=$L$3,"B"),"C")</f>
        <v>B</v>
      </c>
      <c r="F443" s="18">
        <f>VLOOKUP(A443,'ABC Rimanenze'!$A$2:$G$50000,2,FALSE)</f>
        <v>2108.7841498800321</v>
      </c>
      <c r="G443" s="3" t="str">
        <f>VLOOKUP(A443,'ABC Rimanenze'!$A$2:$G$50000,7)</f>
        <v>B</v>
      </c>
      <c r="J443" s="29"/>
    </row>
    <row r="444" spans="1:10" x14ac:dyDescent="0.3">
      <c r="A444" s="20" t="s">
        <v>467</v>
      </c>
      <c r="B444" s="21">
        <v>3509.5641420833881</v>
      </c>
      <c r="C444" s="27">
        <f t="shared" si="13"/>
        <v>9492785.5563548505</v>
      </c>
      <c r="D444" s="25">
        <f t="shared" si="12"/>
        <v>0.87101584370337559</v>
      </c>
      <c r="E444" s="3" t="str" cm="1">
        <f t="array" ref="E444">IFERROR(_xlfn.IFS(D444&lt;=$K$2,"A",D444&lt;=$L$3,"B"),"C")</f>
        <v>B</v>
      </c>
      <c r="F444" s="18">
        <f>VLOOKUP(A444,'ABC Rimanenze'!$A$2:$G$50000,2,FALSE)</f>
        <v>2105.7384852500327</v>
      </c>
      <c r="G444" s="3" t="str">
        <f>VLOOKUP(A444,'ABC Rimanenze'!$A$2:$G$50000,7)</f>
        <v>B</v>
      </c>
      <c r="J444" s="29"/>
    </row>
    <row r="445" spans="1:10" x14ac:dyDescent="0.3">
      <c r="A445" s="20" t="s">
        <v>468</v>
      </c>
      <c r="B445" s="21">
        <v>3497.7447213109385</v>
      </c>
      <c r="C445" s="27">
        <f t="shared" si="13"/>
        <v>9496283.3010761607</v>
      </c>
      <c r="D445" s="25">
        <f t="shared" si="12"/>
        <v>0.87133678122497071</v>
      </c>
      <c r="E445" s="3" t="str" cm="1">
        <f t="array" ref="E445">IFERROR(_xlfn.IFS(D445&lt;=$K$2,"A",D445&lt;=$L$3,"B"),"C")</f>
        <v>B</v>
      </c>
      <c r="F445" s="18">
        <f>VLOOKUP(A445,'ABC Rimanenze'!$A$2:$G$50000,2,FALSE)</f>
        <v>2098.6468327865632</v>
      </c>
      <c r="G445" s="3" t="str">
        <f>VLOOKUP(A445,'ABC Rimanenze'!$A$2:$G$50000,7)</f>
        <v>B</v>
      </c>
      <c r="J445" s="29"/>
    </row>
    <row r="446" spans="1:10" x14ac:dyDescent="0.3">
      <c r="A446" s="20" t="s">
        <v>469</v>
      </c>
      <c r="B446" s="21">
        <v>3478.216797040574</v>
      </c>
      <c r="C446" s="27">
        <f t="shared" si="13"/>
        <v>9499761.5178732015</v>
      </c>
      <c r="D446" s="25">
        <f t="shared" si="12"/>
        <v>0.8716559269509615</v>
      </c>
      <c r="E446" s="3" t="str" cm="1">
        <f t="array" ref="E446">IFERROR(_xlfn.IFS(D446&lt;=$K$2,"A",D446&lt;=$L$3,"B"),"C")</f>
        <v>B</v>
      </c>
      <c r="F446" s="18">
        <f>VLOOKUP(A446,'ABC Rimanenze'!$A$2:$G$50000,2,FALSE)</f>
        <v>2086.9300782243445</v>
      </c>
      <c r="G446" s="3" t="str">
        <f>VLOOKUP(A446,'ABC Rimanenze'!$A$2:$G$50000,7)</f>
        <v>B</v>
      </c>
      <c r="J446" s="29"/>
    </row>
    <row r="447" spans="1:10" x14ac:dyDescent="0.3">
      <c r="A447" s="20" t="s">
        <v>470</v>
      </c>
      <c r="B447" s="21">
        <v>3459.6990997411535</v>
      </c>
      <c r="C447" s="27">
        <f t="shared" si="13"/>
        <v>9503221.2169729434</v>
      </c>
      <c r="D447" s="25">
        <f t="shared" si="12"/>
        <v>0.87197337357528815</v>
      </c>
      <c r="E447" s="3" t="str" cm="1">
        <f t="array" ref="E447">IFERROR(_xlfn.IFS(D447&lt;=$K$2,"A",D447&lt;=$L$3,"B"),"C")</f>
        <v>B</v>
      </c>
      <c r="F447" s="18">
        <f>VLOOKUP(A447,'ABC Rimanenze'!$A$2:$G$50000,2,FALSE)</f>
        <v>2075.8194598446921</v>
      </c>
      <c r="G447" s="3" t="str">
        <f>VLOOKUP(A447,'ABC Rimanenze'!$A$2:$G$50000,7)</f>
        <v>B</v>
      </c>
      <c r="J447" s="29"/>
    </row>
    <row r="448" spans="1:10" x14ac:dyDescent="0.3">
      <c r="A448" s="20" t="s">
        <v>471</v>
      </c>
      <c r="B448" s="21">
        <v>3450.3355571701991</v>
      </c>
      <c r="C448" s="27">
        <f t="shared" si="13"/>
        <v>9506671.5525301136</v>
      </c>
      <c r="D448" s="25">
        <f t="shared" si="12"/>
        <v>0.87228996104253342</v>
      </c>
      <c r="E448" s="3" t="str" cm="1">
        <f t="array" ref="E448">IFERROR(_xlfn.IFS(D448&lt;=$K$2,"A",D448&lt;=$L$3,"B"),"C")</f>
        <v>B</v>
      </c>
      <c r="F448" s="18">
        <f>VLOOKUP(A448,'ABC Rimanenze'!$A$2:$G$50000,2,FALSE)</f>
        <v>2070.2013343021194</v>
      </c>
      <c r="G448" s="3" t="str">
        <f>VLOOKUP(A448,'ABC Rimanenze'!$A$2:$G$50000,7)</f>
        <v>B</v>
      </c>
      <c r="J448" s="29"/>
    </row>
    <row r="449" spans="1:10" x14ac:dyDescent="0.3">
      <c r="A449" s="20" t="s">
        <v>472</v>
      </c>
      <c r="B449" s="21">
        <v>3425.764395445904</v>
      </c>
      <c r="C449" s="27">
        <f t="shared" si="13"/>
        <v>9510097.3169255592</v>
      </c>
      <c r="D449" s="25">
        <f t="shared" si="12"/>
        <v>0.87260429396910311</v>
      </c>
      <c r="E449" s="3" t="str" cm="1">
        <f t="array" ref="E449">IFERROR(_xlfn.IFS(D449&lt;=$K$2,"A",D449&lt;=$L$3,"B"),"C")</f>
        <v>B</v>
      </c>
      <c r="F449" s="18">
        <f>VLOOKUP(A449,'ABC Rimanenze'!$A$2:$G$50000,2,FALSE)</f>
        <v>2055.4586372675421</v>
      </c>
      <c r="G449" s="3" t="str">
        <f>VLOOKUP(A449,'ABC Rimanenze'!$A$2:$G$50000,7)</f>
        <v>B</v>
      </c>
      <c r="J449" s="29"/>
    </row>
    <row r="450" spans="1:10" x14ac:dyDescent="0.3">
      <c r="A450" s="20" t="s">
        <v>473</v>
      </c>
      <c r="B450" s="21">
        <v>3407.0994222939689</v>
      </c>
      <c r="C450" s="27">
        <f t="shared" si="13"/>
        <v>9513504.4163478538</v>
      </c>
      <c r="D450" s="25">
        <f t="shared" ref="D450:D513" si="14">C450/SUM(B:B)</f>
        <v>0.87291691428063067</v>
      </c>
      <c r="E450" s="3" t="str" cm="1">
        <f t="array" ref="E450">IFERROR(_xlfn.IFS(D450&lt;=$K$2,"A",D450&lt;=$L$3,"B"),"C")</f>
        <v>B</v>
      </c>
      <c r="F450" s="18">
        <f>VLOOKUP(A450,'ABC Rimanenze'!$A$2:$G$50000,2,FALSE)</f>
        <v>2044.2596533763813</v>
      </c>
      <c r="G450" s="3" t="str">
        <f>VLOOKUP(A450,'ABC Rimanenze'!$A$2:$G$50000,7)</f>
        <v>B</v>
      </c>
      <c r="J450" s="29"/>
    </row>
    <row r="451" spans="1:10" x14ac:dyDescent="0.3">
      <c r="A451" s="20" t="s">
        <v>474</v>
      </c>
      <c r="B451" s="21">
        <v>3393.5803528061961</v>
      </c>
      <c r="C451" s="27">
        <f t="shared" ref="C451:C514" si="15">B451+C450</f>
        <v>9516897.9967006594</v>
      </c>
      <c r="D451" s="25">
        <f t="shared" si="14"/>
        <v>0.87322829414238212</v>
      </c>
      <c r="E451" s="3" t="str" cm="1">
        <f t="array" ref="E451">IFERROR(_xlfn.IFS(D451&lt;=$K$2,"A",D451&lt;=$L$3,"B"),"C")</f>
        <v>B</v>
      </c>
      <c r="F451" s="18">
        <f>VLOOKUP(A451,'ABC Rimanenze'!$A$2:$G$50000,2,FALSE)</f>
        <v>2036.1482116837176</v>
      </c>
      <c r="G451" s="3" t="str">
        <f>VLOOKUP(A451,'ABC Rimanenze'!$A$2:$G$50000,7)</f>
        <v>B</v>
      </c>
      <c r="J451" s="29"/>
    </row>
    <row r="452" spans="1:10" x14ac:dyDescent="0.3">
      <c r="A452" s="20" t="s">
        <v>475</v>
      </c>
      <c r="B452" s="21">
        <v>3379.754138460788</v>
      </c>
      <c r="C452" s="27">
        <f t="shared" si="15"/>
        <v>9520277.7508391198</v>
      </c>
      <c r="D452" s="25">
        <f t="shared" si="14"/>
        <v>0.87353840537210969</v>
      </c>
      <c r="E452" s="3" t="str" cm="1">
        <f t="array" ref="E452">IFERROR(_xlfn.IFS(D452&lt;=$K$2,"A",D452&lt;=$L$3,"B"),"C")</f>
        <v>B</v>
      </c>
      <c r="F452" s="18">
        <f>VLOOKUP(A452,'ABC Rimanenze'!$A$2:$G$50000,2,FALSE)</f>
        <v>2027.8524830764727</v>
      </c>
      <c r="G452" s="3" t="str">
        <f>VLOOKUP(A452,'ABC Rimanenze'!$A$2:$G$50000,7)</f>
        <v>B</v>
      </c>
      <c r="J452" s="29"/>
    </row>
    <row r="453" spans="1:10" x14ac:dyDescent="0.3">
      <c r="A453" s="20" t="s">
        <v>476</v>
      </c>
      <c r="B453" s="21">
        <v>3374.679524846973</v>
      </c>
      <c r="C453" s="27">
        <f t="shared" si="15"/>
        <v>9523652.4303639662</v>
      </c>
      <c r="D453" s="25">
        <f t="shared" si="14"/>
        <v>0.87384805097782914</v>
      </c>
      <c r="E453" s="3" t="str" cm="1">
        <f t="array" ref="E453">IFERROR(_xlfn.IFS(D453&lt;=$K$2,"A",D453&lt;=$L$3,"B"),"C")</f>
        <v>B</v>
      </c>
      <c r="F453" s="18">
        <f>VLOOKUP(A453,'ABC Rimanenze'!$A$2:$G$50000,2,FALSE)</f>
        <v>2024.8077149081837</v>
      </c>
      <c r="G453" s="3" t="str">
        <f>VLOOKUP(A453,'ABC Rimanenze'!$A$2:$G$50000,7)</f>
        <v>B</v>
      </c>
      <c r="J453" s="29"/>
    </row>
    <row r="454" spans="1:10" x14ac:dyDescent="0.3">
      <c r="A454" s="20" t="s">
        <v>477</v>
      </c>
      <c r="B454" s="21">
        <v>3361.1459412172135</v>
      </c>
      <c r="C454" s="27">
        <f t="shared" si="15"/>
        <v>9527013.5763051827</v>
      </c>
      <c r="D454" s="25">
        <f t="shared" si="14"/>
        <v>0.87415645480201942</v>
      </c>
      <c r="E454" s="3" t="str" cm="1">
        <f t="array" ref="E454">IFERROR(_xlfn.IFS(D454&lt;=$K$2,"A",D454&lt;=$L$3,"B"),"C")</f>
        <v>B</v>
      </c>
      <c r="F454" s="18">
        <f>VLOOKUP(A454,'ABC Rimanenze'!$A$2:$G$50000,2,FALSE)</f>
        <v>2016.6875647303279</v>
      </c>
      <c r="G454" s="3" t="str">
        <f>VLOOKUP(A454,'ABC Rimanenze'!$A$2:$G$50000,7)</f>
        <v>B</v>
      </c>
      <c r="J454" s="29"/>
    </row>
    <row r="455" spans="1:10" x14ac:dyDescent="0.3">
      <c r="A455" s="20" t="s">
        <v>478</v>
      </c>
      <c r="B455" s="21">
        <v>3338.0042090353668</v>
      </c>
      <c r="C455" s="27">
        <f t="shared" si="15"/>
        <v>9530351.5805142187</v>
      </c>
      <c r="D455" s="25">
        <f t="shared" si="14"/>
        <v>0.87446273524364104</v>
      </c>
      <c r="E455" s="3" t="str" cm="1">
        <f t="array" ref="E455">IFERROR(_xlfn.IFS(D455&lt;=$K$2,"A",D455&lt;=$L$3,"B"),"C")</f>
        <v>B</v>
      </c>
      <c r="F455" s="18">
        <f>VLOOKUP(A455,'ABC Rimanenze'!$A$2:$G$50000,2,FALSE)</f>
        <v>2002.80252542122</v>
      </c>
      <c r="G455" s="3" t="str">
        <f>VLOOKUP(A455,'ABC Rimanenze'!$A$2:$G$50000,7)</f>
        <v>B</v>
      </c>
      <c r="J455" s="29"/>
    </row>
    <row r="456" spans="1:10" x14ac:dyDescent="0.3">
      <c r="A456" s="20" t="s">
        <v>479</v>
      </c>
      <c r="B456" s="21">
        <v>3337.963441371845</v>
      </c>
      <c r="C456" s="27">
        <f t="shared" si="15"/>
        <v>9533689.5439555906</v>
      </c>
      <c r="D456" s="25">
        <f t="shared" si="14"/>
        <v>0.87476901194460277</v>
      </c>
      <c r="E456" s="3" t="str" cm="1">
        <f t="array" ref="E456">IFERROR(_xlfn.IFS(D456&lt;=$K$2,"A",D456&lt;=$L$3,"B"),"C")</f>
        <v>B</v>
      </c>
      <c r="F456" s="18">
        <f>VLOOKUP(A456,'ABC Rimanenze'!$A$2:$G$50000,2,FALSE)</f>
        <v>2002.7780648231069</v>
      </c>
      <c r="G456" s="3" t="str">
        <f>VLOOKUP(A456,'ABC Rimanenze'!$A$2:$G$50000,7)</f>
        <v>B</v>
      </c>
      <c r="J456" s="29"/>
    </row>
    <row r="457" spans="1:10" x14ac:dyDescent="0.3">
      <c r="A457" s="20" t="s">
        <v>480</v>
      </c>
      <c r="B457" s="21">
        <v>3328.4428045582085</v>
      </c>
      <c r="C457" s="27">
        <f t="shared" si="15"/>
        <v>9537017.9867601488</v>
      </c>
      <c r="D457" s="25">
        <f t="shared" si="14"/>
        <v>0.87507441507421313</v>
      </c>
      <c r="E457" s="3" t="str" cm="1">
        <f t="array" ref="E457">IFERROR(_xlfn.IFS(D457&lt;=$K$2,"A",D457&lt;=$L$3,"B"),"C")</f>
        <v>B</v>
      </c>
      <c r="F457" s="18">
        <f>VLOOKUP(A457,'ABC Rimanenze'!$A$2:$G$50000,2,FALSE)</f>
        <v>1997.0656827349251</v>
      </c>
      <c r="G457" s="3" t="str">
        <f>VLOOKUP(A457,'ABC Rimanenze'!$A$2:$G$50000,7)</f>
        <v>B</v>
      </c>
      <c r="J457" s="29"/>
    </row>
    <row r="458" spans="1:10" x14ac:dyDescent="0.3">
      <c r="A458" s="20" t="s">
        <v>481</v>
      </c>
      <c r="B458" s="21">
        <v>3326.3260877040252</v>
      </c>
      <c r="C458" s="27">
        <f t="shared" si="15"/>
        <v>9540344.3128478527</v>
      </c>
      <c r="D458" s="25">
        <f t="shared" si="14"/>
        <v>0.87537962398328562</v>
      </c>
      <c r="E458" s="3" t="str" cm="1">
        <f t="array" ref="E458">IFERROR(_xlfn.IFS(D458&lt;=$K$2,"A",D458&lt;=$L$3,"B"),"C")</f>
        <v>B</v>
      </c>
      <c r="F458" s="18">
        <f>VLOOKUP(A458,'ABC Rimanenze'!$A$2:$G$50000,2,FALSE)</f>
        <v>1995.795652622415</v>
      </c>
      <c r="G458" s="3" t="str">
        <f>VLOOKUP(A458,'ABC Rimanenze'!$A$2:$G$50000,7)</f>
        <v>B</v>
      </c>
      <c r="J458" s="29"/>
    </row>
    <row r="459" spans="1:10" x14ac:dyDescent="0.3">
      <c r="A459" s="20" t="s">
        <v>482</v>
      </c>
      <c r="B459" s="21">
        <v>3318.8032798462377</v>
      </c>
      <c r="C459" s="27">
        <f t="shared" si="15"/>
        <v>9543663.1161276996</v>
      </c>
      <c r="D459" s="25">
        <f t="shared" si="14"/>
        <v>0.87568414263291905</v>
      </c>
      <c r="E459" s="3" t="str" cm="1">
        <f t="array" ref="E459">IFERROR(_xlfn.IFS(D459&lt;=$K$2,"A",D459&lt;=$L$3,"B"),"C")</f>
        <v>B</v>
      </c>
      <c r="F459" s="18">
        <f>VLOOKUP(A459,'ABC Rimanenze'!$A$2:$G$50000,2,FALSE)</f>
        <v>1991.2819679077425</v>
      </c>
      <c r="G459" s="3" t="str">
        <f>VLOOKUP(A459,'ABC Rimanenze'!$A$2:$G$50000,7)</f>
        <v>B</v>
      </c>
      <c r="J459" s="29"/>
    </row>
    <row r="460" spans="1:10" x14ac:dyDescent="0.3">
      <c r="A460" s="20" t="s">
        <v>483</v>
      </c>
      <c r="B460" s="21">
        <v>3311.573529590627</v>
      </c>
      <c r="C460" s="27">
        <f t="shared" si="15"/>
        <v>9546974.6896572895</v>
      </c>
      <c r="D460" s="25">
        <f t="shared" si="14"/>
        <v>0.87598799791277737</v>
      </c>
      <c r="E460" s="3" t="str" cm="1">
        <f t="array" ref="E460">IFERROR(_xlfn.IFS(D460&lt;=$K$2,"A",D460&lt;=$L$3,"B"),"C")</f>
        <v>B</v>
      </c>
      <c r="F460" s="18">
        <f>VLOOKUP(A460,'ABC Rimanenze'!$A$2:$G$50000,2,FALSE)</f>
        <v>1986.9441177543761</v>
      </c>
      <c r="G460" s="3" t="str">
        <f>VLOOKUP(A460,'ABC Rimanenze'!$A$2:$G$50000,7)</f>
        <v>B</v>
      </c>
      <c r="J460" s="29"/>
    </row>
    <row r="461" spans="1:10" x14ac:dyDescent="0.3">
      <c r="A461" s="20" t="s">
        <v>484</v>
      </c>
      <c r="B461" s="21">
        <v>3304.7337401792838</v>
      </c>
      <c r="C461" s="27">
        <f t="shared" si="15"/>
        <v>9550279.4233974684</v>
      </c>
      <c r="D461" s="25">
        <f t="shared" si="14"/>
        <v>0.87629122560393602</v>
      </c>
      <c r="E461" s="3" t="str" cm="1">
        <f t="array" ref="E461">IFERROR(_xlfn.IFS(D461&lt;=$K$2,"A",D461&lt;=$L$3,"B"),"C")</f>
        <v>B</v>
      </c>
      <c r="F461" s="18">
        <f>VLOOKUP(A461,'ABC Rimanenze'!$A$2:$G$50000,2,FALSE)</f>
        <v>1982.8402441075702</v>
      </c>
      <c r="G461" s="3" t="str">
        <f>VLOOKUP(A461,'ABC Rimanenze'!$A$2:$G$50000,7)</f>
        <v>B</v>
      </c>
      <c r="J461" s="29"/>
    </row>
    <row r="462" spans="1:10" x14ac:dyDescent="0.3">
      <c r="A462" s="20" t="s">
        <v>485</v>
      </c>
      <c r="B462" s="21">
        <v>3292.6178467124246</v>
      </c>
      <c r="C462" s="27">
        <f t="shared" si="15"/>
        <v>9553572.0412441809</v>
      </c>
      <c r="D462" s="25">
        <f t="shared" si="14"/>
        <v>0.87659334159451863</v>
      </c>
      <c r="E462" s="3" t="str" cm="1">
        <f t="array" ref="E462">IFERROR(_xlfn.IFS(D462&lt;=$K$2,"A",D462&lt;=$L$3,"B"),"C")</f>
        <v>B</v>
      </c>
      <c r="F462" s="18">
        <f>VLOOKUP(A462,'ABC Rimanenze'!$A$2:$G$50000,2,FALSE)</f>
        <v>1975.5707080274547</v>
      </c>
      <c r="G462" s="3" t="str">
        <f>VLOOKUP(A462,'ABC Rimanenze'!$A$2:$G$50000,7)</f>
        <v>B</v>
      </c>
      <c r="J462" s="29"/>
    </row>
    <row r="463" spans="1:10" x14ac:dyDescent="0.3">
      <c r="A463" s="20" t="s">
        <v>486</v>
      </c>
      <c r="B463" s="21">
        <v>3277.335949303033</v>
      </c>
      <c r="C463" s="27">
        <f t="shared" si="15"/>
        <v>9556849.3771934845</v>
      </c>
      <c r="D463" s="25">
        <f t="shared" si="14"/>
        <v>0.87689405538606435</v>
      </c>
      <c r="E463" s="3" t="str" cm="1">
        <f t="array" ref="E463">IFERROR(_xlfn.IFS(D463&lt;=$K$2,"A",D463&lt;=$L$3,"B"),"C")</f>
        <v>B</v>
      </c>
      <c r="F463" s="18">
        <f>VLOOKUP(A463,'ABC Rimanenze'!$A$2:$G$50000,2,FALSE)</f>
        <v>1966.4015695818198</v>
      </c>
      <c r="G463" s="3" t="str">
        <f>VLOOKUP(A463,'ABC Rimanenze'!$A$2:$G$50000,7)</f>
        <v>B</v>
      </c>
      <c r="J463" s="29"/>
    </row>
    <row r="464" spans="1:10" x14ac:dyDescent="0.3">
      <c r="A464" s="20" t="s">
        <v>487</v>
      </c>
      <c r="B464" s="21">
        <v>3257.3815653901702</v>
      </c>
      <c r="C464" s="27">
        <f t="shared" si="15"/>
        <v>9560106.7587588746</v>
      </c>
      <c r="D464" s="25">
        <f t="shared" si="14"/>
        <v>0.87719293825196276</v>
      </c>
      <c r="E464" s="3" t="str" cm="1">
        <f t="array" ref="E464">IFERROR(_xlfn.IFS(D464&lt;=$K$2,"A",D464&lt;=$L$3,"B"),"C")</f>
        <v>B</v>
      </c>
      <c r="F464" s="18">
        <f>VLOOKUP(A464,'ABC Rimanenze'!$A$2:$G$50000,2,FALSE)</f>
        <v>1954.428939234102</v>
      </c>
      <c r="G464" s="3" t="str">
        <f>VLOOKUP(A464,'ABC Rimanenze'!$A$2:$G$50000,7)</f>
        <v>B</v>
      </c>
      <c r="J464" s="29"/>
    </row>
    <row r="465" spans="1:10" x14ac:dyDescent="0.3">
      <c r="A465" s="20" t="s">
        <v>488</v>
      </c>
      <c r="B465" s="21">
        <v>3251.1093216191684</v>
      </c>
      <c r="C465" s="27">
        <f t="shared" si="15"/>
        <v>9563357.8680804931</v>
      </c>
      <c r="D465" s="25">
        <f t="shared" si="14"/>
        <v>0.87749124560462866</v>
      </c>
      <c r="E465" s="3" t="str" cm="1">
        <f t="array" ref="E465">IFERROR(_xlfn.IFS(D465&lt;=$K$2,"A",D465&lt;=$L$3,"B"),"C")</f>
        <v>B</v>
      </c>
      <c r="F465" s="18">
        <f>VLOOKUP(A465,'ABC Rimanenze'!$A$2:$G$50000,2,FALSE)</f>
        <v>1950.6655929715009</v>
      </c>
      <c r="G465" s="3" t="str">
        <f>VLOOKUP(A465,'ABC Rimanenze'!$A$2:$G$50000,7)</f>
        <v>B</v>
      </c>
      <c r="J465" s="29"/>
    </row>
    <row r="466" spans="1:10" x14ac:dyDescent="0.3">
      <c r="A466" s="20" t="s">
        <v>489</v>
      </c>
      <c r="B466" s="21">
        <v>3205.0851908218588</v>
      </c>
      <c r="C466" s="27">
        <f t="shared" si="15"/>
        <v>9566562.9532713145</v>
      </c>
      <c r="D466" s="25">
        <f t="shared" si="14"/>
        <v>0.87778532998745307</v>
      </c>
      <c r="E466" s="3" t="str" cm="1">
        <f t="array" ref="E466">IFERROR(_xlfn.IFS(D466&lt;=$K$2,"A",D466&lt;=$L$3,"B"),"C")</f>
        <v>B</v>
      </c>
      <c r="F466" s="18">
        <f>VLOOKUP(A466,'ABC Rimanenze'!$A$2:$G$50000,2,FALSE)</f>
        <v>1923.0511144931152</v>
      </c>
      <c r="G466" s="3" t="str">
        <f>VLOOKUP(A466,'ABC Rimanenze'!$A$2:$G$50000,7)</f>
        <v>B</v>
      </c>
      <c r="J466" s="29"/>
    </row>
    <row r="467" spans="1:10" x14ac:dyDescent="0.3">
      <c r="A467" s="20" t="s">
        <v>490</v>
      </c>
      <c r="B467" s="21">
        <v>3192.4478554597927</v>
      </c>
      <c r="C467" s="27">
        <f t="shared" si="15"/>
        <v>9569755.401126774</v>
      </c>
      <c r="D467" s="25">
        <f t="shared" si="14"/>
        <v>0.87807825482450896</v>
      </c>
      <c r="E467" s="3" t="str" cm="1">
        <f t="array" ref="E467">IFERROR(_xlfn.IFS(D467&lt;=$K$2,"A",D467&lt;=$L$3,"B"),"C")</f>
        <v>B</v>
      </c>
      <c r="F467" s="18">
        <f>VLOOKUP(A467,'ABC Rimanenze'!$A$2:$G$50000,2,FALSE)</f>
        <v>1915.4687132758754</v>
      </c>
      <c r="G467" s="3" t="str">
        <f>VLOOKUP(A467,'ABC Rimanenze'!$A$2:$G$50000,7)</f>
        <v>B</v>
      </c>
      <c r="J467" s="29"/>
    </row>
    <row r="468" spans="1:10" x14ac:dyDescent="0.3">
      <c r="A468" s="20" t="s">
        <v>491</v>
      </c>
      <c r="B468" s="21">
        <v>3184.6471444716085</v>
      </c>
      <c r="C468" s="27">
        <f t="shared" si="15"/>
        <v>9572940.0482712463</v>
      </c>
      <c r="D468" s="25">
        <f t="shared" si="14"/>
        <v>0.87837046390296891</v>
      </c>
      <c r="E468" s="3" t="str" cm="1">
        <f t="array" ref="E468">IFERROR(_xlfn.IFS(D468&lt;=$K$2,"A",D468&lt;=$L$3,"B"),"C")</f>
        <v>B</v>
      </c>
      <c r="F468" s="18">
        <f>VLOOKUP(A468,'ABC Rimanenze'!$A$2:$G$50000,2,FALSE)</f>
        <v>1910.788286682965</v>
      </c>
      <c r="G468" s="3" t="str">
        <f>VLOOKUP(A468,'ABC Rimanenze'!$A$2:$G$50000,7)</f>
        <v>B</v>
      </c>
      <c r="J468" s="29"/>
    </row>
    <row r="469" spans="1:10" x14ac:dyDescent="0.3">
      <c r="A469" s="20" t="s">
        <v>492</v>
      </c>
      <c r="B469" s="21">
        <v>3154.204798870333</v>
      </c>
      <c r="C469" s="27">
        <f t="shared" si="15"/>
        <v>9576094.253070116</v>
      </c>
      <c r="D469" s="25">
        <f t="shared" si="14"/>
        <v>0.87865987972699555</v>
      </c>
      <c r="E469" s="3" t="str" cm="1">
        <f t="array" ref="E469">IFERROR(_xlfn.IFS(D469&lt;=$K$2,"A",D469&lt;=$L$3,"B"),"C")</f>
        <v>B</v>
      </c>
      <c r="F469" s="18">
        <f>VLOOKUP(A469,'ABC Rimanenze'!$A$2:$G$50000,2,FALSE)</f>
        <v>1892.5228793221997</v>
      </c>
      <c r="G469" s="3" t="str">
        <f>VLOOKUP(A469,'ABC Rimanenze'!$A$2:$G$50000,7)</f>
        <v>B</v>
      </c>
      <c r="J469" s="29"/>
    </row>
    <row r="470" spans="1:10" x14ac:dyDescent="0.3">
      <c r="A470" s="20" t="s">
        <v>493</v>
      </c>
      <c r="B470" s="21">
        <v>3148.6676537023168</v>
      </c>
      <c r="C470" s="27">
        <f t="shared" si="15"/>
        <v>9579242.9207238182</v>
      </c>
      <c r="D470" s="25">
        <f t="shared" si="14"/>
        <v>0.87894878748717298</v>
      </c>
      <c r="E470" s="3" t="str" cm="1">
        <f t="array" ref="E470">IFERROR(_xlfn.IFS(D470&lt;=$K$2,"A",D470&lt;=$L$3,"B"),"C")</f>
        <v>B</v>
      </c>
      <c r="F470" s="18">
        <f>VLOOKUP(A470,'ABC Rimanenze'!$A$2:$G$50000,2,FALSE)</f>
        <v>1889.20059222139</v>
      </c>
      <c r="G470" s="3" t="str">
        <f>VLOOKUP(A470,'ABC Rimanenze'!$A$2:$G$50000,7)</f>
        <v>B</v>
      </c>
      <c r="J470" s="29"/>
    </row>
    <row r="471" spans="1:10" x14ac:dyDescent="0.3">
      <c r="A471" s="20" t="s">
        <v>494</v>
      </c>
      <c r="B471" s="21">
        <v>3143.7164102953911</v>
      </c>
      <c r="C471" s="27">
        <f t="shared" si="15"/>
        <v>9582386.6371341143</v>
      </c>
      <c r="D471" s="25">
        <f t="shared" si="14"/>
        <v>0.87923724094324462</v>
      </c>
      <c r="E471" s="3" t="str" cm="1">
        <f t="array" ref="E471">IFERROR(_xlfn.IFS(D471&lt;=$K$2,"A",D471&lt;=$L$3,"B"),"C")</f>
        <v>B</v>
      </c>
      <c r="F471" s="18">
        <f>VLOOKUP(A471,'ABC Rimanenze'!$A$2:$G$50000,2,FALSE)</f>
        <v>1886.2298461772345</v>
      </c>
      <c r="G471" s="3" t="str">
        <f>VLOOKUP(A471,'ABC Rimanenze'!$A$2:$G$50000,7)</f>
        <v>B</v>
      </c>
      <c r="J471" s="29"/>
    </row>
    <row r="472" spans="1:10" x14ac:dyDescent="0.3">
      <c r="A472" s="20" t="s">
        <v>495</v>
      </c>
      <c r="B472" s="21">
        <v>3131.1813142570263</v>
      </c>
      <c r="C472" s="27">
        <f t="shared" si="15"/>
        <v>9585517.8184483722</v>
      </c>
      <c r="D472" s="25">
        <f t="shared" si="14"/>
        <v>0.87952454423457427</v>
      </c>
      <c r="E472" s="3" t="str" cm="1">
        <f t="array" ref="E472">IFERROR(_xlfn.IFS(D472&lt;=$K$2,"A",D472&lt;=$L$3,"B"),"C")</f>
        <v>B</v>
      </c>
      <c r="F472" s="18">
        <f>VLOOKUP(A472,'ABC Rimanenze'!$A$2:$G$50000,2,FALSE)</f>
        <v>1878.7087885542157</v>
      </c>
      <c r="G472" s="3" t="str">
        <f>VLOOKUP(A472,'ABC Rimanenze'!$A$2:$G$50000,7)</f>
        <v>B</v>
      </c>
      <c r="J472" s="29"/>
    </row>
    <row r="473" spans="1:10" x14ac:dyDescent="0.3">
      <c r="A473" s="20" t="s">
        <v>496</v>
      </c>
      <c r="B473" s="21">
        <v>3104.3847930569109</v>
      </c>
      <c r="C473" s="27">
        <f t="shared" si="15"/>
        <v>9588622.2032414284</v>
      </c>
      <c r="D473" s="25">
        <f t="shared" si="14"/>
        <v>0.87980938879612591</v>
      </c>
      <c r="E473" s="3" t="str" cm="1">
        <f t="array" ref="E473">IFERROR(_xlfn.IFS(D473&lt;=$K$2,"A",D473&lt;=$L$3,"B"),"C")</f>
        <v>B</v>
      </c>
      <c r="F473" s="18">
        <f>VLOOKUP(A473,'ABC Rimanenze'!$A$2:$G$50000,2,FALSE)</f>
        <v>1862.6308758341465</v>
      </c>
      <c r="G473" s="3" t="str">
        <f>VLOOKUP(A473,'ABC Rimanenze'!$A$2:$G$50000,7)</f>
        <v>B</v>
      </c>
      <c r="J473" s="29"/>
    </row>
    <row r="474" spans="1:10" x14ac:dyDescent="0.3">
      <c r="A474" s="20" t="s">
        <v>497</v>
      </c>
      <c r="B474" s="21">
        <v>3101.8326519431203</v>
      </c>
      <c r="C474" s="27">
        <f t="shared" si="15"/>
        <v>9591724.0358933713</v>
      </c>
      <c r="D474" s="25">
        <f t="shared" si="14"/>
        <v>0.88009399918454345</v>
      </c>
      <c r="E474" s="3" t="str" cm="1">
        <f t="array" ref="E474">IFERROR(_xlfn.IFS(D474&lt;=$K$2,"A",D474&lt;=$L$3,"B"),"C")</f>
        <v>B</v>
      </c>
      <c r="F474" s="18">
        <f>VLOOKUP(A474,'ABC Rimanenze'!$A$2:$G$50000,2,FALSE)</f>
        <v>1861.099591165872</v>
      </c>
      <c r="G474" s="3" t="str">
        <f>VLOOKUP(A474,'ABC Rimanenze'!$A$2:$G$50000,7)</f>
        <v>B</v>
      </c>
      <c r="J474" s="29"/>
    </row>
    <row r="475" spans="1:10" x14ac:dyDescent="0.3">
      <c r="A475" s="20" t="s">
        <v>498</v>
      </c>
      <c r="B475" s="21">
        <v>3100.8663942846656</v>
      </c>
      <c r="C475" s="27">
        <f t="shared" si="15"/>
        <v>9594824.9022876564</v>
      </c>
      <c r="D475" s="25">
        <f t="shared" si="14"/>
        <v>0.88037852091344959</v>
      </c>
      <c r="E475" s="3" t="str" cm="1">
        <f t="array" ref="E475">IFERROR(_xlfn.IFS(D475&lt;=$K$2,"A",D475&lt;=$L$3,"B"),"C")</f>
        <v>B</v>
      </c>
      <c r="F475" s="18">
        <f>VLOOKUP(A475,'ABC Rimanenze'!$A$2:$G$50000,2,FALSE)</f>
        <v>1860.5198365707993</v>
      </c>
      <c r="G475" s="3" t="str">
        <f>VLOOKUP(A475,'ABC Rimanenze'!$A$2:$G$50000,7)</f>
        <v>B</v>
      </c>
      <c r="J475" s="29"/>
    </row>
    <row r="476" spans="1:10" x14ac:dyDescent="0.3">
      <c r="A476" s="20" t="s">
        <v>499</v>
      </c>
      <c r="B476" s="21">
        <v>3085.7593069089112</v>
      </c>
      <c r="C476" s="27">
        <f t="shared" si="15"/>
        <v>9597910.661594566</v>
      </c>
      <c r="D476" s="25">
        <f t="shared" si="14"/>
        <v>0.88066165648311112</v>
      </c>
      <c r="E476" s="3" t="str" cm="1">
        <f t="array" ref="E476">IFERROR(_xlfn.IFS(D476&lt;=$K$2,"A",D476&lt;=$L$3,"B"),"C")</f>
        <v>B</v>
      </c>
      <c r="F476" s="18">
        <f>VLOOKUP(A476,'ABC Rimanenze'!$A$2:$G$50000,2,FALSE)</f>
        <v>1851.4555841453466</v>
      </c>
      <c r="G476" s="3" t="str">
        <f>VLOOKUP(A476,'ABC Rimanenze'!$A$2:$G$50000,7)</f>
        <v>B</v>
      </c>
      <c r="J476" s="29"/>
    </row>
    <row r="477" spans="1:10" x14ac:dyDescent="0.3">
      <c r="A477" s="20" t="s">
        <v>500</v>
      </c>
      <c r="B477" s="21">
        <v>3061.9194018088397</v>
      </c>
      <c r="C477" s="27">
        <f t="shared" si="15"/>
        <v>9600972.5809963755</v>
      </c>
      <c r="D477" s="25">
        <f t="shared" si="14"/>
        <v>0.88094260460895746</v>
      </c>
      <c r="E477" s="3" t="str" cm="1">
        <f t="array" ref="E477">IFERROR(_xlfn.IFS(D477&lt;=$K$2,"A",D477&lt;=$L$3,"B"),"C")</f>
        <v>B</v>
      </c>
      <c r="F477" s="18">
        <f>VLOOKUP(A477,'ABC Rimanenze'!$A$2:$G$50000,2,FALSE)</f>
        <v>1837.1516410853037</v>
      </c>
      <c r="G477" s="3" t="str">
        <f>VLOOKUP(A477,'ABC Rimanenze'!$A$2:$G$50000,7)</f>
        <v>B</v>
      </c>
      <c r="J477" s="29"/>
    </row>
    <row r="478" spans="1:10" x14ac:dyDescent="0.3">
      <c r="A478" s="20" t="s">
        <v>501</v>
      </c>
      <c r="B478" s="21">
        <v>3061.4765070349731</v>
      </c>
      <c r="C478" s="27">
        <f t="shared" si="15"/>
        <v>9604034.0575034097</v>
      </c>
      <c r="D478" s="25">
        <f t="shared" si="14"/>
        <v>0.88122351209674621</v>
      </c>
      <c r="E478" s="3" t="str" cm="1">
        <f t="array" ref="E478">IFERROR(_xlfn.IFS(D478&lt;=$K$2,"A",D478&lt;=$L$3,"B"),"C")</f>
        <v>B</v>
      </c>
      <c r="F478" s="18">
        <f>VLOOKUP(A478,'ABC Rimanenze'!$A$2:$G$50000,2,FALSE)</f>
        <v>1836.8859042209838</v>
      </c>
      <c r="G478" s="3" t="str">
        <f>VLOOKUP(A478,'ABC Rimanenze'!$A$2:$G$50000,7)</f>
        <v>B</v>
      </c>
      <c r="J478" s="29"/>
    </row>
    <row r="479" spans="1:10" x14ac:dyDescent="0.3">
      <c r="A479" s="20" t="s">
        <v>502</v>
      </c>
      <c r="B479" s="21">
        <v>3056.8439344219669</v>
      </c>
      <c r="C479" s="27">
        <f t="shared" si="15"/>
        <v>9607090.901437832</v>
      </c>
      <c r="D479" s="25">
        <f t="shared" si="14"/>
        <v>0.88150399452024597</v>
      </c>
      <c r="E479" s="3" t="str" cm="1">
        <f t="array" ref="E479">IFERROR(_xlfn.IFS(D479&lt;=$K$2,"A",D479&lt;=$L$3,"B"),"C")</f>
        <v>B</v>
      </c>
      <c r="F479" s="18">
        <f>VLOOKUP(A479,'ABC Rimanenze'!$A$2:$G$50000,2,FALSE)</f>
        <v>1834.10636065318</v>
      </c>
      <c r="G479" s="3" t="str">
        <f>VLOOKUP(A479,'ABC Rimanenze'!$A$2:$G$50000,7)</f>
        <v>B</v>
      </c>
      <c r="J479" s="29"/>
    </row>
    <row r="480" spans="1:10" x14ac:dyDescent="0.3">
      <c r="A480" s="20" t="s">
        <v>503</v>
      </c>
      <c r="B480" s="21">
        <v>3049.6103421875955</v>
      </c>
      <c r="C480" s="27">
        <f t="shared" si="15"/>
        <v>9610140.5117800198</v>
      </c>
      <c r="D480" s="25">
        <f t="shared" si="14"/>
        <v>0.88178381322144783</v>
      </c>
      <c r="E480" s="3" t="str" cm="1">
        <f t="array" ref="E480">IFERROR(_xlfn.IFS(D480&lt;=$K$2,"A",D480&lt;=$L$3,"B"),"C")</f>
        <v>B</v>
      </c>
      <c r="F480" s="18">
        <f>VLOOKUP(A480,'ABC Rimanenze'!$A$2:$G$50000,2,FALSE)</f>
        <v>1829.7662053125573</v>
      </c>
      <c r="G480" s="3" t="str">
        <f>VLOOKUP(A480,'ABC Rimanenze'!$A$2:$G$50000,7)</f>
        <v>B</v>
      </c>
      <c r="J480" s="29"/>
    </row>
    <row r="481" spans="1:10" x14ac:dyDescent="0.3">
      <c r="A481" s="20" t="s">
        <v>504</v>
      </c>
      <c r="B481" s="21">
        <v>3039.4320866759922</v>
      </c>
      <c r="C481" s="27">
        <f t="shared" si="15"/>
        <v>9613179.9438666962</v>
      </c>
      <c r="D481" s="25">
        <f t="shared" si="14"/>
        <v>0.88206269801112724</v>
      </c>
      <c r="E481" s="3" t="str" cm="1">
        <f t="array" ref="E481">IFERROR(_xlfn.IFS(D481&lt;=$K$2,"A",D481&lt;=$L$3,"B"),"C")</f>
        <v>B</v>
      </c>
      <c r="F481" s="18">
        <f>VLOOKUP(A481,'ABC Rimanenze'!$A$2:$G$50000,2,FALSE)</f>
        <v>1823.6592520055954</v>
      </c>
      <c r="G481" s="3" t="str">
        <f>VLOOKUP(A481,'ABC Rimanenze'!$A$2:$G$50000,7)</f>
        <v>B</v>
      </c>
      <c r="J481" s="29"/>
    </row>
    <row r="482" spans="1:10" x14ac:dyDescent="0.3">
      <c r="A482" s="20" t="s">
        <v>505</v>
      </c>
      <c r="B482" s="21">
        <v>3028.1490488272652</v>
      </c>
      <c r="C482" s="27">
        <f t="shared" si="15"/>
        <v>9616208.0929155238</v>
      </c>
      <c r="D482" s="25">
        <f t="shared" si="14"/>
        <v>0.88234054751936342</v>
      </c>
      <c r="E482" s="3" t="str" cm="1">
        <f t="array" ref="E482">IFERROR(_xlfn.IFS(D482&lt;=$K$2,"A",D482&lt;=$L$3,"B"),"C")</f>
        <v>B</v>
      </c>
      <c r="F482" s="18">
        <f>VLOOKUP(A482,'ABC Rimanenze'!$A$2:$G$50000,2,FALSE)</f>
        <v>1816.8894292963591</v>
      </c>
      <c r="G482" s="3" t="str">
        <f>VLOOKUP(A482,'ABC Rimanenze'!$A$2:$G$50000,7)</f>
        <v>B</v>
      </c>
      <c r="J482" s="29"/>
    </row>
    <row r="483" spans="1:10" x14ac:dyDescent="0.3">
      <c r="A483" s="20" t="s">
        <v>506</v>
      </c>
      <c r="B483" s="21">
        <v>3019.8128086884158</v>
      </c>
      <c r="C483" s="27">
        <f t="shared" si="15"/>
        <v>9619227.9057242125</v>
      </c>
      <c r="D483" s="25">
        <f t="shared" si="14"/>
        <v>0.8826176321312269</v>
      </c>
      <c r="E483" s="3" t="str" cm="1">
        <f t="array" ref="E483">IFERROR(_xlfn.IFS(D483&lt;=$K$2,"A",D483&lt;=$L$3,"B"),"C")</f>
        <v>B</v>
      </c>
      <c r="F483" s="18">
        <f>VLOOKUP(A483,'ABC Rimanenze'!$A$2:$G$50000,2,FALSE)</f>
        <v>1811.8876852130495</v>
      </c>
      <c r="G483" s="3" t="str">
        <f>VLOOKUP(A483,'ABC Rimanenze'!$A$2:$G$50000,7)</f>
        <v>B</v>
      </c>
      <c r="J483" s="29"/>
    </row>
    <row r="484" spans="1:10" x14ac:dyDescent="0.3">
      <c r="A484" s="20" t="s">
        <v>507</v>
      </c>
      <c r="B484" s="21">
        <v>3015.6747841192873</v>
      </c>
      <c r="C484" s="27">
        <f t="shared" si="15"/>
        <v>9622243.5805083327</v>
      </c>
      <c r="D484" s="25">
        <f t="shared" si="14"/>
        <v>0.88289433705633358</v>
      </c>
      <c r="E484" s="3" t="str" cm="1">
        <f t="array" ref="E484">IFERROR(_xlfn.IFS(D484&lt;=$K$2,"A",D484&lt;=$L$3,"B"),"C")</f>
        <v>B</v>
      </c>
      <c r="F484" s="18">
        <f>VLOOKUP(A484,'ABC Rimanenze'!$A$2:$G$50000,2,FALSE)</f>
        <v>1809.4048704715724</v>
      </c>
      <c r="G484" s="3" t="str">
        <f>VLOOKUP(A484,'ABC Rimanenze'!$A$2:$G$50000,7)</f>
        <v>B</v>
      </c>
      <c r="J484" s="29"/>
    </row>
    <row r="485" spans="1:10" x14ac:dyDescent="0.3">
      <c r="A485" s="20" t="s">
        <v>508</v>
      </c>
      <c r="B485" s="21">
        <v>3002.2297794443016</v>
      </c>
      <c r="C485" s="27">
        <f t="shared" si="15"/>
        <v>9625245.8102877773</v>
      </c>
      <c r="D485" s="25">
        <f t="shared" si="14"/>
        <v>0.88316980832752268</v>
      </c>
      <c r="E485" s="3" t="str" cm="1">
        <f t="array" ref="E485">IFERROR(_xlfn.IFS(D485&lt;=$K$2,"A",D485&lt;=$L$3,"B"),"C")</f>
        <v>B</v>
      </c>
      <c r="F485" s="18">
        <f>VLOOKUP(A485,'ABC Rimanenze'!$A$2:$G$50000,2,FALSE)</f>
        <v>1801.3378676665809</v>
      </c>
      <c r="G485" s="3" t="str">
        <f>VLOOKUP(A485,'ABC Rimanenze'!$A$2:$G$50000,7)</f>
        <v>B</v>
      </c>
      <c r="J485" s="29"/>
    </row>
    <row r="486" spans="1:10" x14ac:dyDescent="0.3">
      <c r="A486" s="20" t="s">
        <v>509</v>
      </c>
      <c r="B486" s="21">
        <v>2994.3042041463755</v>
      </c>
      <c r="C486" s="27">
        <f t="shared" si="15"/>
        <v>9628240.1144919228</v>
      </c>
      <c r="D486" s="25">
        <f t="shared" si="14"/>
        <v>0.88344455238312103</v>
      </c>
      <c r="E486" s="3" t="str" cm="1">
        <f t="array" ref="E486">IFERROR(_xlfn.IFS(D486&lt;=$K$2,"A",D486&lt;=$L$3,"B"),"C")</f>
        <v>B</v>
      </c>
      <c r="F486" s="18">
        <f>VLOOKUP(A486,'ABC Rimanenze'!$A$2:$G$50000,2,FALSE)</f>
        <v>1796.5825224878251</v>
      </c>
      <c r="G486" s="3" t="str">
        <f>VLOOKUP(A486,'ABC Rimanenze'!$A$2:$G$50000,7)</f>
        <v>B</v>
      </c>
      <c r="J486" s="29"/>
    </row>
    <row r="487" spans="1:10" x14ac:dyDescent="0.3">
      <c r="A487" s="20" t="s">
        <v>510</v>
      </c>
      <c r="B487" s="21">
        <v>2989.9962787386949</v>
      </c>
      <c r="C487" s="27">
        <f t="shared" si="15"/>
        <v>9631230.1107706614</v>
      </c>
      <c r="D487" s="25">
        <f t="shared" si="14"/>
        <v>0.8837189011626162</v>
      </c>
      <c r="E487" s="3" t="str" cm="1">
        <f t="array" ref="E487">IFERROR(_xlfn.IFS(D487&lt;=$K$2,"A",D487&lt;=$L$3,"B"),"C")</f>
        <v>B</v>
      </c>
      <c r="F487" s="18">
        <f>VLOOKUP(A487,'ABC Rimanenze'!$A$2:$G$50000,2,FALSE)</f>
        <v>1793.9977672432169</v>
      </c>
      <c r="G487" s="3" t="str">
        <f>VLOOKUP(A487,'ABC Rimanenze'!$A$2:$G$50000,7)</f>
        <v>B</v>
      </c>
      <c r="J487" s="29"/>
    </row>
    <row r="488" spans="1:10" x14ac:dyDescent="0.3">
      <c r="A488" s="20" t="s">
        <v>511</v>
      </c>
      <c r="B488" s="21">
        <v>2988.4586334611377</v>
      </c>
      <c r="C488" s="27">
        <f t="shared" si="15"/>
        <v>9634218.5694041234</v>
      </c>
      <c r="D488" s="25">
        <f t="shared" si="14"/>
        <v>0.8839931088546098</v>
      </c>
      <c r="E488" s="3" t="str" cm="1">
        <f t="array" ref="E488">IFERROR(_xlfn.IFS(D488&lt;=$K$2,"A",D488&lt;=$L$3,"B"),"C")</f>
        <v>B</v>
      </c>
      <c r="F488" s="18">
        <f>VLOOKUP(A488,'ABC Rimanenze'!$A$2:$G$50000,2,FALSE)</f>
        <v>1793.0751800766825</v>
      </c>
      <c r="G488" s="3" t="str">
        <f>VLOOKUP(A488,'ABC Rimanenze'!$A$2:$G$50000,7)</f>
        <v>B</v>
      </c>
      <c r="J488" s="29"/>
    </row>
    <row r="489" spans="1:10" x14ac:dyDescent="0.3">
      <c r="A489" s="20" t="s">
        <v>512</v>
      </c>
      <c r="B489" s="21">
        <v>2949.8951985316421</v>
      </c>
      <c r="C489" s="27">
        <f t="shared" si="15"/>
        <v>9637168.4646026548</v>
      </c>
      <c r="D489" s="25">
        <f t="shared" si="14"/>
        <v>0.88426377813708035</v>
      </c>
      <c r="E489" s="3" t="str" cm="1">
        <f t="array" ref="E489">IFERROR(_xlfn.IFS(D489&lt;=$K$2,"A",D489&lt;=$L$3,"B"),"C")</f>
        <v>B</v>
      </c>
      <c r="F489" s="18">
        <f>VLOOKUP(A489,'ABC Rimanenze'!$A$2:$G$50000,2,FALSE)</f>
        <v>1769.9371191189853</v>
      </c>
      <c r="G489" s="3" t="str">
        <f>VLOOKUP(A489,'ABC Rimanenze'!$A$2:$G$50000,7)</f>
        <v>B</v>
      </c>
      <c r="J489" s="29"/>
    </row>
    <row r="490" spans="1:10" x14ac:dyDescent="0.3">
      <c r="A490" s="20" t="s">
        <v>513</v>
      </c>
      <c r="B490" s="21">
        <v>2944.9243183443814</v>
      </c>
      <c r="C490" s="27">
        <f t="shared" si="15"/>
        <v>9640113.3889210001</v>
      </c>
      <c r="D490" s="25">
        <f t="shared" si="14"/>
        <v>0.88453399131366139</v>
      </c>
      <c r="E490" s="3" t="str" cm="1">
        <f t="array" ref="E490">IFERROR(_xlfn.IFS(D490&lt;=$K$2,"A",D490&lt;=$L$3,"B"),"C")</f>
        <v>B</v>
      </c>
      <c r="F490" s="18">
        <f>VLOOKUP(A490,'ABC Rimanenze'!$A$2:$G$50000,2,FALSE)</f>
        <v>1766.9545910066288</v>
      </c>
      <c r="G490" s="3" t="str">
        <f>VLOOKUP(A490,'ABC Rimanenze'!$A$2:$G$50000,7)</f>
        <v>B</v>
      </c>
      <c r="J490" s="29"/>
    </row>
    <row r="491" spans="1:10" x14ac:dyDescent="0.3">
      <c r="A491" s="20" t="s">
        <v>514</v>
      </c>
      <c r="B491" s="21">
        <v>2927.164771520514</v>
      </c>
      <c r="C491" s="27">
        <f t="shared" si="15"/>
        <v>9643040.5536925197</v>
      </c>
      <c r="D491" s="25">
        <f t="shared" si="14"/>
        <v>0.88480257495309877</v>
      </c>
      <c r="E491" s="3" t="str" cm="1">
        <f t="array" ref="E491">IFERROR(_xlfn.IFS(D491&lt;=$K$2,"A",D491&lt;=$L$3,"B"),"C")</f>
        <v>B</v>
      </c>
      <c r="F491" s="18">
        <f>VLOOKUP(A491,'ABC Rimanenze'!$A$2:$G$50000,2,FALSE)</f>
        <v>1756.2988629123083</v>
      </c>
      <c r="G491" s="3" t="str">
        <f>VLOOKUP(A491,'ABC Rimanenze'!$A$2:$G$50000,7)</f>
        <v>B</v>
      </c>
      <c r="J491" s="29"/>
    </row>
    <row r="492" spans="1:10" x14ac:dyDescent="0.3">
      <c r="A492" s="20" t="s">
        <v>515</v>
      </c>
      <c r="B492" s="21">
        <v>2925.2275604517868</v>
      </c>
      <c r="C492" s="27">
        <f t="shared" si="15"/>
        <v>9645965.7812529709</v>
      </c>
      <c r="D492" s="25">
        <f t="shared" si="14"/>
        <v>0.8850709808426519</v>
      </c>
      <c r="E492" s="3" t="str" cm="1">
        <f t="array" ref="E492">IFERROR(_xlfn.IFS(D492&lt;=$K$2,"A",D492&lt;=$L$3,"B"),"C")</f>
        <v>B</v>
      </c>
      <c r="F492" s="18">
        <f>VLOOKUP(A492,'ABC Rimanenze'!$A$2:$G$50000,2,FALSE)</f>
        <v>1755.1365362710719</v>
      </c>
      <c r="G492" s="3" t="str">
        <f>VLOOKUP(A492,'ABC Rimanenze'!$A$2:$G$50000,7)</f>
        <v>B</v>
      </c>
      <c r="J492" s="29"/>
    </row>
    <row r="493" spans="1:10" x14ac:dyDescent="0.3">
      <c r="A493" s="20" t="s">
        <v>516</v>
      </c>
      <c r="B493" s="21">
        <v>2918.5258688325835</v>
      </c>
      <c r="C493" s="27">
        <f t="shared" si="15"/>
        <v>9648884.307121804</v>
      </c>
      <c r="D493" s="25">
        <f t="shared" si="14"/>
        <v>0.88533877181474552</v>
      </c>
      <c r="E493" s="3" t="str" cm="1">
        <f t="array" ref="E493">IFERROR(_xlfn.IFS(D493&lt;=$K$2,"A",D493&lt;=$L$3,"B"),"C")</f>
        <v>B</v>
      </c>
      <c r="F493" s="18">
        <f>VLOOKUP(A493,'ABC Rimanenze'!$A$2:$G$50000,2,FALSE)</f>
        <v>1751.11552129955</v>
      </c>
      <c r="G493" s="3" t="str">
        <f>VLOOKUP(A493,'ABC Rimanenze'!$A$2:$G$50000,7)</f>
        <v>B</v>
      </c>
      <c r="J493" s="29"/>
    </row>
    <row r="494" spans="1:10" x14ac:dyDescent="0.3">
      <c r="A494" s="20" t="s">
        <v>517</v>
      </c>
      <c r="B494" s="21">
        <v>2907.3916009392224</v>
      </c>
      <c r="C494" s="27">
        <f t="shared" si="15"/>
        <v>9651791.6987227425</v>
      </c>
      <c r="D494" s="25">
        <f t="shared" si="14"/>
        <v>0.88560554115586598</v>
      </c>
      <c r="E494" s="3" t="str" cm="1">
        <f t="array" ref="E494">IFERROR(_xlfn.IFS(D494&lt;=$K$2,"A",D494&lt;=$L$3,"B"),"C")</f>
        <v>B</v>
      </c>
      <c r="F494" s="18">
        <f>VLOOKUP(A494,'ABC Rimanenze'!$A$2:$G$50000,2,FALSE)</f>
        <v>1744.4349605635334</v>
      </c>
      <c r="G494" s="3" t="str">
        <f>VLOOKUP(A494,'ABC Rimanenze'!$A$2:$G$50000,7)</f>
        <v>B</v>
      </c>
      <c r="J494" s="29"/>
    </row>
    <row r="495" spans="1:10" x14ac:dyDescent="0.3">
      <c r="A495" s="20" t="s">
        <v>518</v>
      </c>
      <c r="B495" s="21">
        <v>2906.0840475008117</v>
      </c>
      <c r="C495" s="27">
        <f t="shared" si="15"/>
        <v>9654697.7827702425</v>
      </c>
      <c r="D495" s="25">
        <f t="shared" si="14"/>
        <v>0.88587219052169008</v>
      </c>
      <c r="E495" s="3" t="str" cm="1">
        <f t="array" ref="E495">IFERROR(_xlfn.IFS(D495&lt;=$K$2,"A",D495&lt;=$L$3,"B"),"C")</f>
        <v>B</v>
      </c>
      <c r="F495" s="18">
        <f>VLOOKUP(A495,'ABC Rimanenze'!$A$2:$G$50000,2,FALSE)</f>
        <v>1743.6504285004869</v>
      </c>
      <c r="G495" s="3" t="str">
        <f>VLOOKUP(A495,'ABC Rimanenze'!$A$2:$G$50000,7)</f>
        <v>B</v>
      </c>
      <c r="J495" s="29"/>
    </row>
    <row r="496" spans="1:10" x14ac:dyDescent="0.3">
      <c r="A496" s="20" t="s">
        <v>519</v>
      </c>
      <c r="B496" s="21">
        <v>2900.0963236014068</v>
      </c>
      <c r="C496" s="27">
        <f t="shared" si="15"/>
        <v>9657597.8790938444</v>
      </c>
      <c r="D496" s="25">
        <f t="shared" si="14"/>
        <v>0.8861382904805617</v>
      </c>
      <c r="E496" s="3" t="str" cm="1">
        <f t="array" ref="E496">IFERROR(_xlfn.IFS(D496&lt;=$K$2,"A",D496&lt;=$L$3,"B"),"C")</f>
        <v>B</v>
      </c>
      <c r="F496" s="18">
        <f>VLOOKUP(A496,'ABC Rimanenze'!$A$2:$G$50000,2,FALSE)</f>
        <v>1740.057794160844</v>
      </c>
      <c r="G496" s="3" t="str">
        <f>VLOOKUP(A496,'ABC Rimanenze'!$A$2:$G$50000,7)</f>
        <v>B</v>
      </c>
      <c r="J496" s="29"/>
    </row>
    <row r="497" spans="1:10" x14ac:dyDescent="0.3">
      <c r="A497" s="20" t="s">
        <v>520</v>
      </c>
      <c r="B497" s="21">
        <v>2899.2254750821908</v>
      </c>
      <c r="C497" s="27">
        <f t="shared" si="15"/>
        <v>9660497.1045689266</v>
      </c>
      <c r="D497" s="25">
        <f t="shared" si="14"/>
        <v>0.88640431053424074</v>
      </c>
      <c r="E497" s="3" t="str" cm="1">
        <f t="array" ref="E497">IFERROR(_xlfn.IFS(D497&lt;=$K$2,"A",D497&lt;=$L$3,"B"),"C")</f>
        <v>B</v>
      </c>
      <c r="F497" s="18">
        <f>VLOOKUP(A497,'ABC Rimanenze'!$A$2:$G$50000,2,FALSE)</f>
        <v>1739.5352850493143</v>
      </c>
      <c r="G497" s="3" t="str">
        <f>VLOOKUP(A497,'ABC Rimanenze'!$A$2:$G$50000,7)</f>
        <v>B</v>
      </c>
      <c r="J497" s="29"/>
    </row>
    <row r="498" spans="1:10" x14ac:dyDescent="0.3">
      <c r="A498" s="20" t="s">
        <v>521</v>
      </c>
      <c r="B498" s="21">
        <v>2887.071802157513</v>
      </c>
      <c r="C498" s="27">
        <f t="shared" si="15"/>
        <v>9663384.1763710845</v>
      </c>
      <c r="D498" s="25">
        <f t="shared" si="14"/>
        <v>0.88666921542086863</v>
      </c>
      <c r="E498" s="3" t="str" cm="1">
        <f t="array" ref="E498">IFERROR(_xlfn.IFS(D498&lt;=$K$2,"A",D498&lt;=$L$3,"B"),"C")</f>
        <v>B</v>
      </c>
      <c r="F498" s="18">
        <f>VLOOKUP(A498,'ABC Rimanenze'!$A$2:$G$50000,2,FALSE)</f>
        <v>1732.2430812945079</v>
      </c>
      <c r="G498" s="3" t="str">
        <f>VLOOKUP(A498,'ABC Rimanenze'!$A$2:$G$50000,7)</f>
        <v>B</v>
      </c>
      <c r="J498" s="29"/>
    </row>
    <row r="499" spans="1:10" x14ac:dyDescent="0.3">
      <c r="A499" s="20" t="s">
        <v>522</v>
      </c>
      <c r="B499" s="21">
        <v>2882.7971738990955</v>
      </c>
      <c r="C499" s="27">
        <f t="shared" si="15"/>
        <v>9666266.9735449832</v>
      </c>
      <c r="D499" s="25">
        <f t="shared" si="14"/>
        <v>0.88693372808659177</v>
      </c>
      <c r="E499" s="3" t="str" cm="1">
        <f t="array" ref="E499">IFERROR(_xlfn.IFS(D499&lt;=$K$2,"A",D499&lt;=$L$3,"B"),"C")</f>
        <v>B</v>
      </c>
      <c r="F499" s="18">
        <f>VLOOKUP(A499,'ABC Rimanenze'!$A$2:$G$50000,2,FALSE)</f>
        <v>1729.6783043394573</v>
      </c>
      <c r="G499" s="3" t="str">
        <f>VLOOKUP(A499,'ABC Rimanenze'!$A$2:$G$50000,7)</f>
        <v>B</v>
      </c>
      <c r="J499" s="29"/>
    </row>
    <row r="500" spans="1:10" x14ac:dyDescent="0.3">
      <c r="A500" s="20" t="s">
        <v>523</v>
      </c>
      <c r="B500" s="21">
        <v>2882.5510738151111</v>
      </c>
      <c r="C500" s="27">
        <f t="shared" si="15"/>
        <v>9669149.5246187989</v>
      </c>
      <c r="D500" s="25">
        <f t="shared" si="14"/>
        <v>0.88719821817126421</v>
      </c>
      <c r="E500" s="3" t="str" cm="1">
        <f t="array" ref="E500">IFERROR(_xlfn.IFS(D500&lt;=$K$2,"A",D500&lt;=$L$3,"B"),"C")</f>
        <v>B</v>
      </c>
      <c r="F500" s="18">
        <f>VLOOKUP(A500,'ABC Rimanenze'!$A$2:$G$50000,2,FALSE)</f>
        <v>1729.5306442890667</v>
      </c>
      <c r="G500" s="3" t="str">
        <f>VLOOKUP(A500,'ABC Rimanenze'!$A$2:$G$50000,7)</f>
        <v>B</v>
      </c>
      <c r="J500" s="29"/>
    </row>
    <row r="501" spans="1:10" x14ac:dyDescent="0.3">
      <c r="A501" s="20" t="s">
        <v>524</v>
      </c>
      <c r="B501" s="21">
        <v>2880.1690469831378</v>
      </c>
      <c r="C501" s="27">
        <f t="shared" si="15"/>
        <v>9672029.693665782</v>
      </c>
      <c r="D501" s="25">
        <f t="shared" si="14"/>
        <v>0.88746248969173336</v>
      </c>
      <c r="E501" s="3" t="str" cm="1">
        <f t="array" ref="E501">IFERROR(_xlfn.IFS(D501&lt;=$K$2,"A",D501&lt;=$L$3,"B"),"C")</f>
        <v>B</v>
      </c>
      <c r="F501" s="18">
        <f>VLOOKUP(A501,'ABC Rimanenze'!$A$2:$G$50000,2,FALSE)</f>
        <v>1728.1014281898827</v>
      </c>
      <c r="G501" s="3" t="str">
        <f>VLOOKUP(A501,'ABC Rimanenze'!$A$2:$G$50000,7)</f>
        <v>B</v>
      </c>
      <c r="J501" s="29"/>
    </row>
    <row r="502" spans="1:10" x14ac:dyDescent="0.3">
      <c r="A502" s="20" t="s">
        <v>525</v>
      </c>
      <c r="B502" s="21">
        <v>2862.83510602871</v>
      </c>
      <c r="C502" s="27">
        <f t="shared" si="15"/>
        <v>9674892.5287718102</v>
      </c>
      <c r="D502" s="25">
        <f t="shared" si="14"/>
        <v>0.88772517072676338</v>
      </c>
      <c r="E502" s="3" t="str" cm="1">
        <f t="array" ref="E502">IFERROR(_xlfn.IFS(D502&lt;=$K$2,"A",D502&lt;=$L$3,"B"),"C")</f>
        <v>B</v>
      </c>
      <c r="F502" s="18">
        <f>VLOOKUP(A502,'ABC Rimanenze'!$A$2:$G$50000,2,FALSE)</f>
        <v>1717.7010636172261</v>
      </c>
      <c r="G502" s="3" t="str">
        <f>VLOOKUP(A502,'ABC Rimanenze'!$A$2:$G$50000,7)</f>
        <v>B</v>
      </c>
      <c r="J502" s="29"/>
    </row>
    <row r="503" spans="1:10" x14ac:dyDescent="0.3">
      <c r="A503" s="20" t="s">
        <v>526</v>
      </c>
      <c r="B503" s="21">
        <v>2858.2285734939746</v>
      </c>
      <c r="C503" s="27">
        <f t="shared" si="15"/>
        <v>9677750.7573453039</v>
      </c>
      <c r="D503" s="25">
        <f t="shared" si="14"/>
        <v>0.88798742908682626</v>
      </c>
      <c r="E503" s="3" t="str" cm="1">
        <f t="array" ref="E503">IFERROR(_xlfn.IFS(D503&lt;=$K$2,"A",D503&lt;=$L$3,"B"),"C")</f>
        <v>B</v>
      </c>
      <c r="F503" s="18">
        <f>VLOOKUP(A503,'ABC Rimanenze'!$A$2:$G$50000,2,FALSE)</f>
        <v>1714.9371440963848</v>
      </c>
      <c r="G503" s="3" t="str">
        <f>VLOOKUP(A503,'ABC Rimanenze'!$A$2:$G$50000,7)</f>
        <v>B</v>
      </c>
      <c r="J503" s="29"/>
    </row>
    <row r="504" spans="1:10" x14ac:dyDescent="0.3">
      <c r="A504" s="20" t="s">
        <v>527</v>
      </c>
      <c r="B504" s="21">
        <v>2858.2161937846322</v>
      </c>
      <c r="C504" s="27">
        <f t="shared" si="15"/>
        <v>9680608.9735390879</v>
      </c>
      <c r="D504" s="25">
        <f t="shared" si="14"/>
        <v>0.88824968631098211</v>
      </c>
      <c r="E504" s="3" t="str" cm="1">
        <f t="array" ref="E504">IFERROR(_xlfn.IFS(D504&lt;=$K$2,"A",D504&lt;=$L$3,"B"),"C")</f>
        <v>B</v>
      </c>
      <c r="F504" s="18">
        <f>VLOOKUP(A504,'ABC Rimanenze'!$A$2:$G$50000,2,FALSE)</f>
        <v>1714.9297162707792</v>
      </c>
      <c r="G504" s="3" t="str">
        <f>VLOOKUP(A504,'ABC Rimanenze'!$A$2:$G$50000,7)</f>
        <v>B</v>
      </c>
      <c r="J504" s="29"/>
    </row>
    <row r="505" spans="1:10" x14ac:dyDescent="0.3">
      <c r="A505" s="20" t="s">
        <v>528</v>
      </c>
      <c r="B505" s="21">
        <v>2845.1287065777069</v>
      </c>
      <c r="C505" s="27">
        <f t="shared" si="15"/>
        <v>9683454.1022456661</v>
      </c>
      <c r="D505" s="25">
        <f t="shared" si="14"/>
        <v>0.8885107426854354</v>
      </c>
      <c r="E505" s="3" t="str" cm="1">
        <f t="array" ref="E505">IFERROR(_xlfn.IFS(D505&lt;=$K$2,"A",D505&lt;=$L$3,"B"),"C")</f>
        <v>B</v>
      </c>
      <c r="F505" s="18">
        <f>VLOOKUP(A505,'ABC Rimanenze'!$A$2:$G$50000,2,FALSE)</f>
        <v>1707.0772239466241</v>
      </c>
      <c r="G505" s="3" t="str">
        <f>VLOOKUP(A505,'ABC Rimanenze'!$A$2:$G$50000,7)</f>
        <v>B</v>
      </c>
      <c r="J505" s="29"/>
    </row>
    <row r="506" spans="1:10" x14ac:dyDescent="0.3">
      <c r="A506" s="20" t="s">
        <v>529</v>
      </c>
      <c r="B506" s="21">
        <v>2821.3904004715441</v>
      </c>
      <c r="C506" s="27">
        <f t="shared" si="15"/>
        <v>9686275.4926461373</v>
      </c>
      <c r="D506" s="25">
        <f t="shared" si="14"/>
        <v>0.88876962093834588</v>
      </c>
      <c r="E506" s="3" t="str" cm="1">
        <f t="array" ref="E506">IFERROR(_xlfn.IFS(D506&lt;=$K$2,"A",D506&lt;=$L$3,"B"),"C")</f>
        <v>B</v>
      </c>
      <c r="F506" s="18">
        <f>VLOOKUP(A506,'ABC Rimanenze'!$A$2:$G$50000,2,FALSE)</f>
        <v>1692.8342402829264</v>
      </c>
      <c r="G506" s="3" t="str">
        <f>VLOOKUP(A506,'ABC Rimanenze'!$A$2:$G$50000,7)</f>
        <v>B</v>
      </c>
      <c r="J506" s="29"/>
    </row>
    <row r="507" spans="1:10" x14ac:dyDescent="0.3">
      <c r="A507" s="20" t="s">
        <v>530</v>
      </c>
      <c r="B507" s="21">
        <v>2818.2732750365849</v>
      </c>
      <c r="C507" s="27">
        <f t="shared" si="15"/>
        <v>9689093.7659211736</v>
      </c>
      <c r="D507" s="25">
        <f t="shared" si="14"/>
        <v>0.88902821317767011</v>
      </c>
      <c r="E507" s="3" t="str" cm="1">
        <f t="array" ref="E507">IFERROR(_xlfn.IFS(D507&lt;=$K$2,"A",D507&lt;=$L$3,"B"),"C")</f>
        <v>B</v>
      </c>
      <c r="F507" s="18">
        <f>VLOOKUP(A507,'ABC Rimanenze'!$A$2:$G$50000,2,FALSE)</f>
        <v>1690.9639650219508</v>
      </c>
      <c r="G507" s="3" t="str">
        <f>VLOOKUP(A507,'ABC Rimanenze'!$A$2:$G$50000,7)</f>
        <v>B</v>
      </c>
      <c r="J507" s="29"/>
    </row>
    <row r="508" spans="1:10" x14ac:dyDescent="0.3">
      <c r="A508" s="20" t="s">
        <v>531</v>
      </c>
      <c r="B508" s="21">
        <v>2788.8151163279822</v>
      </c>
      <c r="C508" s="27">
        <f t="shared" si="15"/>
        <v>9691882.5810375009</v>
      </c>
      <c r="D508" s="25">
        <f t="shared" si="14"/>
        <v>0.88928410246717948</v>
      </c>
      <c r="E508" s="3" t="str" cm="1">
        <f t="array" ref="E508">IFERROR(_xlfn.IFS(D508&lt;=$K$2,"A",D508&lt;=$L$3,"B"),"C")</f>
        <v>B</v>
      </c>
      <c r="F508" s="18">
        <f>VLOOKUP(A508,'ABC Rimanenze'!$A$2:$G$50000,2,FALSE)</f>
        <v>1673.2890697967894</v>
      </c>
      <c r="G508" s="3" t="str">
        <f>VLOOKUP(A508,'ABC Rimanenze'!$A$2:$G$50000,7)</f>
        <v>B</v>
      </c>
      <c r="J508" s="29"/>
    </row>
    <row r="509" spans="1:10" x14ac:dyDescent="0.3">
      <c r="A509" s="20" t="s">
        <v>532</v>
      </c>
      <c r="B509" s="21">
        <v>2783.4299427643004</v>
      </c>
      <c r="C509" s="27">
        <f t="shared" si="15"/>
        <v>9694666.0109802652</v>
      </c>
      <c r="D509" s="25">
        <f t="shared" si="14"/>
        <v>0.88953949763707907</v>
      </c>
      <c r="E509" s="3" t="str" cm="1">
        <f t="array" ref="E509">IFERROR(_xlfn.IFS(D509&lt;=$K$2,"A",D509&lt;=$L$3,"B"),"C")</f>
        <v>B</v>
      </c>
      <c r="F509" s="18">
        <f>VLOOKUP(A509,'ABC Rimanenze'!$A$2:$G$50000,2,FALSE)</f>
        <v>1670.0579656585803</v>
      </c>
      <c r="G509" s="3" t="str">
        <f>VLOOKUP(A509,'ABC Rimanenze'!$A$2:$G$50000,7)</f>
        <v>B</v>
      </c>
      <c r="J509" s="29"/>
    </row>
    <row r="510" spans="1:10" x14ac:dyDescent="0.3">
      <c r="A510" s="20" t="s">
        <v>533</v>
      </c>
      <c r="B510" s="21">
        <v>2775.1711825304687</v>
      </c>
      <c r="C510" s="27">
        <f t="shared" si="15"/>
        <v>9697441.1821627952</v>
      </c>
      <c r="D510" s="25">
        <f t="shared" si="14"/>
        <v>0.88979413501981808</v>
      </c>
      <c r="E510" s="3" t="str" cm="1">
        <f t="array" ref="E510">IFERROR(_xlfn.IFS(D510&lt;=$K$2,"A",D510&lt;=$L$3,"B"),"C")</f>
        <v>B</v>
      </c>
      <c r="F510" s="18">
        <f>VLOOKUP(A510,'ABC Rimanenze'!$A$2:$G$50000,2,FALSE)</f>
        <v>1665.1027095182812</v>
      </c>
      <c r="G510" s="3" t="str">
        <f>VLOOKUP(A510,'ABC Rimanenze'!$A$2:$G$50000,7)</f>
        <v>B</v>
      </c>
      <c r="J510" s="29"/>
    </row>
    <row r="511" spans="1:10" x14ac:dyDescent="0.3">
      <c r="A511" s="20" t="s">
        <v>534</v>
      </c>
      <c r="B511" s="21">
        <v>2760.7552244452099</v>
      </c>
      <c r="C511" s="27">
        <f t="shared" si="15"/>
        <v>9700201.9373872411</v>
      </c>
      <c r="D511" s="25">
        <f t="shared" si="14"/>
        <v>0.89004744965826676</v>
      </c>
      <c r="E511" s="3" t="str" cm="1">
        <f t="array" ref="E511">IFERROR(_xlfn.IFS(D511&lt;=$K$2,"A",D511&lt;=$L$3,"B"),"C")</f>
        <v>B</v>
      </c>
      <c r="F511" s="18">
        <f>VLOOKUP(A511,'ABC Rimanenze'!$A$2:$G$50000,2,FALSE)</f>
        <v>1656.4531346671258</v>
      </c>
      <c r="G511" s="3" t="str">
        <f>VLOOKUP(A511,'ABC Rimanenze'!$A$2:$G$50000,7)</f>
        <v>B</v>
      </c>
      <c r="J511" s="29"/>
    </row>
    <row r="512" spans="1:10" x14ac:dyDescent="0.3">
      <c r="A512" s="20" t="s">
        <v>535</v>
      </c>
      <c r="B512" s="21">
        <v>2746.1610412340815</v>
      </c>
      <c r="C512" s="27">
        <f t="shared" si="15"/>
        <v>9702948.0984284747</v>
      </c>
      <c r="D512" s="25">
        <f t="shared" si="14"/>
        <v>0.89029942519927907</v>
      </c>
      <c r="E512" s="3" t="str" cm="1">
        <f t="array" ref="E512">IFERROR(_xlfn.IFS(D512&lt;=$K$2,"A",D512&lt;=$L$3,"B"),"C")</f>
        <v>B</v>
      </c>
      <c r="F512" s="18">
        <f>VLOOKUP(A512,'ABC Rimanenze'!$A$2:$G$50000,2,FALSE)</f>
        <v>1647.6966247404489</v>
      </c>
      <c r="G512" s="3" t="str">
        <f>VLOOKUP(A512,'ABC Rimanenze'!$A$2:$G$50000,7)</f>
        <v>B</v>
      </c>
      <c r="J512" s="29"/>
    </row>
    <row r="513" spans="1:10" x14ac:dyDescent="0.3">
      <c r="A513" s="20" t="s">
        <v>536</v>
      </c>
      <c r="B513" s="21">
        <v>2745.5207114405393</v>
      </c>
      <c r="C513" s="27">
        <f t="shared" si="15"/>
        <v>9705693.6191399153</v>
      </c>
      <c r="D513" s="25">
        <f t="shared" si="14"/>
        <v>0.89055134198647323</v>
      </c>
      <c r="E513" s="3" t="str" cm="1">
        <f t="array" ref="E513">IFERROR(_xlfn.IFS(D513&lt;=$K$2,"A",D513&lt;=$L$3,"B"),"C")</f>
        <v>B</v>
      </c>
      <c r="F513" s="18">
        <f>VLOOKUP(A513,'ABC Rimanenze'!$A$2:$G$50000,2,FALSE)</f>
        <v>1647.3124268643235</v>
      </c>
      <c r="G513" s="3" t="str">
        <f>VLOOKUP(A513,'ABC Rimanenze'!$A$2:$G$50000,7)</f>
        <v>B</v>
      </c>
      <c r="J513" s="29"/>
    </row>
    <row r="514" spans="1:10" x14ac:dyDescent="0.3">
      <c r="A514" s="20" t="s">
        <v>537</v>
      </c>
      <c r="B514" s="21">
        <v>2739.329576110053</v>
      </c>
      <c r="C514" s="27">
        <f t="shared" si="15"/>
        <v>9708432.9487160258</v>
      </c>
      <c r="D514" s="25">
        <f t="shared" ref="D514:D577" si="16">C514/SUM(B:B)</f>
        <v>0.89080269070258533</v>
      </c>
      <c r="E514" s="3" t="str" cm="1">
        <f t="array" ref="E514">IFERROR(_xlfn.IFS(D514&lt;=$K$2,"A",D514&lt;=$L$3,"B"),"C")</f>
        <v>B</v>
      </c>
      <c r="F514" s="18">
        <f>VLOOKUP(A514,'ABC Rimanenze'!$A$2:$G$50000,2,FALSE)</f>
        <v>1643.5977456660319</v>
      </c>
      <c r="G514" s="3" t="str">
        <f>VLOOKUP(A514,'ABC Rimanenze'!$A$2:$G$50000,7)</f>
        <v>B</v>
      </c>
      <c r="J514" s="29"/>
    </row>
    <row r="515" spans="1:10" x14ac:dyDescent="0.3">
      <c r="A515" s="20" t="s">
        <v>538</v>
      </c>
      <c r="B515" s="21">
        <v>2732.9597887671689</v>
      </c>
      <c r="C515" s="27">
        <f t="shared" ref="C515:C578" si="17">B515+C514</f>
        <v>9711165.9085047934</v>
      </c>
      <c r="D515" s="25">
        <f t="shared" si="16"/>
        <v>0.89105345495530008</v>
      </c>
      <c r="E515" s="3" t="str" cm="1">
        <f t="array" ref="E515">IFERROR(_xlfn.IFS(D515&lt;=$K$2,"A",D515&lt;=$L$3,"B"),"C")</f>
        <v>B</v>
      </c>
      <c r="F515" s="18">
        <f>VLOOKUP(A515,'ABC Rimanenze'!$A$2:$G$50000,2,FALSE)</f>
        <v>1639.7758732603013</v>
      </c>
      <c r="G515" s="3" t="str">
        <f>VLOOKUP(A515,'ABC Rimanenze'!$A$2:$G$50000,7)</f>
        <v>B</v>
      </c>
      <c r="J515" s="29"/>
    </row>
    <row r="516" spans="1:10" x14ac:dyDescent="0.3">
      <c r="A516" s="20" t="s">
        <v>539</v>
      </c>
      <c r="B516" s="21">
        <v>2711.1294520024949</v>
      </c>
      <c r="C516" s="27">
        <f t="shared" si="17"/>
        <v>9713877.0379567966</v>
      </c>
      <c r="D516" s="25">
        <f t="shared" si="16"/>
        <v>0.89130221615326533</v>
      </c>
      <c r="E516" s="3" t="str" cm="1">
        <f t="array" ref="E516">IFERROR(_xlfn.IFS(D516&lt;=$K$2,"A",D516&lt;=$L$3,"B"),"C")</f>
        <v>B</v>
      </c>
      <c r="F516" s="18">
        <f>VLOOKUP(A516,'ABC Rimanenze'!$A$2:$G$50000,2,FALSE)</f>
        <v>1626.6776712014969</v>
      </c>
      <c r="G516" s="3" t="str">
        <f>VLOOKUP(A516,'ABC Rimanenze'!$A$2:$G$50000,7)</f>
        <v>B</v>
      </c>
      <c r="J516" s="29"/>
    </row>
    <row r="517" spans="1:10" x14ac:dyDescent="0.3">
      <c r="A517" s="20" t="s">
        <v>540</v>
      </c>
      <c r="B517" s="21">
        <v>2706.6761717316799</v>
      </c>
      <c r="C517" s="27">
        <f t="shared" si="17"/>
        <v>9716583.7141285278</v>
      </c>
      <c r="D517" s="25">
        <f t="shared" si="16"/>
        <v>0.89155056873801053</v>
      </c>
      <c r="E517" s="3" t="str" cm="1">
        <f t="array" ref="E517">IFERROR(_xlfn.IFS(D517&lt;=$K$2,"A",D517&lt;=$L$3,"B"),"C")</f>
        <v>B</v>
      </c>
      <c r="F517" s="18">
        <f>VLOOKUP(A517,'ABC Rimanenze'!$A$2:$G$50000,2,FALSE)</f>
        <v>1624.0057030390078</v>
      </c>
      <c r="G517" s="3" t="str">
        <f>VLOOKUP(A517,'ABC Rimanenze'!$A$2:$G$50000,7)</f>
        <v>B</v>
      </c>
      <c r="J517" s="29"/>
    </row>
    <row r="518" spans="1:10" x14ac:dyDescent="0.3">
      <c r="A518" s="20" t="s">
        <v>541</v>
      </c>
      <c r="B518" s="21">
        <v>2701.3262163066424</v>
      </c>
      <c r="C518" s="27">
        <f t="shared" si="17"/>
        <v>9719285.0403448343</v>
      </c>
      <c r="D518" s="25">
        <f t="shared" si="16"/>
        <v>0.89179843043460583</v>
      </c>
      <c r="E518" s="3" t="str" cm="1">
        <f t="array" ref="E518">IFERROR(_xlfn.IFS(D518&lt;=$K$2,"A",D518&lt;=$L$3,"B"),"C")</f>
        <v>B</v>
      </c>
      <c r="F518" s="18">
        <f>VLOOKUP(A518,'ABC Rimanenze'!$A$2:$G$50000,2,FALSE)</f>
        <v>1620.7957297839855</v>
      </c>
      <c r="G518" s="3" t="str">
        <f>VLOOKUP(A518,'ABC Rimanenze'!$A$2:$G$50000,7)</f>
        <v>B</v>
      </c>
      <c r="J518" s="29"/>
    </row>
    <row r="519" spans="1:10" x14ac:dyDescent="0.3">
      <c r="A519" s="20" t="s">
        <v>542</v>
      </c>
      <c r="B519" s="21">
        <v>2698.2323561875155</v>
      </c>
      <c r="C519" s="27">
        <f t="shared" si="17"/>
        <v>9721983.2727010213</v>
      </c>
      <c r="D519" s="25">
        <f t="shared" si="16"/>
        <v>0.89204600825233704</v>
      </c>
      <c r="E519" s="3" t="str" cm="1">
        <f t="array" ref="E519">IFERROR(_xlfn.IFS(D519&lt;=$K$2,"A",D519&lt;=$L$3,"B"),"C")</f>
        <v>B</v>
      </c>
      <c r="F519" s="18">
        <f>VLOOKUP(A519,'ABC Rimanenze'!$A$2:$G$50000,2,FALSE)</f>
        <v>1618.9394137125093</v>
      </c>
      <c r="G519" s="3" t="str">
        <f>VLOOKUP(A519,'ABC Rimanenze'!$A$2:$G$50000,7)</f>
        <v>B</v>
      </c>
      <c r="J519" s="29"/>
    </row>
    <row r="520" spans="1:10" x14ac:dyDescent="0.3">
      <c r="A520" s="20" t="s">
        <v>543</v>
      </c>
      <c r="B520" s="21">
        <v>2694.6644385779036</v>
      </c>
      <c r="C520" s="27">
        <f t="shared" si="17"/>
        <v>9724677.9371395987</v>
      </c>
      <c r="D520" s="25">
        <f t="shared" si="16"/>
        <v>0.89229325869379394</v>
      </c>
      <c r="E520" s="3" t="str" cm="1">
        <f t="array" ref="E520">IFERROR(_xlfn.IFS(D520&lt;=$K$2,"A",D520&lt;=$L$3,"B"),"C")</f>
        <v>B</v>
      </c>
      <c r="F520" s="18">
        <f>VLOOKUP(A520,'ABC Rimanenze'!$A$2:$G$50000,2,FALSE)</f>
        <v>1616.7986631467422</v>
      </c>
      <c r="G520" s="3" t="str">
        <f>VLOOKUP(A520,'ABC Rimanenze'!$A$2:$G$50000,7)</f>
        <v>B</v>
      </c>
      <c r="J520" s="29"/>
    </row>
    <row r="521" spans="1:10" x14ac:dyDescent="0.3">
      <c r="A521" s="20" t="s">
        <v>544</v>
      </c>
      <c r="B521" s="21">
        <v>2690.6075224492902</v>
      </c>
      <c r="C521" s="27">
        <f t="shared" si="17"/>
        <v>9727368.5446620472</v>
      </c>
      <c r="D521" s="25">
        <f t="shared" si="16"/>
        <v>0.89254013689064438</v>
      </c>
      <c r="E521" s="3" t="str" cm="1">
        <f t="array" ref="E521">IFERROR(_xlfn.IFS(D521&lt;=$K$2,"A",D521&lt;=$L$3,"B"),"C")</f>
        <v>B</v>
      </c>
      <c r="F521" s="18">
        <f>VLOOKUP(A521,'ABC Rimanenze'!$A$2:$G$50000,2,FALSE)</f>
        <v>1614.3645134695741</v>
      </c>
      <c r="G521" s="3" t="str">
        <f>VLOOKUP(A521,'ABC Rimanenze'!$A$2:$G$50000,7)</f>
        <v>B</v>
      </c>
      <c r="J521" s="29"/>
    </row>
    <row r="522" spans="1:10" x14ac:dyDescent="0.3">
      <c r="A522" s="20" t="s">
        <v>545</v>
      </c>
      <c r="B522" s="21">
        <v>2670.9726631034046</v>
      </c>
      <c r="C522" s="27">
        <f t="shared" si="17"/>
        <v>9730039.5173251498</v>
      </c>
      <c r="D522" s="25">
        <f t="shared" si="16"/>
        <v>0.89278521348000262</v>
      </c>
      <c r="E522" s="3" t="str" cm="1">
        <f t="array" ref="E522">IFERROR(_xlfn.IFS(D522&lt;=$K$2,"A",D522&lt;=$L$3,"B"),"C")</f>
        <v>B</v>
      </c>
      <c r="F522" s="18">
        <f>VLOOKUP(A522,'ABC Rimanenze'!$A$2:$G$50000,2,FALSE)</f>
        <v>1602.5835978620428</v>
      </c>
      <c r="G522" s="3" t="str">
        <f>VLOOKUP(A522,'ABC Rimanenze'!$A$2:$G$50000,7)</f>
        <v>B</v>
      </c>
      <c r="J522" s="29"/>
    </row>
    <row r="523" spans="1:10" x14ac:dyDescent="0.3">
      <c r="A523" s="20" t="s">
        <v>546</v>
      </c>
      <c r="B523" s="21">
        <v>2662.7435714833409</v>
      </c>
      <c r="C523" s="27">
        <f t="shared" si="17"/>
        <v>9732702.2608966324</v>
      </c>
      <c r="D523" s="25">
        <f t="shared" si="16"/>
        <v>0.89302953500446058</v>
      </c>
      <c r="E523" s="3" t="str" cm="1">
        <f t="array" ref="E523">IFERROR(_xlfn.IFS(D523&lt;=$K$2,"A",D523&lt;=$L$3,"B"),"C")</f>
        <v>B</v>
      </c>
      <c r="F523" s="18">
        <f>VLOOKUP(A523,'ABC Rimanenze'!$A$2:$G$50000,2,FALSE)</f>
        <v>1597.6461428900045</v>
      </c>
      <c r="G523" s="3" t="str">
        <f>VLOOKUP(A523,'ABC Rimanenze'!$A$2:$G$50000,7)</f>
        <v>B</v>
      </c>
      <c r="J523" s="29"/>
    </row>
    <row r="524" spans="1:10" x14ac:dyDescent="0.3">
      <c r="A524" s="20" t="s">
        <v>547</v>
      </c>
      <c r="B524" s="21">
        <v>2662.174318296883</v>
      </c>
      <c r="C524" s="27">
        <f t="shared" si="17"/>
        <v>9735364.4352149293</v>
      </c>
      <c r="D524" s="25">
        <f t="shared" si="16"/>
        <v>0.89327380429677428</v>
      </c>
      <c r="E524" s="3" t="str" cm="1">
        <f t="array" ref="E524">IFERROR(_xlfn.IFS(D524&lt;=$K$2,"A",D524&lt;=$L$3,"B"),"C")</f>
        <v>B</v>
      </c>
      <c r="F524" s="18">
        <f>VLOOKUP(A524,'ABC Rimanenze'!$A$2:$G$50000,2,FALSE)</f>
        <v>1597.3045909781297</v>
      </c>
      <c r="G524" s="3" t="str">
        <f>VLOOKUP(A524,'ABC Rimanenze'!$A$2:$G$50000,7)</f>
        <v>B</v>
      </c>
      <c r="J524" s="29"/>
    </row>
    <row r="525" spans="1:10" x14ac:dyDescent="0.3">
      <c r="A525" s="20" t="s">
        <v>548</v>
      </c>
      <c r="B525" s="21">
        <v>2657.9413114750459</v>
      </c>
      <c r="C525" s="27">
        <f t="shared" si="17"/>
        <v>9738022.3765264042</v>
      </c>
      <c r="D525" s="25">
        <f t="shared" si="16"/>
        <v>0.89351768518718144</v>
      </c>
      <c r="E525" s="3" t="str" cm="1">
        <f t="array" ref="E525">IFERROR(_xlfn.IFS(D525&lt;=$K$2,"A",D525&lt;=$L$3,"B"),"C")</f>
        <v>B</v>
      </c>
      <c r="F525" s="18">
        <f>VLOOKUP(A525,'ABC Rimanenze'!$A$2:$G$50000,2,FALSE)</f>
        <v>1594.7647868850274</v>
      </c>
      <c r="G525" s="3" t="str">
        <f>VLOOKUP(A525,'ABC Rimanenze'!$A$2:$G$50000,7)</f>
        <v>B</v>
      </c>
      <c r="J525" s="29"/>
    </row>
    <row r="526" spans="1:10" x14ac:dyDescent="0.3">
      <c r="A526" s="20" t="s">
        <v>549</v>
      </c>
      <c r="B526" s="21">
        <v>2654.9543864314401</v>
      </c>
      <c r="C526" s="27">
        <f t="shared" si="17"/>
        <v>9740677.3309128359</v>
      </c>
      <c r="D526" s="25">
        <f t="shared" si="16"/>
        <v>0.89376129201061205</v>
      </c>
      <c r="E526" s="3" t="str" cm="1">
        <f t="array" ref="E526">IFERROR(_xlfn.IFS(D526&lt;=$K$2,"A",D526&lt;=$L$3,"B"),"C")</f>
        <v>B</v>
      </c>
      <c r="F526" s="18">
        <f>VLOOKUP(A526,'ABC Rimanenze'!$A$2:$G$50000,2,FALSE)</f>
        <v>1592.9726318588639</v>
      </c>
      <c r="G526" s="3" t="str">
        <f>VLOOKUP(A526,'ABC Rimanenze'!$A$2:$G$50000,7)</f>
        <v>B</v>
      </c>
      <c r="J526" s="29"/>
    </row>
    <row r="527" spans="1:10" x14ac:dyDescent="0.3">
      <c r="A527" s="20" t="s">
        <v>550</v>
      </c>
      <c r="B527" s="21">
        <v>2643.3667650442521</v>
      </c>
      <c r="C527" s="27">
        <f t="shared" si="17"/>
        <v>9743320.6976778805</v>
      </c>
      <c r="D527" s="25">
        <f t="shared" si="16"/>
        <v>0.89400383560536667</v>
      </c>
      <c r="E527" s="3" t="str" cm="1">
        <f t="array" ref="E527">IFERROR(_xlfn.IFS(D527&lt;=$K$2,"A",D527&lt;=$L$3,"B"),"C")</f>
        <v>B</v>
      </c>
      <c r="F527" s="18">
        <f>VLOOKUP(A527,'ABC Rimanenze'!$A$2:$G$50000,2,FALSE)</f>
        <v>1586.0200590265513</v>
      </c>
      <c r="G527" s="3" t="str">
        <f>VLOOKUP(A527,'ABC Rimanenze'!$A$2:$G$50000,7)</f>
        <v>B</v>
      </c>
      <c r="J527" s="29"/>
    </row>
    <row r="528" spans="1:10" x14ac:dyDescent="0.3">
      <c r="A528" s="20" t="s">
        <v>551</v>
      </c>
      <c r="B528" s="21">
        <v>2632.2980242330977</v>
      </c>
      <c r="C528" s="27">
        <f t="shared" si="17"/>
        <v>9745952.995702114</v>
      </c>
      <c r="D528" s="25">
        <f t="shared" si="16"/>
        <v>0.89424536358162243</v>
      </c>
      <c r="E528" s="3" t="str" cm="1">
        <f t="array" ref="E528">IFERROR(_xlfn.IFS(D528&lt;=$K$2,"A",D528&lt;=$L$3,"B"),"C")</f>
        <v>B</v>
      </c>
      <c r="F528" s="18">
        <f>VLOOKUP(A528,'ABC Rimanenze'!$A$2:$G$50000,2,FALSE)</f>
        <v>1579.3788145398587</v>
      </c>
      <c r="G528" s="3" t="str">
        <f>VLOOKUP(A528,'ABC Rimanenze'!$A$2:$G$50000,7)</f>
        <v>B</v>
      </c>
      <c r="J528" s="29"/>
    </row>
    <row r="529" spans="1:10" x14ac:dyDescent="0.3">
      <c r="A529" s="20" t="s">
        <v>552</v>
      </c>
      <c r="B529" s="21">
        <v>2631.37509555734</v>
      </c>
      <c r="C529" s="27">
        <f t="shared" si="17"/>
        <v>9748584.3707976714</v>
      </c>
      <c r="D529" s="25">
        <f t="shared" si="16"/>
        <v>0.89448680687404181</v>
      </c>
      <c r="E529" s="3" t="str" cm="1">
        <f t="array" ref="E529">IFERROR(_xlfn.IFS(D529&lt;=$K$2,"A",D529&lt;=$L$3,"B"),"C")</f>
        <v>B</v>
      </c>
      <c r="F529" s="18">
        <f>VLOOKUP(A529,'ABC Rimanenze'!$A$2:$G$50000,2,FALSE)</f>
        <v>1578.8250573344039</v>
      </c>
      <c r="G529" s="3" t="str">
        <f>VLOOKUP(A529,'ABC Rimanenze'!$A$2:$G$50000,7)</f>
        <v>B</v>
      </c>
      <c r="J529" s="29"/>
    </row>
    <row r="530" spans="1:10" x14ac:dyDescent="0.3">
      <c r="A530" s="20" t="s">
        <v>553</v>
      </c>
      <c r="B530" s="21">
        <v>2630.7445841539666</v>
      </c>
      <c r="C530" s="27">
        <f t="shared" si="17"/>
        <v>9751215.1153818257</v>
      </c>
      <c r="D530" s="25">
        <f t="shared" si="16"/>
        <v>0.89472819231353495</v>
      </c>
      <c r="E530" s="3" t="str" cm="1">
        <f t="array" ref="E530">IFERROR(_xlfn.IFS(D530&lt;=$K$2,"A",D530&lt;=$L$3,"B"),"C")</f>
        <v>B</v>
      </c>
      <c r="F530" s="18">
        <f>VLOOKUP(A530,'ABC Rimanenze'!$A$2:$G$50000,2,FALSE)</f>
        <v>1578.4467504923798</v>
      </c>
      <c r="G530" s="3" t="str">
        <f>VLOOKUP(A530,'ABC Rimanenze'!$A$2:$G$50000,7)</f>
        <v>B</v>
      </c>
      <c r="J530" s="29"/>
    </row>
    <row r="531" spans="1:10" x14ac:dyDescent="0.3">
      <c r="A531" s="20" t="s">
        <v>554</v>
      </c>
      <c r="B531" s="21">
        <v>2630.0291223313161</v>
      </c>
      <c r="C531" s="27">
        <f t="shared" si="17"/>
        <v>9753845.1445041578</v>
      </c>
      <c r="D531" s="25">
        <f t="shared" si="16"/>
        <v>0.89496951210542885</v>
      </c>
      <c r="E531" s="3" t="str" cm="1">
        <f t="array" ref="E531">IFERROR(_xlfn.IFS(D531&lt;=$K$2,"A",D531&lt;=$L$3,"B"),"C")</f>
        <v>B</v>
      </c>
      <c r="F531" s="18">
        <f>VLOOKUP(A531,'ABC Rimanenze'!$A$2:$G$50000,2,FALSE)</f>
        <v>1578.0174733987897</v>
      </c>
      <c r="G531" s="3" t="str">
        <f>VLOOKUP(A531,'ABC Rimanenze'!$A$2:$G$50000,7)</f>
        <v>B</v>
      </c>
      <c r="J531" s="29"/>
    </row>
    <row r="532" spans="1:10" x14ac:dyDescent="0.3">
      <c r="A532" s="20" t="s">
        <v>555</v>
      </c>
      <c r="B532" s="21">
        <v>2626.0817025973988</v>
      </c>
      <c r="C532" s="27">
        <f t="shared" si="17"/>
        <v>9756471.2262067553</v>
      </c>
      <c r="D532" s="25">
        <f t="shared" si="16"/>
        <v>0.89521046969961893</v>
      </c>
      <c r="E532" s="3" t="str" cm="1">
        <f t="array" ref="E532">IFERROR(_xlfn.IFS(D532&lt;=$K$2,"A",D532&lt;=$L$3,"B"),"C")</f>
        <v>B</v>
      </c>
      <c r="F532" s="18">
        <f>VLOOKUP(A532,'ABC Rimanenze'!$A$2:$G$50000,2,FALSE)</f>
        <v>1575.6490215584392</v>
      </c>
      <c r="G532" s="3" t="str">
        <f>VLOOKUP(A532,'ABC Rimanenze'!$A$2:$G$50000,7)</f>
        <v>B</v>
      </c>
      <c r="J532" s="29"/>
    </row>
    <row r="533" spans="1:10" x14ac:dyDescent="0.3">
      <c r="A533" s="20" t="s">
        <v>556</v>
      </c>
      <c r="B533" s="21">
        <v>2615.8844506352539</v>
      </c>
      <c r="C533" s="27">
        <f t="shared" si="17"/>
        <v>9759087.1106573902</v>
      </c>
      <c r="D533" s="25">
        <f t="shared" si="16"/>
        <v>0.89545049163925661</v>
      </c>
      <c r="E533" s="3" t="str" cm="1">
        <f t="array" ref="E533">IFERROR(_xlfn.IFS(D533&lt;=$K$2,"A",D533&lt;=$L$3,"B"),"C")</f>
        <v>B</v>
      </c>
      <c r="F533" s="18">
        <f>VLOOKUP(A533,'ABC Rimanenze'!$A$2:$G$50000,2,FALSE)</f>
        <v>1569.5306703811523</v>
      </c>
      <c r="G533" s="3" t="str">
        <f>VLOOKUP(A533,'ABC Rimanenze'!$A$2:$G$50000,7)</f>
        <v>B</v>
      </c>
      <c r="J533" s="29"/>
    </row>
    <row r="534" spans="1:10" x14ac:dyDescent="0.3">
      <c r="A534" s="20" t="s">
        <v>557</v>
      </c>
      <c r="B534" s="21">
        <v>2609.8557456290623</v>
      </c>
      <c r="C534" s="27">
        <f t="shared" si="17"/>
        <v>9761696.9664030187</v>
      </c>
      <c r="D534" s="25">
        <f t="shared" si="16"/>
        <v>0.89568996041169724</v>
      </c>
      <c r="E534" s="3" t="str" cm="1">
        <f t="array" ref="E534">IFERROR(_xlfn.IFS(D534&lt;=$K$2,"A",D534&lt;=$L$3,"B"),"C")</f>
        <v>B</v>
      </c>
      <c r="F534" s="18">
        <f>VLOOKUP(A534,'ABC Rimanenze'!$A$2:$G$50000,2,FALSE)</f>
        <v>1565.9134473774373</v>
      </c>
      <c r="G534" s="3" t="str">
        <f>VLOOKUP(A534,'ABC Rimanenze'!$A$2:$G$50000,7)</f>
        <v>B</v>
      </c>
      <c r="J534" s="29"/>
    </row>
    <row r="535" spans="1:10" x14ac:dyDescent="0.3">
      <c r="A535" s="20" t="s">
        <v>558</v>
      </c>
      <c r="B535" s="21">
        <v>2609.7528659755671</v>
      </c>
      <c r="C535" s="27">
        <f t="shared" si="17"/>
        <v>9764306.7192689944</v>
      </c>
      <c r="D535" s="25">
        <f t="shared" si="16"/>
        <v>0.8959294197443578</v>
      </c>
      <c r="E535" s="3" t="str" cm="1">
        <f t="array" ref="E535">IFERROR(_xlfn.IFS(D535&lt;=$K$2,"A",D535&lt;=$L$3,"B"),"C")</f>
        <v>B</v>
      </c>
      <c r="F535" s="18">
        <f>VLOOKUP(A535,'ABC Rimanenze'!$A$2:$G$50000,2,FALSE)</f>
        <v>1565.8517195853403</v>
      </c>
      <c r="G535" s="3" t="str">
        <f>VLOOKUP(A535,'ABC Rimanenze'!$A$2:$G$50000,7)</f>
        <v>B</v>
      </c>
      <c r="J535" s="29"/>
    </row>
    <row r="536" spans="1:10" x14ac:dyDescent="0.3">
      <c r="A536" s="20" t="s">
        <v>559</v>
      </c>
      <c r="B536" s="21">
        <v>2604.8690706402276</v>
      </c>
      <c r="C536" s="27">
        <f t="shared" si="17"/>
        <v>9766911.5883396342</v>
      </c>
      <c r="D536" s="25">
        <f t="shared" si="16"/>
        <v>0.89616843096164811</v>
      </c>
      <c r="E536" s="3" t="str" cm="1">
        <f t="array" ref="E536">IFERROR(_xlfn.IFS(D536&lt;=$K$2,"A",D536&lt;=$L$3,"B"),"C")</f>
        <v>B</v>
      </c>
      <c r="F536" s="18">
        <f>VLOOKUP(A536,'ABC Rimanenze'!$A$2:$G$50000,2,FALSE)</f>
        <v>1562.9214423841365</v>
      </c>
      <c r="G536" s="3" t="str">
        <f>VLOOKUP(A536,'ABC Rimanenze'!$A$2:$G$50000,7)</f>
        <v>B</v>
      </c>
      <c r="J536" s="29"/>
    </row>
    <row r="537" spans="1:10" x14ac:dyDescent="0.3">
      <c r="A537" s="20" t="s">
        <v>560</v>
      </c>
      <c r="B537" s="21">
        <v>2589.1045780097702</v>
      </c>
      <c r="C537" s="27">
        <f t="shared" si="17"/>
        <v>9769500.6929176431</v>
      </c>
      <c r="D537" s="25">
        <f t="shared" si="16"/>
        <v>0.89640599569910717</v>
      </c>
      <c r="E537" s="3" t="str" cm="1">
        <f t="array" ref="E537">IFERROR(_xlfn.IFS(D537&lt;=$K$2,"A",D537&lt;=$L$3,"B"),"C")</f>
        <v>B</v>
      </c>
      <c r="F537" s="18">
        <f>VLOOKUP(A537,'ABC Rimanenze'!$A$2:$G$50000,2,FALSE)</f>
        <v>1553.462746805862</v>
      </c>
      <c r="G537" s="3" t="str">
        <f>VLOOKUP(A537,'ABC Rimanenze'!$A$2:$G$50000,7)</f>
        <v>B</v>
      </c>
      <c r="J537" s="29"/>
    </row>
    <row r="538" spans="1:10" x14ac:dyDescent="0.3">
      <c r="A538" s="20" t="s">
        <v>561</v>
      </c>
      <c r="B538" s="21">
        <v>2579.6308987143261</v>
      </c>
      <c r="C538" s="27">
        <f t="shared" si="17"/>
        <v>9772080.3238163572</v>
      </c>
      <c r="D538" s="25">
        <f t="shared" si="16"/>
        <v>0.89664269117382833</v>
      </c>
      <c r="E538" s="3" t="str" cm="1">
        <f t="array" ref="E538">IFERROR(_xlfn.IFS(D538&lt;=$K$2,"A",D538&lt;=$L$3,"B"),"C")</f>
        <v>B</v>
      </c>
      <c r="F538" s="18">
        <f>VLOOKUP(A538,'ABC Rimanenze'!$A$2:$G$50000,2,FALSE)</f>
        <v>1547.7785392285957</v>
      </c>
      <c r="G538" s="3" t="str">
        <f>VLOOKUP(A538,'ABC Rimanenze'!$A$2:$G$50000,7)</f>
        <v>B</v>
      </c>
      <c r="J538" s="29"/>
    </row>
    <row r="539" spans="1:10" x14ac:dyDescent="0.3">
      <c r="A539" s="20" t="s">
        <v>562</v>
      </c>
      <c r="B539" s="21">
        <v>2578.5434052816286</v>
      </c>
      <c r="C539" s="27">
        <f t="shared" si="17"/>
        <v>9774658.8672216386</v>
      </c>
      <c r="D539" s="25">
        <f t="shared" si="16"/>
        <v>0.89687928686498175</v>
      </c>
      <c r="E539" s="3" t="str" cm="1">
        <f t="array" ref="E539">IFERROR(_xlfn.IFS(D539&lt;=$K$2,"A",D539&lt;=$L$3,"B"),"C")</f>
        <v>B</v>
      </c>
      <c r="F539" s="18">
        <f>VLOOKUP(A539,'ABC Rimanenze'!$A$2:$G$50000,2,FALSE)</f>
        <v>1547.126043168977</v>
      </c>
      <c r="G539" s="3" t="str">
        <f>VLOOKUP(A539,'ABC Rimanenze'!$A$2:$G$50000,7)</f>
        <v>B</v>
      </c>
      <c r="J539" s="29"/>
    </row>
    <row r="540" spans="1:10" x14ac:dyDescent="0.3">
      <c r="A540" s="20" t="s">
        <v>563</v>
      </c>
      <c r="B540" s="21">
        <v>2576.384640104337</v>
      </c>
      <c r="C540" s="27">
        <f t="shared" si="17"/>
        <v>9777235.2518617436</v>
      </c>
      <c r="D540" s="25">
        <f t="shared" si="16"/>
        <v>0.89711568447742995</v>
      </c>
      <c r="E540" s="3" t="str" cm="1">
        <f t="array" ref="E540">IFERROR(_xlfn.IFS(D540&lt;=$K$2,"A",D540&lt;=$L$3,"B"),"C")</f>
        <v>B</v>
      </c>
      <c r="F540" s="18">
        <f>VLOOKUP(A540,'ABC Rimanenze'!$A$2:$G$50000,2,FALSE)</f>
        <v>1545.8307840626021</v>
      </c>
      <c r="G540" s="3" t="str">
        <f>VLOOKUP(A540,'ABC Rimanenze'!$A$2:$G$50000,7)</f>
        <v>B</v>
      </c>
      <c r="J540" s="29"/>
    </row>
    <row r="541" spans="1:10" x14ac:dyDescent="0.3">
      <c r="A541" s="20" t="s">
        <v>564</v>
      </c>
      <c r="B541" s="21">
        <v>2568.9408062544189</v>
      </c>
      <c r="C541" s="27">
        <f t="shared" si="17"/>
        <v>9779804.1926679984</v>
      </c>
      <c r="D541" s="25">
        <f t="shared" si="16"/>
        <v>0.89735139907674333</v>
      </c>
      <c r="E541" s="3" t="str" cm="1">
        <f t="array" ref="E541">IFERROR(_xlfn.IFS(D541&lt;=$K$2,"A",D541&lt;=$L$3,"B"),"C")</f>
        <v>B</v>
      </c>
      <c r="F541" s="18">
        <f>VLOOKUP(A541,'ABC Rimanenze'!$A$2:$G$50000,2,FALSE)</f>
        <v>1541.3644837526513</v>
      </c>
      <c r="G541" s="3" t="str">
        <f>VLOOKUP(A541,'ABC Rimanenze'!$A$2:$G$50000,7)</f>
        <v>B</v>
      </c>
      <c r="J541" s="29"/>
    </row>
    <row r="542" spans="1:10" x14ac:dyDescent="0.3">
      <c r="A542" s="20" t="s">
        <v>565</v>
      </c>
      <c r="B542" s="21">
        <v>2560.6788443716205</v>
      </c>
      <c r="C542" s="27">
        <f t="shared" si="17"/>
        <v>9782364.8715123702</v>
      </c>
      <c r="D542" s="25">
        <f t="shared" si="16"/>
        <v>0.89758635559512701</v>
      </c>
      <c r="E542" s="3" t="str" cm="1">
        <f t="array" ref="E542">IFERROR(_xlfn.IFS(D542&lt;=$K$2,"A",D542&lt;=$L$3,"B"),"C")</f>
        <v>B</v>
      </c>
      <c r="F542" s="18">
        <f>VLOOKUP(A542,'ABC Rimanenze'!$A$2:$G$50000,2,FALSE)</f>
        <v>1536.4073066229723</v>
      </c>
      <c r="G542" s="3" t="str">
        <f>VLOOKUP(A542,'ABC Rimanenze'!$A$2:$G$50000,7)</f>
        <v>B</v>
      </c>
      <c r="J542" s="29"/>
    </row>
    <row r="543" spans="1:10" x14ac:dyDescent="0.3">
      <c r="A543" s="20" t="s">
        <v>566</v>
      </c>
      <c r="B543" s="21">
        <v>2555.9589734634274</v>
      </c>
      <c r="C543" s="27">
        <f t="shared" si="17"/>
        <v>9784920.8304858338</v>
      </c>
      <c r="D543" s="25">
        <f t="shared" si="16"/>
        <v>0.89782087903911778</v>
      </c>
      <c r="E543" s="3" t="str" cm="1">
        <f t="array" ref="E543">IFERROR(_xlfn.IFS(D543&lt;=$K$2,"A",D543&lt;=$L$3,"B"),"C")</f>
        <v>B</v>
      </c>
      <c r="F543" s="18">
        <f>VLOOKUP(A543,'ABC Rimanenze'!$A$2:$G$50000,2,FALSE)</f>
        <v>1533.5753840780565</v>
      </c>
      <c r="G543" s="3" t="str">
        <f>VLOOKUP(A543,'ABC Rimanenze'!$A$2:$G$50000,7)</f>
        <v>B</v>
      </c>
      <c r="J543" s="29"/>
    </row>
    <row r="544" spans="1:10" x14ac:dyDescent="0.3">
      <c r="A544" s="20" t="s">
        <v>567</v>
      </c>
      <c r="B544" s="21">
        <v>2555.7459570854426</v>
      </c>
      <c r="C544" s="27">
        <f t="shared" si="17"/>
        <v>9787476.5764429197</v>
      </c>
      <c r="D544" s="25">
        <f t="shared" si="16"/>
        <v>0.89805538293767184</v>
      </c>
      <c r="E544" s="3" t="str" cm="1">
        <f t="array" ref="E544">IFERROR(_xlfn.IFS(D544&lt;=$K$2,"A",D544&lt;=$L$3,"B"),"C")</f>
        <v>B</v>
      </c>
      <c r="F544" s="18">
        <f>VLOOKUP(A544,'ABC Rimanenze'!$A$2:$G$50000,2,FALSE)</f>
        <v>1533.4475742512655</v>
      </c>
      <c r="G544" s="3" t="str">
        <f>VLOOKUP(A544,'ABC Rimanenze'!$A$2:$G$50000,7)</f>
        <v>B</v>
      </c>
      <c r="J544" s="29"/>
    </row>
    <row r="545" spans="1:10" x14ac:dyDescent="0.3">
      <c r="A545" s="20" t="s">
        <v>568</v>
      </c>
      <c r="B545" s="21">
        <v>2555.4934537035233</v>
      </c>
      <c r="C545" s="27">
        <f t="shared" si="17"/>
        <v>9790032.0698966235</v>
      </c>
      <c r="D545" s="25">
        <f t="shared" si="16"/>
        <v>0.89828986366763697</v>
      </c>
      <c r="E545" s="3" t="str" cm="1">
        <f t="array" ref="E545">IFERROR(_xlfn.IFS(D545&lt;=$K$2,"A",D545&lt;=$L$3,"B"),"C")</f>
        <v>B</v>
      </c>
      <c r="F545" s="18">
        <f>VLOOKUP(A545,'ABC Rimanenze'!$A$2:$G$50000,2,FALSE)</f>
        <v>1533.2960722221139</v>
      </c>
      <c r="G545" s="3" t="str">
        <f>VLOOKUP(A545,'ABC Rimanenze'!$A$2:$G$50000,7)</f>
        <v>B</v>
      </c>
      <c r="J545" s="29"/>
    </row>
    <row r="546" spans="1:10" x14ac:dyDescent="0.3">
      <c r="A546" s="20" t="s">
        <v>569</v>
      </c>
      <c r="B546" s="21">
        <v>2552.6587137075157</v>
      </c>
      <c r="C546" s="27">
        <f t="shared" si="17"/>
        <v>9792584.7286103312</v>
      </c>
      <c r="D546" s="25">
        <f t="shared" si="16"/>
        <v>0.89852408429444952</v>
      </c>
      <c r="E546" s="3" t="str" cm="1">
        <f t="array" ref="E546">IFERROR(_xlfn.IFS(D546&lt;=$K$2,"A",D546&lt;=$L$3,"B"),"C")</f>
        <v>B</v>
      </c>
      <c r="F546" s="18">
        <f>VLOOKUP(A546,'ABC Rimanenze'!$A$2:$G$50000,2,FALSE)</f>
        <v>1531.5952282245094</v>
      </c>
      <c r="G546" s="3" t="str">
        <f>VLOOKUP(A546,'ABC Rimanenze'!$A$2:$G$50000,7)</f>
        <v>B</v>
      </c>
      <c r="J546" s="29"/>
    </row>
    <row r="547" spans="1:10" x14ac:dyDescent="0.3">
      <c r="A547" s="20" t="s">
        <v>570</v>
      </c>
      <c r="B547" s="21">
        <v>2549.3740353099138</v>
      </c>
      <c r="C547" s="27">
        <f t="shared" si="17"/>
        <v>9795134.1026456412</v>
      </c>
      <c r="D547" s="25">
        <f t="shared" si="16"/>
        <v>0.89875800353376012</v>
      </c>
      <c r="E547" s="3" t="str" cm="1">
        <f t="array" ref="E547">IFERROR(_xlfn.IFS(D547&lt;=$K$2,"A",D547&lt;=$L$3,"B"),"C")</f>
        <v>B</v>
      </c>
      <c r="F547" s="18">
        <f>VLOOKUP(A547,'ABC Rimanenze'!$A$2:$G$50000,2,FALSE)</f>
        <v>1529.6244211859482</v>
      </c>
      <c r="G547" s="3" t="str">
        <f>VLOOKUP(A547,'ABC Rimanenze'!$A$2:$G$50000,7)</f>
        <v>B</v>
      </c>
      <c r="J547" s="29"/>
    </row>
    <row r="548" spans="1:10" x14ac:dyDescent="0.3">
      <c r="A548" s="20" t="s">
        <v>571</v>
      </c>
      <c r="B548" s="21">
        <v>2543.104566301351</v>
      </c>
      <c r="C548" s="27">
        <f t="shared" si="17"/>
        <v>9797677.2072119433</v>
      </c>
      <c r="D548" s="25">
        <f t="shared" si="16"/>
        <v>0.89899134751443821</v>
      </c>
      <c r="E548" s="3" t="str" cm="1">
        <f t="array" ref="E548">IFERROR(_xlfn.IFS(D548&lt;=$K$2,"A",D548&lt;=$L$3,"B"),"C")</f>
        <v>B</v>
      </c>
      <c r="F548" s="18">
        <f>VLOOKUP(A548,'ABC Rimanenze'!$A$2:$G$50000,2,FALSE)</f>
        <v>1525.8627397808107</v>
      </c>
      <c r="G548" s="3" t="str">
        <f>VLOOKUP(A548,'ABC Rimanenze'!$A$2:$G$50000,7)</f>
        <v>B</v>
      </c>
      <c r="J548" s="29"/>
    </row>
    <row r="549" spans="1:10" x14ac:dyDescent="0.3">
      <c r="A549" s="20" t="s">
        <v>572</v>
      </c>
      <c r="B549" s="21">
        <v>2541.4986191791486</v>
      </c>
      <c r="C549" s="27">
        <f t="shared" si="17"/>
        <v>9800218.7058311217</v>
      </c>
      <c r="D549" s="25">
        <f t="shared" si="16"/>
        <v>0.89922454414054054</v>
      </c>
      <c r="E549" s="3" t="str" cm="1">
        <f t="array" ref="E549">IFERROR(_xlfn.IFS(D549&lt;=$K$2,"A",D549&lt;=$L$3,"B"),"C")</f>
        <v>B</v>
      </c>
      <c r="F549" s="18">
        <f>VLOOKUP(A549,'ABC Rimanenze'!$A$2:$G$50000,2,FALSE)</f>
        <v>1524.8991715074892</v>
      </c>
      <c r="G549" s="3" t="str">
        <f>VLOOKUP(A549,'ABC Rimanenze'!$A$2:$G$50000,7)</f>
        <v>B</v>
      </c>
      <c r="J549" s="29"/>
    </row>
    <row r="550" spans="1:10" x14ac:dyDescent="0.3">
      <c r="A550" s="20" t="s">
        <v>573</v>
      </c>
      <c r="B550" s="21">
        <v>2535.8980813615722</v>
      </c>
      <c r="C550" s="27">
        <f t="shared" si="17"/>
        <v>9802754.6039124839</v>
      </c>
      <c r="D550" s="25">
        <f t="shared" si="16"/>
        <v>0.89945722688616569</v>
      </c>
      <c r="E550" s="3" t="str" cm="1">
        <f t="array" ref="E550">IFERROR(_xlfn.IFS(D550&lt;=$K$2,"A",D550&lt;=$L$3,"B"),"C")</f>
        <v>B</v>
      </c>
      <c r="F550" s="18">
        <f>VLOOKUP(A550,'ABC Rimanenze'!$A$2:$G$50000,2,FALSE)</f>
        <v>1521.5388488169433</v>
      </c>
      <c r="G550" s="3" t="str">
        <f>VLOOKUP(A550,'ABC Rimanenze'!$A$2:$G$50000,7)</f>
        <v>B</v>
      </c>
      <c r="J550" s="29"/>
    </row>
    <row r="551" spans="1:10" x14ac:dyDescent="0.3">
      <c r="A551" s="20" t="s">
        <v>574</v>
      </c>
      <c r="B551" s="21">
        <v>2532.9152117399922</v>
      </c>
      <c r="C551" s="27">
        <f t="shared" si="17"/>
        <v>9805287.5191242248</v>
      </c>
      <c r="D551" s="25">
        <f t="shared" si="16"/>
        <v>0.89968963593692175</v>
      </c>
      <c r="E551" s="3" t="str" cm="1">
        <f t="array" ref="E551">IFERROR(_xlfn.IFS(D551&lt;=$K$2,"A",D551&lt;=$L$3,"B"),"C")</f>
        <v>B</v>
      </c>
      <c r="F551" s="18">
        <f>VLOOKUP(A551,'ABC Rimanenze'!$A$2:$G$50000,2,FALSE)</f>
        <v>1519.7491270439953</v>
      </c>
      <c r="G551" s="3" t="str">
        <f>VLOOKUP(A551,'ABC Rimanenze'!$A$2:$G$50000,7)</f>
        <v>B</v>
      </c>
      <c r="J551" s="29"/>
    </row>
    <row r="552" spans="1:10" x14ac:dyDescent="0.3">
      <c r="A552" s="20" t="s">
        <v>575</v>
      </c>
      <c r="B552" s="21">
        <v>2497.24350615813</v>
      </c>
      <c r="C552" s="27">
        <f t="shared" si="17"/>
        <v>9807784.7626303826</v>
      </c>
      <c r="D552" s="25">
        <f t="shared" si="16"/>
        <v>0.89991877191039726</v>
      </c>
      <c r="E552" s="3" t="str" cm="1">
        <f t="array" ref="E552">IFERROR(_xlfn.IFS(D552&lt;=$K$2,"A",D552&lt;=$L$3,"B"),"C")</f>
        <v>B</v>
      </c>
      <c r="F552" s="18">
        <f>VLOOKUP(A552,'ABC Rimanenze'!$A$2:$G$50000,2,FALSE)</f>
        <v>1498.3461036948779</v>
      </c>
      <c r="G552" s="3" t="str">
        <f>VLOOKUP(A552,'ABC Rimanenze'!$A$2:$G$50000,7)</f>
        <v>B</v>
      </c>
      <c r="J552" s="29"/>
    </row>
    <row r="553" spans="1:10" x14ac:dyDescent="0.3">
      <c r="A553" s="20" t="s">
        <v>576</v>
      </c>
      <c r="B553" s="21">
        <v>2481.1607696202818</v>
      </c>
      <c r="C553" s="27">
        <f t="shared" si="17"/>
        <v>9810265.9234000035</v>
      </c>
      <c r="D553" s="25">
        <f t="shared" si="16"/>
        <v>0.90014643220339396</v>
      </c>
      <c r="E553" s="3" t="str" cm="1">
        <f t="array" ref="E553">IFERROR(_xlfn.IFS(D553&lt;=$K$2,"A",D553&lt;=$L$3,"B"),"C")</f>
        <v>C</v>
      </c>
      <c r="F553" s="18">
        <f>VLOOKUP(A553,'ABC Rimanenze'!$A$2:$G$50000,2,FALSE)</f>
        <v>1488.696461772169</v>
      </c>
      <c r="G553" s="3" t="str">
        <f>VLOOKUP(A553,'ABC Rimanenze'!$A$2:$G$50000,7)</f>
        <v>B</v>
      </c>
      <c r="J553" s="29"/>
    </row>
    <row r="554" spans="1:10" x14ac:dyDescent="0.3">
      <c r="A554" s="20" t="s">
        <v>577</v>
      </c>
      <c r="B554" s="21">
        <v>2481.0971635274577</v>
      </c>
      <c r="C554" s="27">
        <f t="shared" si="17"/>
        <v>9812747.0205635317</v>
      </c>
      <c r="D554" s="25">
        <f t="shared" si="16"/>
        <v>0.90037408666017815</v>
      </c>
      <c r="E554" s="3" t="str" cm="1">
        <f t="array" ref="E554">IFERROR(_xlfn.IFS(D554&lt;=$K$2,"A",D554&lt;=$L$3,"B"),"C")</f>
        <v>C</v>
      </c>
      <c r="F554" s="18">
        <f>VLOOKUP(A554,'ABC Rimanenze'!$A$2:$G$50000,2,FALSE)</f>
        <v>1488.6582981164745</v>
      </c>
      <c r="G554" s="3" t="str">
        <f>VLOOKUP(A554,'ABC Rimanenze'!$A$2:$G$50000,7)</f>
        <v>B</v>
      </c>
      <c r="J554" s="29"/>
    </row>
    <row r="555" spans="1:10" x14ac:dyDescent="0.3">
      <c r="A555" s="20" t="s">
        <v>578</v>
      </c>
      <c r="B555" s="21">
        <v>2480.8297191170213</v>
      </c>
      <c r="C555" s="27">
        <f t="shared" si="17"/>
        <v>9815227.8502826486</v>
      </c>
      <c r="D555" s="25">
        <f t="shared" si="16"/>
        <v>0.90060171657745092</v>
      </c>
      <c r="E555" s="3" t="str" cm="1">
        <f t="array" ref="E555">IFERROR(_xlfn.IFS(D555&lt;=$K$2,"A",D555&lt;=$L$3,"B"),"C")</f>
        <v>C</v>
      </c>
      <c r="F555" s="18">
        <f>VLOOKUP(A555,'ABC Rimanenze'!$A$2:$G$50000,2,FALSE)</f>
        <v>1488.4978314702128</v>
      </c>
      <c r="G555" s="3" t="str">
        <f>VLOOKUP(A555,'ABC Rimanenze'!$A$2:$G$50000,7)</f>
        <v>B</v>
      </c>
      <c r="J555" s="29"/>
    </row>
    <row r="556" spans="1:10" x14ac:dyDescent="0.3">
      <c r="A556" s="20" t="s">
        <v>579</v>
      </c>
      <c r="B556" s="21">
        <v>2474.3664436242802</v>
      </c>
      <c r="C556" s="27">
        <f t="shared" si="17"/>
        <v>9817702.2167262733</v>
      </c>
      <c r="D556" s="25">
        <f t="shared" si="16"/>
        <v>0.90082875345326885</v>
      </c>
      <c r="E556" s="3" t="str" cm="1">
        <f t="array" ref="E556">IFERROR(_xlfn.IFS(D556&lt;=$K$2,"A",D556&lt;=$L$3,"B"),"C")</f>
        <v>C</v>
      </c>
      <c r="F556" s="18">
        <f>VLOOKUP(A556,'ABC Rimanenze'!$A$2:$G$50000,2,FALSE)</f>
        <v>1484.6198661745682</v>
      </c>
      <c r="G556" s="3" t="str">
        <f>VLOOKUP(A556,'ABC Rimanenze'!$A$2:$G$50000,7)</f>
        <v>B</v>
      </c>
      <c r="J556" s="29"/>
    </row>
    <row r="557" spans="1:10" x14ac:dyDescent="0.3">
      <c r="A557" s="20" t="s">
        <v>580</v>
      </c>
      <c r="B557" s="21">
        <v>2470.2536053603644</v>
      </c>
      <c r="C557" s="27">
        <f t="shared" si="17"/>
        <v>9820172.4703316335</v>
      </c>
      <c r="D557" s="25">
        <f t="shared" si="16"/>
        <v>0.90105541295331348</v>
      </c>
      <c r="E557" s="3" t="str" cm="1">
        <f t="array" ref="E557">IFERROR(_xlfn.IFS(D557&lt;=$K$2,"A",D557&lt;=$L$3,"B"),"C")</f>
        <v>C</v>
      </c>
      <c r="F557" s="18">
        <f>VLOOKUP(A557,'ABC Rimanenze'!$A$2:$G$50000,2,FALSE)</f>
        <v>1482.1521632162187</v>
      </c>
      <c r="G557" s="3" t="str">
        <f>VLOOKUP(A557,'ABC Rimanenze'!$A$2:$G$50000,7)</f>
        <v>B</v>
      </c>
      <c r="J557" s="29"/>
    </row>
    <row r="558" spans="1:10" x14ac:dyDescent="0.3">
      <c r="A558" s="20" t="s">
        <v>581</v>
      </c>
      <c r="B558" s="21">
        <v>2453.8872027239781</v>
      </c>
      <c r="C558" s="27">
        <f t="shared" si="17"/>
        <v>9822626.3575343583</v>
      </c>
      <c r="D558" s="25">
        <f t="shared" si="16"/>
        <v>0.90128057074493806</v>
      </c>
      <c r="E558" s="3" t="str" cm="1">
        <f t="array" ref="E558">IFERROR(_xlfn.IFS(D558&lt;=$K$2,"A",D558&lt;=$L$3,"B"),"C")</f>
        <v>C</v>
      </c>
      <c r="F558" s="18">
        <f>VLOOKUP(A558,'ABC Rimanenze'!$A$2:$G$50000,2,FALSE)</f>
        <v>1472.3323216343867</v>
      </c>
      <c r="G558" s="3" t="str">
        <f>VLOOKUP(A558,'ABC Rimanenze'!$A$2:$G$50000,7)</f>
        <v>B</v>
      </c>
      <c r="J558" s="29"/>
    </row>
    <row r="559" spans="1:10" x14ac:dyDescent="0.3">
      <c r="A559" s="20" t="s">
        <v>582</v>
      </c>
      <c r="B559" s="21">
        <v>2417.5412298695169</v>
      </c>
      <c r="C559" s="27">
        <f t="shared" si="17"/>
        <v>9825043.8987642284</v>
      </c>
      <c r="D559" s="25">
        <f t="shared" si="16"/>
        <v>0.90150239359151163</v>
      </c>
      <c r="E559" s="3" t="str" cm="1">
        <f t="array" ref="E559">IFERROR(_xlfn.IFS(D559&lt;=$K$2,"A",D559&lt;=$L$3,"B"),"C")</f>
        <v>C</v>
      </c>
      <c r="F559" s="18">
        <f>VLOOKUP(A559,'ABC Rimanenze'!$A$2:$G$50000,2,FALSE)</f>
        <v>1450.5247379217101</v>
      </c>
      <c r="G559" s="3" t="str">
        <f>VLOOKUP(A559,'ABC Rimanenze'!$A$2:$G$50000,7)</f>
        <v>B</v>
      </c>
      <c r="J559" s="29"/>
    </row>
    <row r="560" spans="1:10" x14ac:dyDescent="0.3">
      <c r="A560" s="20" t="s">
        <v>583</v>
      </c>
      <c r="B560" s="21">
        <v>2401.6006465458349</v>
      </c>
      <c r="C560" s="27">
        <f t="shared" si="17"/>
        <v>9827445.4994107746</v>
      </c>
      <c r="D560" s="25">
        <f t="shared" si="16"/>
        <v>0.90172275380095401</v>
      </c>
      <c r="E560" s="3" t="str" cm="1">
        <f t="array" ref="E560">IFERROR(_xlfn.IFS(D560&lt;=$K$2,"A",D560&lt;=$L$3,"B"),"C")</f>
        <v>C</v>
      </c>
      <c r="F560" s="18">
        <f>VLOOKUP(A560,'ABC Rimanenze'!$A$2:$G$50000,2,FALSE)</f>
        <v>1440.960387927501</v>
      </c>
      <c r="G560" s="3" t="str">
        <f>VLOOKUP(A560,'ABC Rimanenze'!$A$2:$G$50000,7)</f>
        <v>B</v>
      </c>
      <c r="J560" s="29"/>
    </row>
    <row r="561" spans="1:10" x14ac:dyDescent="0.3">
      <c r="A561" s="20" t="s">
        <v>584</v>
      </c>
      <c r="B561" s="21">
        <v>2395.8238045917701</v>
      </c>
      <c r="C561" s="27">
        <f t="shared" si="17"/>
        <v>9829841.3232153654</v>
      </c>
      <c r="D561" s="25">
        <f t="shared" si="16"/>
        <v>0.90194258395303439</v>
      </c>
      <c r="E561" s="3" t="str" cm="1">
        <f t="array" ref="E561">IFERROR(_xlfn.IFS(D561&lt;=$K$2,"A",D561&lt;=$L$3,"B"),"C")</f>
        <v>C</v>
      </c>
      <c r="F561" s="18">
        <f>VLOOKUP(A561,'ABC Rimanenze'!$A$2:$G$50000,2,FALSE)</f>
        <v>1437.4942827550619</v>
      </c>
      <c r="G561" s="3" t="str">
        <f>VLOOKUP(A561,'ABC Rimanenze'!$A$2:$G$50000,7)</f>
        <v>B</v>
      </c>
      <c r="J561" s="29"/>
    </row>
    <row r="562" spans="1:10" x14ac:dyDescent="0.3">
      <c r="A562" s="20" t="s">
        <v>585</v>
      </c>
      <c r="B562" s="21">
        <v>2389.6681008431933</v>
      </c>
      <c r="C562" s="27">
        <f t="shared" si="17"/>
        <v>9832230.9913162086</v>
      </c>
      <c r="D562" s="25">
        <f t="shared" si="16"/>
        <v>0.90216184928507737</v>
      </c>
      <c r="E562" s="3" t="str" cm="1">
        <f t="array" ref="E562">IFERROR(_xlfn.IFS(D562&lt;=$K$2,"A",D562&lt;=$L$3,"B"),"C")</f>
        <v>C</v>
      </c>
      <c r="F562" s="18">
        <f>VLOOKUP(A562,'ABC Rimanenze'!$A$2:$G$50000,2,FALSE)</f>
        <v>1433.800860505916</v>
      </c>
      <c r="G562" s="3" t="str">
        <f>VLOOKUP(A562,'ABC Rimanenze'!$A$2:$G$50000,7)</f>
        <v>B</v>
      </c>
      <c r="J562" s="29"/>
    </row>
    <row r="563" spans="1:10" x14ac:dyDescent="0.3">
      <c r="A563" s="20" t="s">
        <v>586</v>
      </c>
      <c r="B563" s="21">
        <v>2385.0026579674509</v>
      </c>
      <c r="C563" s="27">
        <f t="shared" si="17"/>
        <v>9834615.9939741753</v>
      </c>
      <c r="D563" s="25">
        <f t="shared" si="16"/>
        <v>0.90238068653680203</v>
      </c>
      <c r="E563" s="3" t="str" cm="1">
        <f t="array" ref="E563">IFERROR(_xlfn.IFS(D563&lt;=$K$2,"A",D563&lt;=$L$3,"B"),"C")</f>
        <v>C</v>
      </c>
      <c r="F563" s="18">
        <f>VLOOKUP(A563,'ABC Rimanenze'!$A$2:$G$50000,2,FALSE)</f>
        <v>1431.0015947804704</v>
      </c>
      <c r="G563" s="3" t="str">
        <f>VLOOKUP(A563,'ABC Rimanenze'!$A$2:$G$50000,7)</f>
        <v>B</v>
      </c>
      <c r="J563" s="29"/>
    </row>
    <row r="564" spans="1:10" x14ac:dyDescent="0.3">
      <c r="A564" s="20" t="s">
        <v>587</v>
      </c>
      <c r="B564" s="21">
        <v>2381.8133887090867</v>
      </c>
      <c r="C564" s="27">
        <f t="shared" si="17"/>
        <v>9836997.8073628843</v>
      </c>
      <c r="D564" s="25">
        <f t="shared" si="16"/>
        <v>0.90259923115534357</v>
      </c>
      <c r="E564" s="3" t="str" cm="1">
        <f t="array" ref="E564">IFERROR(_xlfn.IFS(D564&lt;=$K$2,"A",D564&lt;=$L$3,"B"),"C")</f>
        <v>C</v>
      </c>
      <c r="F564" s="18">
        <f>VLOOKUP(A564,'ABC Rimanenze'!$A$2:$G$50000,2,FALSE)</f>
        <v>1429.0880332254519</v>
      </c>
      <c r="G564" s="3" t="str">
        <f>VLOOKUP(A564,'ABC Rimanenze'!$A$2:$G$50000,7)</f>
        <v>B</v>
      </c>
      <c r="J564" s="29"/>
    </row>
    <row r="565" spans="1:10" x14ac:dyDescent="0.3">
      <c r="A565" s="20" t="s">
        <v>588</v>
      </c>
      <c r="B565" s="21">
        <v>2379.8070220226573</v>
      </c>
      <c r="C565" s="27">
        <f t="shared" si="17"/>
        <v>9839377.6143849064</v>
      </c>
      <c r="D565" s="25">
        <f t="shared" si="16"/>
        <v>0.90281759167858855</v>
      </c>
      <c r="E565" s="3" t="str" cm="1">
        <f t="array" ref="E565">IFERROR(_xlfn.IFS(D565&lt;=$K$2,"A",D565&lt;=$L$3,"B"),"C")</f>
        <v>C</v>
      </c>
      <c r="F565" s="18">
        <f>VLOOKUP(A565,'ABC Rimanenze'!$A$2:$G$50000,2,FALSE)</f>
        <v>1427.8842132135944</v>
      </c>
      <c r="G565" s="3" t="str">
        <f>VLOOKUP(A565,'ABC Rimanenze'!$A$2:$G$50000,7)</f>
        <v>B</v>
      </c>
      <c r="J565" s="29"/>
    </row>
    <row r="566" spans="1:10" x14ac:dyDescent="0.3">
      <c r="A566" s="20" t="s">
        <v>589</v>
      </c>
      <c r="B566" s="21">
        <v>2379.7739383166572</v>
      </c>
      <c r="C566" s="27">
        <f t="shared" si="17"/>
        <v>9841757.3883232232</v>
      </c>
      <c r="D566" s="25">
        <f t="shared" si="16"/>
        <v>0.90303594916621965</v>
      </c>
      <c r="E566" s="3" t="str" cm="1">
        <f t="array" ref="E566">IFERROR(_xlfn.IFS(D566&lt;=$K$2,"A",D566&lt;=$L$3,"B"),"C")</f>
        <v>C</v>
      </c>
      <c r="F566" s="18">
        <f>VLOOKUP(A566,'ABC Rimanenze'!$A$2:$G$50000,2,FALSE)</f>
        <v>1427.8643629899943</v>
      </c>
      <c r="G566" s="3" t="str">
        <f>VLOOKUP(A566,'ABC Rimanenze'!$A$2:$G$50000,7)</f>
        <v>B</v>
      </c>
      <c r="J566" s="29"/>
    </row>
    <row r="567" spans="1:10" x14ac:dyDescent="0.3">
      <c r="A567" s="20" t="s">
        <v>590</v>
      </c>
      <c r="B567" s="21">
        <v>2360.511750910613</v>
      </c>
      <c r="C567" s="27">
        <f t="shared" si="17"/>
        <v>9844117.9000741336</v>
      </c>
      <c r="D567" s="25">
        <f t="shared" si="16"/>
        <v>0.90325253924108062</v>
      </c>
      <c r="E567" s="3" t="str" cm="1">
        <f t="array" ref="E567">IFERROR(_xlfn.IFS(D567&lt;=$K$2,"A",D567&lt;=$L$3,"B"),"C")</f>
        <v>C</v>
      </c>
      <c r="F567" s="18">
        <f>VLOOKUP(A567,'ABC Rimanenze'!$A$2:$G$50000,2,FALSE)</f>
        <v>1416.3070505463677</v>
      </c>
      <c r="G567" s="3" t="str">
        <f>VLOOKUP(A567,'ABC Rimanenze'!$A$2:$G$50000,7)</f>
        <v>B</v>
      </c>
      <c r="J567" s="29"/>
    </row>
    <row r="568" spans="1:10" x14ac:dyDescent="0.3">
      <c r="A568" s="20" t="s">
        <v>591</v>
      </c>
      <c r="B568" s="21">
        <v>2350.9503464334543</v>
      </c>
      <c r="C568" s="27">
        <f t="shared" si="17"/>
        <v>9846468.8504205663</v>
      </c>
      <c r="D568" s="25">
        <f t="shared" si="16"/>
        <v>0.90346825200393055</v>
      </c>
      <c r="E568" s="3" t="str" cm="1">
        <f t="array" ref="E568">IFERROR(_xlfn.IFS(D568&lt;=$K$2,"A",D568&lt;=$L$3,"B"),"C")</f>
        <v>C</v>
      </c>
      <c r="F568" s="18">
        <f>VLOOKUP(A568,'ABC Rimanenze'!$A$2:$G$50000,2,FALSE)</f>
        <v>1410.5702078600725</v>
      </c>
      <c r="G568" s="3" t="str">
        <f>VLOOKUP(A568,'ABC Rimanenze'!$A$2:$G$50000,7)</f>
        <v>B</v>
      </c>
      <c r="J568" s="29"/>
    </row>
    <row r="569" spans="1:10" x14ac:dyDescent="0.3">
      <c r="A569" s="20" t="s">
        <v>592</v>
      </c>
      <c r="B569" s="21">
        <v>2345.6825666652549</v>
      </c>
      <c r="C569" s="27">
        <f t="shared" si="17"/>
        <v>9848814.5329872314</v>
      </c>
      <c r="D569" s="25">
        <f t="shared" si="16"/>
        <v>0.90368348141870403</v>
      </c>
      <c r="E569" s="3" t="str" cm="1">
        <f t="array" ref="E569">IFERROR(_xlfn.IFS(D569&lt;=$K$2,"A",D569&lt;=$L$3,"B"),"C")</f>
        <v>C</v>
      </c>
      <c r="F569" s="18">
        <f>VLOOKUP(A569,'ABC Rimanenze'!$A$2:$G$50000,2,FALSE)</f>
        <v>1407.4095399991529</v>
      </c>
      <c r="G569" s="3" t="str">
        <f>VLOOKUP(A569,'ABC Rimanenze'!$A$2:$G$50000,7)</f>
        <v>B</v>
      </c>
      <c r="J569" s="29"/>
    </row>
    <row r="570" spans="1:10" x14ac:dyDescent="0.3">
      <c r="A570" s="20" t="s">
        <v>593</v>
      </c>
      <c r="B570" s="21">
        <v>2344.2349944453226</v>
      </c>
      <c r="C570" s="27">
        <f t="shared" si="17"/>
        <v>9851158.7679816764</v>
      </c>
      <c r="D570" s="25">
        <f t="shared" si="16"/>
        <v>0.90389857801067941</v>
      </c>
      <c r="E570" s="3" t="str" cm="1">
        <f t="array" ref="E570">IFERROR(_xlfn.IFS(D570&lt;=$K$2,"A",D570&lt;=$L$3,"B"),"C")</f>
        <v>C</v>
      </c>
      <c r="F570" s="18">
        <f>VLOOKUP(A570,'ABC Rimanenze'!$A$2:$G$50000,2,FALSE)</f>
        <v>1406.5409966671934</v>
      </c>
      <c r="G570" s="3" t="str">
        <f>VLOOKUP(A570,'ABC Rimanenze'!$A$2:$G$50000,7)</f>
        <v>B</v>
      </c>
      <c r="J570" s="29"/>
    </row>
    <row r="571" spans="1:10" x14ac:dyDescent="0.3">
      <c r="A571" s="20" t="s">
        <v>594</v>
      </c>
      <c r="B571" s="21">
        <v>2341.7027035551309</v>
      </c>
      <c r="C571" s="27">
        <f t="shared" si="17"/>
        <v>9853500.4706852324</v>
      </c>
      <c r="D571" s="25">
        <f t="shared" si="16"/>
        <v>0.90411344225088919</v>
      </c>
      <c r="E571" s="3" t="str" cm="1">
        <f t="array" ref="E571">IFERROR(_xlfn.IFS(D571&lt;=$K$2,"A",D571&lt;=$L$3,"B"),"C")</f>
        <v>C</v>
      </c>
      <c r="F571" s="18">
        <f>VLOOKUP(A571,'ABC Rimanenze'!$A$2:$G$50000,2,FALSE)</f>
        <v>1405.0216221330786</v>
      </c>
      <c r="G571" s="3" t="str">
        <f>VLOOKUP(A571,'ABC Rimanenze'!$A$2:$G$50000,7)</f>
        <v>B</v>
      </c>
      <c r="J571" s="29"/>
    </row>
    <row r="572" spans="1:10" x14ac:dyDescent="0.3">
      <c r="A572" s="20" t="s">
        <v>595</v>
      </c>
      <c r="B572" s="21">
        <v>2336.5015180854598</v>
      </c>
      <c r="C572" s="27">
        <f t="shared" si="17"/>
        <v>9855836.972203318</v>
      </c>
      <c r="D572" s="25">
        <f t="shared" si="16"/>
        <v>0.90432782925341948</v>
      </c>
      <c r="E572" s="3" t="str" cm="1">
        <f t="array" ref="E572">IFERROR(_xlfn.IFS(D572&lt;=$K$2,"A",D572&lt;=$L$3,"B"),"C")</f>
        <v>C</v>
      </c>
      <c r="F572" s="18">
        <f>VLOOKUP(A572,'ABC Rimanenze'!$A$2:$G$50000,2,FALSE)</f>
        <v>1401.9009108512757</v>
      </c>
      <c r="G572" s="3" t="str">
        <f>VLOOKUP(A572,'ABC Rimanenze'!$A$2:$G$50000,7)</f>
        <v>B</v>
      </c>
      <c r="J572" s="29"/>
    </row>
    <row r="573" spans="1:10" x14ac:dyDescent="0.3">
      <c r="A573" s="20" t="s">
        <v>596</v>
      </c>
      <c r="B573" s="21">
        <v>2334.342539464903</v>
      </c>
      <c r="C573" s="27">
        <f t="shared" si="17"/>
        <v>9858171.3147427831</v>
      </c>
      <c r="D573" s="25">
        <f t="shared" si="16"/>
        <v>0.90454201815765989</v>
      </c>
      <c r="E573" s="3" t="str" cm="1">
        <f t="array" ref="E573">IFERROR(_xlfn.IFS(D573&lt;=$K$2,"A",D573&lt;=$L$3,"B"),"C")</f>
        <v>C</v>
      </c>
      <c r="F573" s="18">
        <f>VLOOKUP(A573,'ABC Rimanenze'!$A$2:$G$50000,2,FALSE)</f>
        <v>1400.6055236789418</v>
      </c>
      <c r="G573" s="3" t="str">
        <f>VLOOKUP(A573,'ABC Rimanenze'!$A$2:$G$50000,7)</f>
        <v>B</v>
      </c>
      <c r="J573" s="29"/>
    </row>
    <row r="574" spans="1:10" x14ac:dyDescent="0.3">
      <c r="A574" s="20" t="s">
        <v>597</v>
      </c>
      <c r="B574" s="21">
        <v>2334.2928071842712</v>
      </c>
      <c r="C574" s="27">
        <f t="shared" si="17"/>
        <v>9860505.6075499672</v>
      </c>
      <c r="D574" s="25">
        <f t="shared" si="16"/>
        <v>0.90475620249868705</v>
      </c>
      <c r="E574" s="3" t="str" cm="1">
        <f t="array" ref="E574">IFERROR(_xlfn.IFS(D574&lt;=$K$2,"A",D574&lt;=$L$3,"B"),"C")</f>
        <v>C</v>
      </c>
      <c r="F574" s="18">
        <f>VLOOKUP(A574,'ABC Rimanenze'!$A$2:$G$50000,2,FALSE)</f>
        <v>1400.5756843105626</v>
      </c>
      <c r="G574" s="3" t="str">
        <f>VLOOKUP(A574,'ABC Rimanenze'!$A$2:$G$50000,7)</f>
        <v>B</v>
      </c>
      <c r="J574" s="29"/>
    </row>
    <row r="575" spans="1:10" x14ac:dyDescent="0.3">
      <c r="A575" s="20" t="s">
        <v>598</v>
      </c>
      <c r="B575" s="21">
        <v>2333.5254786483442</v>
      </c>
      <c r="C575" s="27">
        <f t="shared" si="17"/>
        <v>9862839.1330286153</v>
      </c>
      <c r="D575" s="25">
        <f t="shared" si="16"/>
        <v>0.90497031643305559</v>
      </c>
      <c r="E575" s="3" t="str" cm="1">
        <f t="array" ref="E575">IFERROR(_xlfn.IFS(D575&lt;=$K$2,"A",D575&lt;=$L$3,"B"),"C")</f>
        <v>C</v>
      </c>
      <c r="F575" s="18">
        <f>VLOOKUP(A575,'ABC Rimanenze'!$A$2:$G$50000,2,FALSE)</f>
        <v>1400.1152871890065</v>
      </c>
      <c r="G575" s="3" t="str">
        <f>VLOOKUP(A575,'ABC Rimanenze'!$A$2:$G$50000,7)</f>
        <v>B</v>
      </c>
      <c r="J575" s="29"/>
    </row>
    <row r="576" spans="1:10" x14ac:dyDescent="0.3">
      <c r="A576" s="20" t="s">
        <v>599</v>
      </c>
      <c r="B576" s="21">
        <v>2332.149409922024</v>
      </c>
      <c r="C576" s="27">
        <f t="shared" si="17"/>
        <v>9865171.2824385371</v>
      </c>
      <c r="D576" s="25">
        <f t="shared" si="16"/>
        <v>0.90518430410546913</v>
      </c>
      <c r="E576" s="3" t="str" cm="1">
        <f t="array" ref="E576">IFERROR(_xlfn.IFS(D576&lt;=$K$2,"A",D576&lt;=$L$3,"B"),"C")</f>
        <v>C</v>
      </c>
      <c r="F576" s="18">
        <f>VLOOKUP(A576,'ABC Rimanenze'!$A$2:$G$50000,2,FALSE)</f>
        <v>1399.2896459532144</v>
      </c>
      <c r="G576" s="3" t="str">
        <f>VLOOKUP(A576,'ABC Rimanenze'!$A$2:$G$50000,7)</f>
        <v>B</v>
      </c>
      <c r="J576" s="29"/>
    </row>
    <row r="577" spans="1:10" x14ac:dyDescent="0.3">
      <c r="A577" s="20" t="s">
        <v>600</v>
      </c>
      <c r="B577" s="21">
        <v>2323.636438760157</v>
      </c>
      <c r="C577" s="27">
        <f t="shared" si="17"/>
        <v>9867494.918877298</v>
      </c>
      <c r="D577" s="25">
        <f t="shared" si="16"/>
        <v>0.90539751066545637</v>
      </c>
      <c r="E577" s="3" t="str" cm="1">
        <f t="array" ref="E577">IFERROR(_xlfn.IFS(D577&lt;=$K$2,"A",D577&lt;=$L$3,"B"),"C")</f>
        <v>C</v>
      </c>
      <c r="F577" s="18">
        <f>VLOOKUP(A577,'ABC Rimanenze'!$A$2:$G$50000,2,FALSE)</f>
        <v>1394.1818632560942</v>
      </c>
      <c r="G577" s="3" t="str">
        <f>VLOOKUP(A577,'ABC Rimanenze'!$A$2:$G$50000,7)</f>
        <v>B</v>
      </c>
      <c r="J577" s="29"/>
    </row>
    <row r="578" spans="1:10" x14ac:dyDescent="0.3">
      <c r="A578" s="20" t="s">
        <v>601</v>
      </c>
      <c r="B578" s="21">
        <v>2317.9468951012786</v>
      </c>
      <c r="C578" s="27">
        <f t="shared" si="17"/>
        <v>9869812.8657724001</v>
      </c>
      <c r="D578" s="25">
        <f t="shared" ref="D578:D641" si="18">C578/SUM(B:B)</f>
        <v>0.90561019517818564</v>
      </c>
      <c r="E578" s="3" t="str" cm="1">
        <f t="array" ref="E578">IFERROR(_xlfn.IFS(D578&lt;=$K$2,"A",D578&lt;=$L$3,"B"),"C")</f>
        <v>C</v>
      </c>
      <c r="F578" s="18">
        <f>VLOOKUP(A578,'ABC Rimanenze'!$A$2:$G$50000,2,FALSE)</f>
        <v>1390.7681370607672</v>
      </c>
      <c r="G578" s="3" t="str">
        <f>VLOOKUP(A578,'ABC Rimanenze'!$A$2:$G$50000,7)</f>
        <v>B</v>
      </c>
      <c r="J578" s="29"/>
    </row>
    <row r="579" spans="1:10" x14ac:dyDescent="0.3">
      <c r="A579" s="20" t="s">
        <v>602</v>
      </c>
      <c r="B579" s="21">
        <v>2315.3172740824689</v>
      </c>
      <c r="C579" s="27">
        <f t="shared" ref="C579:C642" si="19">B579+C578</f>
        <v>9872128.1830464825</v>
      </c>
      <c r="D579" s="25">
        <f t="shared" si="18"/>
        <v>0.9058226384085688</v>
      </c>
      <c r="E579" s="3" t="str" cm="1">
        <f t="array" ref="E579">IFERROR(_xlfn.IFS(D579&lt;=$K$2,"A",D579&lt;=$L$3,"B"),"C")</f>
        <v>C</v>
      </c>
      <c r="F579" s="18">
        <f>VLOOKUP(A579,'ABC Rimanenze'!$A$2:$G$50000,2,FALSE)</f>
        <v>1389.1903644494812</v>
      </c>
      <c r="G579" s="3" t="str">
        <f>VLOOKUP(A579,'ABC Rimanenze'!$A$2:$G$50000,7)</f>
        <v>B</v>
      </c>
      <c r="J579" s="29"/>
    </row>
    <row r="580" spans="1:10" x14ac:dyDescent="0.3">
      <c r="A580" s="20" t="s">
        <v>603</v>
      </c>
      <c r="B580" s="21">
        <v>2309.5530252810104</v>
      </c>
      <c r="C580" s="27">
        <f t="shared" si="19"/>
        <v>9874437.7360717636</v>
      </c>
      <c r="D580" s="25">
        <f t="shared" si="18"/>
        <v>0.90603455273708178</v>
      </c>
      <c r="E580" s="3" t="str" cm="1">
        <f t="array" ref="E580">IFERROR(_xlfn.IFS(D580&lt;=$K$2,"A",D580&lt;=$L$3,"B"),"C")</f>
        <v>C</v>
      </c>
      <c r="F580" s="18">
        <f>VLOOKUP(A580,'ABC Rimanenze'!$A$2:$G$50000,2,FALSE)</f>
        <v>1385.7318151686061</v>
      </c>
      <c r="G580" s="3" t="str">
        <f>VLOOKUP(A580,'ABC Rimanenze'!$A$2:$G$50000,7)</f>
        <v>B</v>
      </c>
      <c r="J580" s="29"/>
    </row>
    <row r="581" spans="1:10" x14ac:dyDescent="0.3">
      <c r="A581" s="20" t="s">
        <v>604</v>
      </c>
      <c r="B581" s="21">
        <v>2305.1872567486457</v>
      </c>
      <c r="C581" s="27">
        <f t="shared" si="19"/>
        <v>9876742.9233285114</v>
      </c>
      <c r="D581" s="25">
        <f t="shared" si="18"/>
        <v>0.90624606648206318</v>
      </c>
      <c r="E581" s="3" t="str" cm="1">
        <f t="array" ref="E581">IFERROR(_xlfn.IFS(D581&lt;=$K$2,"A",D581&lt;=$L$3,"B"),"C")</f>
        <v>C</v>
      </c>
      <c r="F581" s="18">
        <f>VLOOKUP(A581,'ABC Rimanenze'!$A$2:$G$50000,2,FALSE)</f>
        <v>1383.1123540491874</v>
      </c>
      <c r="G581" s="3" t="str">
        <f>VLOOKUP(A581,'ABC Rimanenze'!$A$2:$G$50000,7)</f>
        <v>B</v>
      </c>
      <c r="J581" s="29"/>
    </row>
    <row r="582" spans="1:10" x14ac:dyDescent="0.3">
      <c r="A582" s="20" t="s">
        <v>605</v>
      </c>
      <c r="B582" s="21">
        <v>2300.4648245212784</v>
      </c>
      <c r="C582" s="27">
        <f t="shared" si="19"/>
        <v>9879043.3881530333</v>
      </c>
      <c r="D582" s="25">
        <f t="shared" si="18"/>
        <v>0.90645714691763668</v>
      </c>
      <c r="E582" s="3" t="str" cm="1">
        <f t="array" ref="E582">IFERROR(_xlfn.IFS(D582&lt;=$K$2,"A",D582&lt;=$L$3,"B"),"C")</f>
        <v>C</v>
      </c>
      <c r="F582" s="18">
        <f>VLOOKUP(A582,'ABC Rimanenze'!$A$2:$G$50000,2,FALSE)</f>
        <v>1380.2788947127669</v>
      </c>
      <c r="G582" s="3" t="str">
        <f>VLOOKUP(A582,'ABC Rimanenze'!$A$2:$G$50000,7)</f>
        <v>B</v>
      </c>
      <c r="J582" s="29"/>
    </row>
    <row r="583" spans="1:10" x14ac:dyDescent="0.3">
      <c r="A583" s="20" t="s">
        <v>606</v>
      </c>
      <c r="B583" s="21">
        <v>2295.1447511532729</v>
      </c>
      <c r="C583" s="27">
        <f t="shared" si="19"/>
        <v>9881338.5329041872</v>
      </c>
      <c r="D583" s="25">
        <f t="shared" si="18"/>
        <v>0.90666773920690524</v>
      </c>
      <c r="E583" s="3" t="str" cm="1">
        <f t="array" ref="E583">IFERROR(_xlfn.IFS(D583&lt;=$K$2,"A",D583&lt;=$L$3,"B"),"C")</f>
        <v>C</v>
      </c>
      <c r="F583" s="18">
        <f>VLOOKUP(A583,'ABC Rimanenze'!$A$2:$G$50000,2,FALSE)</f>
        <v>1377.0868506919637</v>
      </c>
      <c r="G583" s="3" t="str">
        <f>VLOOKUP(A583,'ABC Rimanenze'!$A$2:$G$50000,7)</f>
        <v>B</v>
      </c>
      <c r="J583" s="29"/>
    </row>
    <row r="584" spans="1:10" x14ac:dyDescent="0.3">
      <c r="A584" s="20" t="s">
        <v>607</v>
      </c>
      <c r="B584" s="21">
        <v>2290.2413190375983</v>
      </c>
      <c r="C584" s="27">
        <f t="shared" si="19"/>
        <v>9883628.7742232252</v>
      </c>
      <c r="D584" s="25">
        <f t="shared" si="18"/>
        <v>0.90687788157901961</v>
      </c>
      <c r="E584" s="3" t="str" cm="1">
        <f t="array" ref="E584">IFERROR(_xlfn.IFS(D584&lt;=$K$2,"A",D584&lt;=$L$3,"B"),"C")</f>
        <v>C</v>
      </c>
      <c r="F584" s="18">
        <f>VLOOKUP(A584,'ABC Rimanenze'!$A$2:$G$50000,2,FALSE)</f>
        <v>1374.1447914225589</v>
      </c>
      <c r="G584" s="3" t="str">
        <f>VLOOKUP(A584,'ABC Rimanenze'!$A$2:$G$50000,7)</f>
        <v>B</v>
      </c>
      <c r="J584" s="29"/>
    </row>
    <row r="585" spans="1:10" x14ac:dyDescent="0.3">
      <c r="A585" s="20" t="s">
        <v>608</v>
      </c>
      <c r="B585" s="21">
        <v>2288.9303505069547</v>
      </c>
      <c r="C585" s="27">
        <f t="shared" si="19"/>
        <v>9885917.7045737319</v>
      </c>
      <c r="D585" s="25">
        <f t="shared" si="18"/>
        <v>0.90708790366248393</v>
      </c>
      <c r="E585" s="3" t="str" cm="1">
        <f t="array" ref="E585">IFERROR(_xlfn.IFS(D585&lt;=$K$2,"A",D585&lt;=$L$3,"B"),"C")</f>
        <v>C</v>
      </c>
      <c r="F585" s="18">
        <f>VLOOKUP(A585,'ABC Rimanenze'!$A$2:$G$50000,2,FALSE)</f>
        <v>1373.3582103041729</v>
      </c>
      <c r="G585" s="3" t="str">
        <f>VLOOKUP(A585,'ABC Rimanenze'!$A$2:$G$50000,7)</f>
        <v>B</v>
      </c>
      <c r="J585" s="29"/>
    </row>
    <row r="586" spans="1:10" x14ac:dyDescent="0.3">
      <c r="A586" s="20" t="s">
        <v>609</v>
      </c>
      <c r="B586" s="21">
        <v>2261.7447222356304</v>
      </c>
      <c r="C586" s="27">
        <f t="shared" si="19"/>
        <v>9888179.4492959678</v>
      </c>
      <c r="D586" s="25">
        <f t="shared" si="18"/>
        <v>0.9072954313134336</v>
      </c>
      <c r="E586" s="3" t="str" cm="1">
        <f t="array" ref="E586">IFERROR(_xlfn.IFS(D586&lt;=$K$2,"A",D586&lt;=$L$3,"B"),"C")</f>
        <v>C</v>
      </c>
      <c r="F586" s="18">
        <f>VLOOKUP(A586,'ABC Rimanenze'!$A$2:$G$50000,2,FALSE)</f>
        <v>1357.0468333413783</v>
      </c>
      <c r="G586" s="3" t="str">
        <f>VLOOKUP(A586,'ABC Rimanenze'!$A$2:$G$50000,7)</f>
        <v>B</v>
      </c>
      <c r="J586" s="29"/>
    </row>
    <row r="587" spans="1:10" x14ac:dyDescent="0.3">
      <c r="A587" s="20" t="s">
        <v>610</v>
      </c>
      <c r="B587" s="21">
        <v>2258.0995381642642</v>
      </c>
      <c r="C587" s="27">
        <f t="shared" si="19"/>
        <v>9890437.548834132</v>
      </c>
      <c r="D587" s="25">
        <f t="shared" si="18"/>
        <v>0.90750262449848174</v>
      </c>
      <c r="E587" s="3" t="str" cm="1">
        <f t="array" ref="E587">IFERROR(_xlfn.IFS(D587&lt;=$K$2,"A",D587&lt;=$L$3,"B"),"C")</f>
        <v>C</v>
      </c>
      <c r="F587" s="18">
        <f>VLOOKUP(A587,'ABC Rimanenze'!$A$2:$G$50000,2,FALSE)</f>
        <v>1354.8597228985584</v>
      </c>
      <c r="G587" s="3" t="str">
        <f>VLOOKUP(A587,'ABC Rimanenze'!$A$2:$G$50000,7)</f>
        <v>B</v>
      </c>
      <c r="J587" s="29"/>
    </row>
    <row r="588" spans="1:10" x14ac:dyDescent="0.3">
      <c r="A588" s="20" t="s">
        <v>611</v>
      </c>
      <c r="B588" s="21">
        <v>2254.2575594030163</v>
      </c>
      <c r="C588" s="27">
        <f t="shared" si="19"/>
        <v>9892691.8063935358</v>
      </c>
      <c r="D588" s="25">
        <f t="shared" si="18"/>
        <v>0.90770946516062168</v>
      </c>
      <c r="E588" s="3" t="str" cm="1">
        <f t="array" ref="E588">IFERROR(_xlfn.IFS(D588&lt;=$K$2,"A",D588&lt;=$L$3,"B"),"C")</f>
        <v>C</v>
      </c>
      <c r="F588" s="18">
        <f>VLOOKUP(A588,'ABC Rimanenze'!$A$2:$G$50000,2,FALSE)</f>
        <v>1352.5545356418097</v>
      </c>
      <c r="G588" s="3" t="str">
        <f>VLOOKUP(A588,'ABC Rimanenze'!$A$2:$G$50000,7)</f>
        <v>B</v>
      </c>
      <c r="J588" s="29"/>
    </row>
    <row r="589" spans="1:10" x14ac:dyDescent="0.3">
      <c r="A589" s="20" t="s">
        <v>612</v>
      </c>
      <c r="B589" s="21">
        <v>2246.9601476325556</v>
      </c>
      <c r="C589" s="27">
        <f t="shared" si="19"/>
        <v>9894938.7665411681</v>
      </c>
      <c r="D589" s="25">
        <f t="shared" si="18"/>
        <v>0.90791563624466642</v>
      </c>
      <c r="E589" s="3" t="str" cm="1">
        <f t="array" ref="E589">IFERROR(_xlfn.IFS(D589&lt;=$K$2,"A",D589&lt;=$L$3,"B"),"C")</f>
        <v>C</v>
      </c>
      <c r="F589" s="18">
        <f>VLOOKUP(A589,'ABC Rimanenze'!$A$2:$G$50000,2,FALSE)</f>
        <v>1348.1760885795334</v>
      </c>
      <c r="G589" s="3" t="str">
        <f>VLOOKUP(A589,'ABC Rimanenze'!$A$2:$G$50000,7)</f>
        <v>B</v>
      </c>
      <c r="J589" s="29"/>
    </row>
    <row r="590" spans="1:10" x14ac:dyDescent="0.3">
      <c r="A590" s="20" t="s">
        <v>613</v>
      </c>
      <c r="B590" s="21">
        <v>2237.8459067945532</v>
      </c>
      <c r="C590" s="27">
        <f t="shared" si="19"/>
        <v>9897176.6124479622</v>
      </c>
      <c r="D590" s="25">
        <f t="shared" si="18"/>
        <v>0.90812097104644962</v>
      </c>
      <c r="E590" s="3" t="str" cm="1">
        <f t="array" ref="E590">IFERROR(_xlfn.IFS(D590&lt;=$K$2,"A",D590&lt;=$L$3,"B"),"C")</f>
        <v>C</v>
      </c>
      <c r="F590" s="18">
        <f>VLOOKUP(A590,'ABC Rimanenze'!$A$2:$G$50000,2,FALSE)</f>
        <v>1342.7075440767319</v>
      </c>
      <c r="G590" s="3" t="str">
        <f>VLOOKUP(A590,'ABC Rimanenze'!$A$2:$G$50000,7)</f>
        <v>B</v>
      </c>
      <c r="J590" s="29"/>
    </row>
    <row r="591" spans="1:10" x14ac:dyDescent="0.3">
      <c r="A591" s="20" t="s">
        <v>614</v>
      </c>
      <c r="B591" s="21">
        <v>2221.9823764893613</v>
      </c>
      <c r="C591" s="27">
        <f t="shared" si="19"/>
        <v>9899398.594824452</v>
      </c>
      <c r="D591" s="25">
        <f t="shared" si="18"/>
        <v>0.90832485028114451</v>
      </c>
      <c r="E591" s="3" t="str" cm="1">
        <f t="array" ref="E591">IFERROR(_xlfn.IFS(D591&lt;=$K$2,"A",D591&lt;=$L$3,"B"),"C")</f>
        <v>C</v>
      </c>
      <c r="F591" s="18">
        <f>VLOOKUP(A591,'ABC Rimanenze'!$A$2:$G$50000,2,FALSE)</f>
        <v>1333.1894258936168</v>
      </c>
      <c r="G591" s="3" t="str">
        <f>VLOOKUP(A591,'ABC Rimanenze'!$A$2:$G$50000,7)</f>
        <v>B</v>
      </c>
      <c r="J591" s="29"/>
    </row>
    <row r="592" spans="1:10" x14ac:dyDescent="0.3">
      <c r="A592" s="20" t="s">
        <v>615</v>
      </c>
      <c r="B592" s="21">
        <v>2213.4017438126439</v>
      </c>
      <c r="C592" s="27">
        <f t="shared" si="19"/>
        <v>9901611.9965682644</v>
      </c>
      <c r="D592" s="25">
        <f t="shared" si="18"/>
        <v>0.90852794219509281</v>
      </c>
      <c r="E592" s="3" t="str" cm="1">
        <f t="array" ref="E592">IFERROR(_xlfn.IFS(D592&lt;=$K$2,"A",D592&lt;=$L$3,"B"),"C")</f>
        <v>C</v>
      </c>
      <c r="F592" s="18">
        <f>VLOOKUP(A592,'ABC Rimanenze'!$A$2:$G$50000,2,FALSE)</f>
        <v>1328.0410462875864</v>
      </c>
      <c r="G592" s="3" t="str">
        <f>VLOOKUP(A592,'ABC Rimanenze'!$A$2:$G$50000,7)</f>
        <v>B</v>
      </c>
      <c r="J592" s="29"/>
    </row>
    <row r="593" spans="1:10" x14ac:dyDescent="0.3">
      <c r="A593" s="20" t="s">
        <v>616</v>
      </c>
      <c r="B593" s="21">
        <v>2203.4452558528696</v>
      </c>
      <c r="C593" s="27">
        <f t="shared" si="19"/>
        <v>9903815.4418241177</v>
      </c>
      <c r="D593" s="25">
        <f t="shared" si="18"/>
        <v>0.90873012054592439</v>
      </c>
      <c r="E593" s="3" t="str" cm="1">
        <f t="array" ref="E593">IFERROR(_xlfn.IFS(D593&lt;=$K$2,"A",D593&lt;=$L$3,"B"),"C")</f>
        <v>C</v>
      </c>
      <c r="F593" s="18">
        <f>VLOOKUP(A593,'ABC Rimanenze'!$A$2:$G$50000,2,FALSE)</f>
        <v>1322.0671535117217</v>
      </c>
      <c r="G593" s="3" t="str">
        <f>VLOOKUP(A593,'ABC Rimanenze'!$A$2:$G$50000,7)</f>
        <v>B</v>
      </c>
      <c r="J593" s="29"/>
    </row>
    <row r="594" spans="1:10" x14ac:dyDescent="0.3">
      <c r="A594" s="20" t="s">
        <v>617</v>
      </c>
      <c r="B594" s="21">
        <v>2189.4079461188576</v>
      </c>
      <c r="C594" s="27">
        <f t="shared" si="19"/>
        <v>9906004.8497702368</v>
      </c>
      <c r="D594" s="25">
        <f t="shared" si="18"/>
        <v>0.90893101089555661</v>
      </c>
      <c r="E594" s="3" t="str" cm="1">
        <f t="array" ref="E594">IFERROR(_xlfn.IFS(D594&lt;=$K$2,"A",D594&lt;=$L$3,"B"),"C")</f>
        <v>C</v>
      </c>
      <c r="F594" s="18">
        <f>VLOOKUP(A594,'ABC Rimanenze'!$A$2:$G$50000,2,FALSE)</f>
        <v>1313.6447676713144</v>
      </c>
      <c r="G594" s="3" t="str">
        <f>VLOOKUP(A594,'ABC Rimanenze'!$A$2:$G$50000,7)</f>
        <v>B</v>
      </c>
      <c r="J594" s="29"/>
    </row>
    <row r="595" spans="1:10" x14ac:dyDescent="0.3">
      <c r="A595" s="20" t="s">
        <v>618</v>
      </c>
      <c r="B595" s="21">
        <v>2183.8571405819125</v>
      </c>
      <c r="C595" s="27">
        <f t="shared" si="19"/>
        <v>9908188.7069108188</v>
      </c>
      <c r="D595" s="25">
        <f t="shared" si="18"/>
        <v>0.90913139192792469</v>
      </c>
      <c r="E595" s="3" t="str" cm="1">
        <f t="array" ref="E595">IFERROR(_xlfn.IFS(D595&lt;=$K$2,"A",D595&lt;=$L$3,"B"),"C")</f>
        <v>C</v>
      </c>
      <c r="F595" s="18">
        <f>VLOOKUP(A595,'ABC Rimanenze'!$A$2:$G$50000,2,FALSE)</f>
        <v>1310.3142843491476</v>
      </c>
      <c r="G595" s="3" t="str">
        <f>VLOOKUP(A595,'ABC Rimanenze'!$A$2:$G$50000,7)</f>
        <v>B</v>
      </c>
      <c r="J595" s="29"/>
    </row>
    <row r="596" spans="1:10" x14ac:dyDescent="0.3">
      <c r="A596" s="20" t="s">
        <v>619</v>
      </c>
      <c r="B596" s="21">
        <v>2172.9299126551305</v>
      </c>
      <c r="C596" s="27">
        <f t="shared" si="19"/>
        <v>9910361.6368234735</v>
      </c>
      <c r="D596" s="25">
        <f t="shared" si="18"/>
        <v>0.90933077032638776</v>
      </c>
      <c r="E596" s="3" t="str" cm="1">
        <f t="array" ref="E596">IFERROR(_xlfn.IFS(D596&lt;=$K$2,"A",D596&lt;=$L$3,"B"),"C")</f>
        <v>C</v>
      </c>
      <c r="F596" s="18">
        <f>VLOOKUP(A596,'ABC Rimanenze'!$A$2:$G$50000,2,FALSE)</f>
        <v>1303.7579475930781</v>
      </c>
      <c r="G596" s="3" t="str">
        <f>VLOOKUP(A596,'ABC Rimanenze'!$A$2:$G$50000,7)</f>
        <v>B</v>
      </c>
      <c r="J596" s="29"/>
    </row>
    <row r="597" spans="1:10" x14ac:dyDescent="0.3">
      <c r="A597" s="20" t="s">
        <v>620</v>
      </c>
      <c r="B597" s="21">
        <v>2165.026535456715</v>
      </c>
      <c r="C597" s="27">
        <f t="shared" si="19"/>
        <v>9912526.6633589305</v>
      </c>
      <c r="D597" s="25">
        <f t="shared" si="18"/>
        <v>0.90952942354605937</v>
      </c>
      <c r="E597" s="3" t="str" cm="1">
        <f t="array" ref="E597">IFERROR(_xlfn.IFS(D597&lt;=$K$2,"A",D597&lt;=$L$3,"B"),"C")</f>
        <v>C</v>
      </c>
      <c r="F597" s="18">
        <f>VLOOKUP(A597,'ABC Rimanenze'!$A$2:$G$50000,2,FALSE)</f>
        <v>1299.0159212740289</v>
      </c>
      <c r="G597" s="3" t="str">
        <f>VLOOKUP(A597,'ABC Rimanenze'!$A$2:$G$50000,7)</f>
        <v>B</v>
      </c>
      <c r="J597" s="29"/>
    </row>
    <row r="598" spans="1:10" x14ac:dyDescent="0.3">
      <c r="A598" s="20" t="s">
        <v>621</v>
      </c>
      <c r="B598" s="21">
        <v>2161.7290504632419</v>
      </c>
      <c r="C598" s="27">
        <f t="shared" si="19"/>
        <v>9914688.3924093936</v>
      </c>
      <c r="D598" s="25">
        <f t="shared" si="18"/>
        <v>0.90972777420315243</v>
      </c>
      <c r="E598" s="3" t="str" cm="1">
        <f t="array" ref="E598">IFERROR(_xlfn.IFS(D598&lt;=$K$2,"A",D598&lt;=$L$3,"B"),"C")</f>
        <v>C</v>
      </c>
      <c r="F598" s="18">
        <f>VLOOKUP(A598,'ABC Rimanenze'!$A$2:$G$50000,2,FALSE)</f>
        <v>1297.0374302779451</v>
      </c>
      <c r="G598" s="3" t="str">
        <f>VLOOKUP(A598,'ABC Rimanenze'!$A$2:$G$50000,7)</f>
        <v>B</v>
      </c>
      <c r="J598" s="29"/>
    </row>
    <row r="599" spans="1:10" x14ac:dyDescent="0.3">
      <c r="A599" s="20" t="s">
        <v>622</v>
      </c>
      <c r="B599" s="21">
        <v>2158.1092661403527</v>
      </c>
      <c r="C599" s="27">
        <f t="shared" si="19"/>
        <v>9916846.5016755331</v>
      </c>
      <c r="D599" s="25">
        <f t="shared" si="18"/>
        <v>0.90992579272491214</v>
      </c>
      <c r="E599" s="3" t="str" cm="1">
        <f t="array" ref="E599">IFERROR(_xlfn.IFS(D599&lt;=$K$2,"A",D599&lt;=$L$3,"B"),"C")</f>
        <v>C</v>
      </c>
      <c r="F599" s="18">
        <f>VLOOKUP(A599,'ABC Rimanenze'!$A$2:$G$50000,2,FALSE)</f>
        <v>1294.8655596842116</v>
      </c>
      <c r="G599" s="3" t="str">
        <f>VLOOKUP(A599,'ABC Rimanenze'!$A$2:$G$50000,7)</f>
        <v>B</v>
      </c>
      <c r="J599" s="29"/>
    </row>
    <row r="600" spans="1:10" x14ac:dyDescent="0.3">
      <c r="A600" s="20" t="s">
        <v>623</v>
      </c>
      <c r="B600" s="21">
        <v>2157.5485506844752</v>
      </c>
      <c r="C600" s="27">
        <f t="shared" si="19"/>
        <v>9919004.0502262171</v>
      </c>
      <c r="D600" s="25">
        <f t="shared" si="18"/>
        <v>0.91012375979791171</v>
      </c>
      <c r="E600" s="3" t="str" cm="1">
        <f t="array" ref="E600">IFERROR(_xlfn.IFS(D600&lt;=$K$2,"A",D600&lt;=$L$3,"B"),"C")</f>
        <v>C</v>
      </c>
      <c r="F600" s="18">
        <f>VLOOKUP(A600,'ABC Rimanenze'!$A$2:$G$50000,2,FALSE)</f>
        <v>1294.5291304106852</v>
      </c>
      <c r="G600" s="3" t="str">
        <f>VLOOKUP(A600,'ABC Rimanenze'!$A$2:$G$50000,7)</f>
        <v>B</v>
      </c>
      <c r="J600" s="29"/>
    </row>
    <row r="601" spans="1:10" x14ac:dyDescent="0.3">
      <c r="A601" s="20" t="s">
        <v>624</v>
      </c>
      <c r="B601" s="21">
        <v>2152.3273015479399</v>
      </c>
      <c r="C601" s="27">
        <f t="shared" si="19"/>
        <v>9921156.3775277659</v>
      </c>
      <c r="D601" s="25">
        <f t="shared" si="18"/>
        <v>0.91032124779227919</v>
      </c>
      <c r="E601" s="3" t="str" cm="1">
        <f t="array" ref="E601">IFERROR(_xlfn.IFS(D601&lt;=$K$2,"A",D601&lt;=$L$3,"B"),"C")</f>
        <v>C</v>
      </c>
      <c r="F601" s="18">
        <f>VLOOKUP(A601,'ABC Rimanenze'!$A$2:$G$50000,2,FALSE)</f>
        <v>1291.3963809287638</v>
      </c>
      <c r="G601" s="3" t="str">
        <f>VLOOKUP(A601,'ABC Rimanenze'!$A$2:$G$50000,7)</f>
        <v>B</v>
      </c>
      <c r="J601" s="29"/>
    </row>
    <row r="602" spans="1:10" x14ac:dyDescent="0.3">
      <c r="A602" s="20" t="s">
        <v>625</v>
      </c>
      <c r="B602" s="21">
        <v>2144.6136754116769</v>
      </c>
      <c r="C602" s="27">
        <f t="shared" si="19"/>
        <v>9923300.9912031777</v>
      </c>
      <c r="D602" s="25">
        <f t="shared" si="18"/>
        <v>0.91051802801856963</v>
      </c>
      <c r="E602" s="3" t="str" cm="1">
        <f t="array" ref="E602">IFERROR(_xlfn.IFS(D602&lt;=$K$2,"A",D602&lt;=$L$3,"B"),"C")</f>
        <v>C</v>
      </c>
      <c r="F602" s="18">
        <f>VLOOKUP(A602,'ABC Rimanenze'!$A$2:$G$50000,2,FALSE)</f>
        <v>1286.7682052470061</v>
      </c>
      <c r="G602" s="3" t="str">
        <f>VLOOKUP(A602,'ABC Rimanenze'!$A$2:$G$50000,7)</f>
        <v>B</v>
      </c>
      <c r="J602" s="29"/>
    </row>
    <row r="603" spans="1:10" x14ac:dyDescent="0.3">
      <c r="A603" s="20" t="s">
        <v>626</v>
      </c>
      <c r="B603" s="21">
        <v>2139.5826042238227</v>
      </c>
      <c r="C603" s="27">
        <f t="shared" si="19"/>
        <v>9925440.5738074016</v>
      </c>
      <c r="D603" s="25">
        <f t="shared" si="18"/>
        <v>0.91071434661611173</v>
      </c>
      <c r="E603" s="3" t="str" cm="1">
        <f t="array" ref="E603">IFERROR(_xlfn.IFS(D603&lt;=$K$2,"A",D603&lt;=$L$3,"B"),"C")</f>
        <v>C</v>
      </c>
      <c r="F603" s="18">
        <f>VLOOKUP(A603,'ABC Rimanenze'!$A$2:$G$50000,2,FALSE)</f>
        <v>1283.7495625342935</v>
      </c>
      <c r="G603" s="3" t="str">
        <f>VLOOKUP(A603,'ABC Rimanenze'!$A$2:$G$50000,7)</f>
        <v>B</v>
      </c>
      <c r="J603" s="29"/>
    </row>
    <row r="604" spans="1:10" x14ac:dyDescent="0.3">
      <c r="A604" s="20" t="s">
        <v>627</v>
      </c>
      <c r="B604" s="21">
        <v>2133.3248745948085</v>
      </c>
      <c r="C604" s="27">
        <f t="shared" si="19"/>
        <v>9927573.8986819964</v>
      </c>
      <c r="D604" s="25">
        <f t="shared" si="18"/>
        <v>0.91091009103217457</v>
      </c>
      <c r="E604" s="3" t="str" cm="1">
        <f t="array" ref="E604">IFERROR(_xlfn.IFS(D604&lt;=$K$2,"A",D604&lt;=$L$3,"B"),"C")</f>
        <v>C</v>
      </c>
      <c r="F604" s="18">
        <f>VLOOKUP(A604,'ABC Rimanenze'!$A$2:$G$50000,2,FALSE)</f>
        <v>1279.994924756885</v>
      </c>
      <c r="G604" s="3" t="str">
        <f>VLOOKUP(A604,'ABC Rimanenze'!$A$2:$G$50000,7)</f>
        <v>B</v>
      </c>
      <c r="J604" s="29"/>
    </row>
    <row r="605" spans="1:10" x14ac:dyDescent="0.3">
      <c r="A605" s="20" t="s">
        <v>628</v>
      </c>
      <c r="B605" s="21">
        <v>2132.2725993007557</v>
      </c>
      <c r="C605" s="27">
        <f t="shared" si="19"/>
        <v>9929706.1712812968</v>
      </c>
      <c r="D605" s="25">
        <f t="shared" si="18"/>
        <v>0.91110573889612967</v>
      </c>
      <c r="E605" s="3" t="str" cm="1">
        <f t="array" ref="E605">IFERROR(_xlfn.IFS(D605&lt;=$K$2,"A",D605&lt;=$L$3,"B"),"C")</f>
        <v>C</v>
      </c>
      <c r="F605" s="18">
        <f>VLOOKUP(A605,'ABC Rimanenze'!$A$2:$G$50000,2,FALSE)</f>
        <v>1279.3635595804533</v>
      </c>
      <c r="G605" s="3" t="str">
        <f>VLOOKUP(A605,'ABC Rimanenze'!$A$2:$G$50000,7)</f>
        <v>B</v>
      </c>
      <c r="J605" s="29"/>
    </row>
    <row r="606" spans="1:10" x14ac:dyDescent="0.3">
      <c r="A606" s="20" t="s">
        <v>629</v>
      </c>
      <c r="B606" s="21">
        <v>2132.2691842085233</v>
      </c>
      <c r="C606" s="27">
        <f t="shared" si="19"/>
        <v>9931838.4404655062</v>
      </c>
      <c r="D606" s="25">
        <f t="shared" si="18"/>
        <v>0.91130138644673131</v>
      </c>
      <c r="E606" s="3" t="str" cm="1">
        <f t="array" ref="E606">IFERROR(_xlfn.IFS(D606&lt;=$K$2,"A",D606&lt;=$L$3,"B"),"C")</f>
        <v>C</v>
      </c>
      <c r="F606" s="18">
        <f>VLOOKUP(A606,'ABC Rimanenze'!$A$2:$G$50000,2,FALSE)</f>
        <v>1279.361510525114</v>
      </c>
      <c r="G606" s="3" t="str">
        <f>VLOOKUP(A606,'ABC Rimanenze'!$A$2:$G$50000,7)</f>
        <v>B</v>
      </c>
      <c r="J606" s="29"/>
    </row>
    <row r="607" spans="1:10" x14ac:dyDescent="0.3">
      <c r="A607" s="20" t="s">
        <v>630</v>
      </c>
      <c r="B607" s="21">
        <v>2126.9736568159369</v>
      </c>
      <c r="C607" s="27">
        <f t="shared" si="19"/>
        <v>9933965.4141223226</v>
      </c>
      <c r="D607" s="25">
        <f t="shared" si="18"/>
        <v>0.91149654810325753</v>
      </c>
      <c r="E607" s="3" t="str" cm="1">
        <f t="array" ref="E607">IFERROR(_xlfn.IFS(D607&lt;=$K$2,"A",D607&lt;=$L$3,"B"),"C")</f>
        <v>C</v>
      </c>
      <c r="F607" s="18">
        <f>VLOOKUP(A607,'ABC Rimanenze'!$A$2:$G$50000,2,FALSE)</f>
        <v>1276.1841940895622</v>
      </c>
      <c r="G607" s="3" t="str">
        <f>VLOOKUP(A607,'ABC Rimanenze'!$A$2:$G$50000,7)</f>
        <v>B</v>
      </c>
      <c r="J607" s="29"/>
    </row>
    <row r="608" spans="1:10" x14ac:dyDescent="0.3">
      <c r="A608" s="20" t="s">
        <v>631</v>
      </c>
      <c r="B608" s="21">
        <v>2120.8025851523148</v>
      </c>
      <c r="C608" s="27">
        <f t="shared" si="19"/>
        <v>9936086.2167074755</v>
      </c>
      <c r="D608" s="25">
        <f t="shared" si="18"/>
        <v>0.91169114352965464</v>
      </c>
      <c r="E608" s="3" t="str" cm="1">
        <f t="array" ref="E608">IFERROR(_xlfn.IFS(D608&lt;=$K$2,"A",D608&lt;=$L$3,"B"),"C")</f>
        <v>C</v>
      </c>
      <c r="F608" s="18">
        <f>VLOOKUP(A608,'ABC Rimanenze'!$A$2:$G$50000,2,FALSE)</f>
        <v>1272.4815510913888</v>
      </c>
      <c r="G608" s="3" t="str">
        <f>VLOOKUP(A608,'ABC Rimanenze'!$A$2:$G$50000,7)</f>
        <v>B</v>
      </c>
      <c r="J608" s="29"/>
    </row>
    <row r="609" spans="1:10" x14ac:dyDescent="0.3">
      <c r="A609" s="20" t="s">
        <v>632</v>
      </c>
      <c r="B609" s="21">
        <v>2114.5679073958677</v>
      </c>
      <c r="C609" s="27">
        <f t="shared" si="19"/>
        <v>9938200.7846148722</v>
      </c>
      <c r="D609" s="25">
        <f t="shared" si="18"/>
        <v>0.91188516688971011</v>
      </c>
      <c r="E609" s="3" t="str" cm="1">
        <f t="array" ref="E609">IFERROR(_xlfn.IFS(D609&lt;=$K$2,"A",D609&lt;=$L$3,"B"),"C")</f>
        <v>C</v>
      </c>
      <c r="F609" s="18">
        <f>VLOOKUP(A609,'ABC Rimanenze'!$A$2:$G$50000,2,FALSE)</f>
        <v>1268.7407444375206</v>
      </c>
      <c r="G609" s="3" t="str">
        <f>VLOOKUP(A609,'ABC Rimanenze'!$A$2:$G$50000,7)</f>
        <v>B</v>
      </c>
      <c r="J609" s="29"/>
    </row>
    <row r="610" spans="1:10" x14ac:dyDescent="0.3">
      <c r="A610" s="20" t="s">
        <v>633</v>
      </c>
      <c r="B610" s="21">
        <v>2104.4814324880058</v>
      </c>
      <c r="C610" s="27">
        <f t="shared" si="19"/>
        <v>9940305.2660473604</v>
      </c>
      <c r="D610" s="25">
        <f t="shared" si="18"/>
        <v>0.9120782647596235</v>
      </c>
      <c r="E610" s="3" t="str" cm="1">
        <f t="array" ref="E610">IFERROR(_xlfn.IFS(D610&lt;=$K$2,"A",D610&lt;=$L$3,"B"),"C")</f>
        <v>C</v>
      </c>
      <c r="F610" s="18">
        <f>VLOOKUP(A610,'ABC Rimanenze'!$A$2:$G$50000,2,FALSE)</f>
        <v>1262.6888594928034</v>
      </c>
      <c r="G610" s="3" t="str">
        <f>VLOOKUP(A610,'ABC Rimanenze'!$A$2:$G$50000,7)</f>
        <v>B</v>
      </c>
      <c r="J610" s="29"/>
    </row>
    <row r="611" spans="1:10" x14ac:dyDescent="0.3">
      <c r="A611" s="20" t="s">
        <v>634</v>
      </c>
      <c r="B611" s="21">
        <v>2101.2110547891252</v>
      </c>
      <c r="C611" s="27">
        <f t="shared" si="19"/>
        <v>9942406.4771021493</v>
      </c>
      <c r="D611" s="25">
        <f t="shared" si="18"/>
        <v>0.91227106255420343</v>
      </c>
      <c r="E611" s="3" t="str" cm="1">
        <f t="array" ref="E611">IFERROR(_xlfn.IFS(D611&lt;=$K$2,"A",D611&lt;=$L$3,"B"),"C")</f>
        <v>C</v>
      </c>
      <c r="F611" s="18">
        <f>VLOOKUP(A611,'ABC Rimanenze'!$A$2:$G$50000,2,FALSE)</f>
        <v>1260.7266328734752</v>
      </c>
      <c r="G611" s="3" t="str">
        <f>VLOOKUP(A611,'ABC Rimanenze'!$A$2:$G$50000,7)</f>
        <v>B</v>
      </c>
      <c r="J611" s="29"/>
    </row>
    <row r="612" spans="1:10" x14ac:dyDescent="0.3">
      <c r="A612" s="20" t="s">
        <v>635</v>
      </c>
      <c r="B612" s="21">
        <v>2090.9476354149811</v>
      </c>
      <c r="C612" s="27">
        <f t="shared" si="19"/>
        <v>9944497.4247375634</v>
      </c>
      <c r="D612" s="25">
        <f t="shared" si="18"/>
        <v>0.91246291862300299</v>
      </c>
      <c r="E612" s="3" t="str" cm="1">
        <f t="array" ref="E612">IFERROR(_xlfn.IFS(D612&lt;=$K$2,"A",D612&lt;=$L$3,"B"),"C")</f>
        <v>C</v>
      </c>
      <c r="F612" s="18">
        <f>VLOOKUP(A612,'ABC Rimanenze'!$A$2:$G$50000,2,FALSE)</f>
        <v>1254.5685812489885</v>
      </c>
      <c r="G612" s="3" t="str">
        <f>VLOOKUP(A612,'ABC Rimanenze'!$A$2:$G$50000,7)</f>
        <v>B</v>
      </c>
      <c r="J612" s="29"/>
    </row>
    <row r="613" spans="1:10" x14ac:dyDescent="0.3">
      <c r="A613" s="20" t="s">
        <v>636</v>
      </c>
      <c r="B613" s="21">
        <v>2081.9251751807196</v>
      </c>
      <c r="C613" s="27">
        <f t="shared" si="19"/>
        <v>9946579.349912744</v>
      </c>
      <c r="D613" s="25">
        <f t="shared" si="18"/>
        <v>0.91265394683092171</v>
      </c>
      <c r="E613" s="3" t="str" cm="1">
        <f t="array" ref="E613">IFERROR(_xlfn.IFS(D613&lt;=$K$2,"A",D613&lt;=$L$3,"B"),"C")</f>
        <v>C</v>
      </c>
      <c r="F613" s="18">
        <f>VLOOKUP(A613,'ABC Rimanenze'!$A$2:$G$50000,2,FALSE)</f>
        <v>1249.1551051084318</v>
      </c>
      <c r="G613" s="3" t="str">
        <f>VLOOKUP(A613,'ABC Rimanenze'!$A$2:$G$50000,7)</f>
        <v>B</v>
      </c>
      <c r="J613" s="29"/>
    </row>
    <row r="614" spans="1:10" x14ac:dyDescent="0.3">
      <c r="A614" s="20" t="s">
        <v>637</v>
      </c>
      <c r="B614" s="21">
        <v>2081.1930647834379</v>
      </c>
      <c r="C614" s="27">
        <f t="shared" si="19"/>
        <v>9948660.5429775268</v>
      </c>
      <c r="D614" s="25">
        <f t="shared" si="18"/>
        <v>0.91284490786364181</v>
      </c>
      <c r="E614" s="3" t="str" cm="1">
        <f t="array" ref="E614">IFERROR(_xlfn.IFS(D614&lt;=$K$2,"A",D614&lt;=$L$3,"B"),"C")</f>
        <v>C</v>
      </c>
      <c r="F614" s="18">
        <f>VLOOKUP(A614,'ABC Rimanenze'!$A$2:$G$50000,2,FALSE)</f>
        <v>1248.7158388700627</v>
      </c>
      <c r="G614" s="3" t="str">
        <f>VLOOKUP(A614,'ABC Rimanenze'!$A$2:$G$50000,7)</f>
        <v>B</v>
      </c>
      <c r="J614" s="29"/>
    </row>
    <row r="615" spans="1:10" x14ac:dyDescent="0.3">
      <c r="A615" s="20" t="s">
        <v>638</v>
      </c>
      <c r="B615" s="21">
        <v>2070.399665783506</v>
      </c>
      <c r="C615" s="27">
        <f t="shared" si="19"/>
        <v>9950730.9426433109</v>
      </c>
      <c r="D615" s="25">
        <f t="shared" si="18"/>
        <v>0.91303487854200494</v>
      </c>
      <c r="E615" s="3" t="str" cm="1">
        <f t="array" ref="E615">IFERROR(_xlfn.IFS(D615&lt;=$K$2,"A",D615&lt;=$L$3,"B"),"C")</f>
        <v>C</v>
      </c>
      <c r="F615" s="18">
        <f>VLOOKUP(A615,'ABC Rimanenze'!$A$2:$G$50000,2,FALSE)</f>
        <v>1242.2397994701034</v>
      </c>
      <c r="G615" s="3" t="str">
        <f>VLOOKUP(A615,'ABC Rimanenze'!$A$2:$G$50000,7)</f>
        <v>B</v>
      </c>
      <c r="J615" s="29"/>
    </row>
    <row r="616" spans="1:10" x14ac:dyDescent="0.3">
      <c r="A616" s="20" t="s">
        <v>639</v>
      </c>
      <c r="B616" s="21">
        <v>2064.9908000174623</v>
      </c>
      <c r="C616" s="27">
        <f t="shared" si="19"/>
        <v>9952795.9334433284</v>
      </c>
      <c r="D616" s="25">
        <f t="shared" si="18"/>
        <v>0.91322435292686688</v>
      </c>
      <c r="E616" s="3" t="str" cm="1">
        <f t="array" ref="E616">IFERROR(_xlfn.IFS(D616&lt;=$K$2,"A",D616&lt;=$L$3,"B"),"C")</f>
        <v>C</v>
      </c>
      <c r="F616" s="18">
        <f>VLOOKUP(A616,'ABC Rimanenze'!$A$2:$G$50000,2,FALSE)</f>
        <v>1238.9944800104774</v>
      </c>
      <c r="G616" s="3" t="str">
        <f>VLOOKUP(A616,'ABC Rimanenze'!$A$2:$G$50000,7)</f>
        <v>B</v>
      </c>
      <c r="J616" s="29"/>
    </row>
    <row r="617" spans="1:10" x14ac:dyDescent="0.3">
      <c r="A617" s="20" t="s">
        <v>640</v>
      </c>
      <c r="B617" s="21">
        <v>2060.7868214795994</v>
      </c>
      <c r="C617" s="27">
        <f t="shared" si="19"/>
        <v>9954856.7202648073</v>
      </c>
      <c r="D617" s="25">
        <f t="shared" si="18"/>
        <v>0.91341344157332871</v>
      </c>
      <c r="E617" s="3" t="str" cm="1">
        <f t="array" ref="E617">IFERROR(_xlfn.IFS(D617&lt;=$K$2,"A",D617&lt;=$L$3,"B"),"C")</f>
        <v>C</v>
      </c>
      <c r="F617" s="18">
        <f>VLOOKUP(A617,'ABC Rimanenze'!$A$2:$G$50000,2,FALSE)</f>
        <v>1236.4720928877596</v>
      </c>
      <c r="G617" s="3" t="str">
        <f>VLOOKUP(A617,'ABC Rimanenze'!$A$2:$G$50000,7)</f>
        <v>B</v>
      </c>
      <c r="J617" s="29"/>
    </row>
    <row r="618" spans="1:10" x14ac:dyDescent="0.3">
      <c r="A618" s="20" t="s">
        <v>641</v>
      </c>
      <c r="B618" s="21">
        <v>2059.9018857049255</v>
      </c>
      <c r="C618" s="27">
        <f t="shared" si="19"/>
        <v>9956916.6221505124</v>
      </c>
      <c r="D618" s="25">
        <f t="shared" si="18"/>
        <v>0.91360244902201404</v>
      </c>
      <c r="E618" s="3" t="str" cm="1">
        <f t="array" ref="E618">IFERROR(_xlfn.IFS(D618&lt;=$K$2,"A",D618&lt;=$L$3,"B"),"C")</f>
        <v>C</v>
      </c>
      <c r="F618" s="18">
        <f>VLOOKUP(A618,'ABC Rimanenze'!$A$2:$G$50000,2,FALSE)</f>
        <v>1235.9411314229553</v>
      </c>
      <c r="G618" s="3" t="str">
        <f>VLOOKUP(A618,'ABC Rimanenze'!$A$2:$G$50000,7)</f>
        <v>B</v>
      </c>
      <c r="J618" s="29"/>
    </row>
    <row r="619" spans="1:10" x14ac:dyDescent="0.3">
      <c r="A619" s="20" t="s">
        <v>642</v>
      </c>
      <c r="B619" s="21">
        <v>2054.9371953723353</v>
      </c>
      <c r="C619" s="27">
        <f t="shared" si="19"/>
        <v>9958971.5593458842</v>
      </c>
      <c r="D619" s="25">
        <f t="shared" si="18"/>
        <v>0.91379100093276333</v>
      </c>
      <c r="E619" s="3" t="str" cm="1">
        <f t="array" ref="E619">IFERROR(_xlfn.IFS(D619&lt;=$K$2,"A",D619&lt;=$L$3,"B"),"C")</f>
        <v>C</v>
      </c>
      <c r="F619" s="18">
        <f>VLOOKUP(A619,'ABC Rimanenze'!$A$2:$G$50000,2,FALSE)</f>
        <v>1232.9623172234012</v>
      </c>
      <c r="G619" s="3" t="str">
        <f>VLOOKUP(A619,'ABC Rimanenze'!$A$2:$G$50000,7)</f>
        <v>B</v>
      </c>
      <c r="J619" s="29"/>
    </row>
    <row r="620" spans="1:10" x14ac:dyDescent="0.3">
      <c r="A620" s="20" t="s">
        <v>643</v>
      </c>
      <c r="B620" s="21">
        <v>2045.0946861158122</v>
      </c>
      <c r="C620" s="27">
        <f t="shared" si="19"/>
        <v>9961016.6540319994</v>
      </c>
      <c r="D620" s="25">
        <f t="shared" si="18"/>
        <v>0.91397864973857534</v>
      </c>
      <c r="E620" s="3" t="str" cm="1">
        <f t="array" ref="E620">IFERROR(_xlfn.IFS(D620&lt;=$K$2,"A",D620&lt;=$L$3,"B"),"C")</f>
        <v>C</v>
      </c>
      <c r="F620" s="18">
        <f>VLOOKUP(A620,'ABC Rimanenze'!$A$2:$G$50000,2,FALSE)</f>
        <v>1227.0568116694874</v>
      </c>
      <c r="G620" s="3" t="str">
        <f>VLOOKUP(A620,'ABC Rimanenze'!$A$2:$G$50000,7)</f>
        <v>B</v>
      </c>
      <c r="J620" s="29"/>
    </row>
    <row r="621" spans="1:10" x14ac:dyDescent="0.3">
      <c r="A621" s="20" t="s">
        <v>644</v>
      </c>
      <c r="B621" s="21">
        <v>2033.7839006426989</v>
      </c>
      <c r="C621" s="27">
        <f t="shared" si="19"/>
        <v>9963050.4379326422</v>
      </c>
      <c r="D621" s="25">
        <f t="shared" si="18"/>
        <v>0.91416526071694548</v>
      </c>
      <c r="E621" s="3" t="str" cm="1">
        <f t="array" ref="E621">IFERROR(_xlfn.IFS(D621&lt;=$K$2,"A",D621&lt;=$L$3,"B"),"C")</f>
        <v>C</v>
      </c>
      <c r="F621" s="18">
        <f>VLOOKUP(A621,'ABC Rimanenze'!$A$2:$G$50000,2,FALSE)</f>
        <v>1220.2703403856192</v>
      </c>
      <c r="G621" s="3" t="str">
        <f>VLOOKUP(A621,'ABC Rimanenze'!$A$2:$G$50000,7)</f>
        <v>B</v>
      </c>
      <c r="J621" s="29"/>
    </row>
    <row r="622" spans="1:10" x14ac:dyDescent="0.3">
      <c r="A622" s="20" t="s">
        <v>645</v>
      </c>
      <c r="B622" s="21">
        <v>2026.4109299565996</v>
      </c>
      <c r="C622" s="27">
        <f t="shared" si="19"/>
        <v>9965076.8488625996</v>
      </c>
      <c r="D622" s="25">
        <f t="shared" si="18"/>
        <v>0.91435119518426999</v>
      </c>
      <c r="E622" s="3" t="str" cm="1">
        <f t="array" ref="E622">IFERROR(_xlfn.IFS(D622&lt;=$K$2,"A",D622&lt;=$L$3,"B"),"C")</f>
        <v>C</v>
      </c>
      <c r="F622" s="18">
        <f>VLOOKUP(A622,'ABC Rimanenze'!$A$2:$G$50000,2,FALSE)</f>
        <v>1215.8465579739598</v>
      </c>
      <c r="G622" s="3" t="str">
        <f>VLOOKUP(A622,'ABC Rimanenze'!$A$2:$G$50000,7)</f>
        <v>B</v>
      </c>
      <c r="J622" s="29"/>
    </row>
    <row r="623" spans="1:10" x14ac:dyDescent="0.3">
      <c r="A623" s="20" t="s">
        <v>646</v>
      </c>
      <c r="B623" s="21">
        <v>2025.3358162332438</v>
      </c>
      <c r="C623" s="27">
        <f t="shared" si="19"/>
        <v>9967102.1846788321</v>
      </c>
      <c r="D623" s="25">
        <f t="shared" si="18"/>
        <v>0.9145370310039338</v>
      </c>
      <c r="E623" s="3" t="str" cm="1">
        <f t="array" ref="E623">IFERROR(_xlfn.IFS(D623&lt;=$K$2,"A",D623&lt;=$L$3,"B"),"C")</f>
        <v>C</v>
      </c>
      <c r="F623" s="18">
        <f>VLOOKUP(A623,'ABC Rimanenze'!$A$2:$G$50000,2,FALSE)</f>
        <v>1215.2014897399463</v>
      </c>
      <c r="G623" s="3" t="str">
        <f>VLOOKUP(A623,'ABC Rimanenze'!$A$2:$G$50000,7)</f>
        <v>B</v>
      </c>
      <c r="J623" s="29"/>
    </row>
    <row r="624" spans="1:10" x14ac:dyDescent="0.3">
      <c r="A624" s="20" t="s">
        <v>647</v>
      </c>
      <c r="B624" s="21">
        <v>2024.7228071775603</v>
      </c>
      <c r="C624" s="27">
        <f t="shared" si="19"/>
        <v>9969126.9074860103</v>
      </c>
      <c r="D624" s="25">
        <f t="shared" si="18"/>
        <v>0.91472281057660931</v>
      </c>
      <c r="E624" s="3" t="str" cm="1">
        <f t="array" ref="E624">IFERROR(_xlfn.IFS(D624&lt;=$K$2,"A",D624&lt;=$L$3,"B"),"C")</f>
        <v>C</v>
      </c>
      <c r="F624" s="18">
        <f>VLOOKUP(A624,'ABC Rimanenze'!$A$2:$G$50000,2,FALSE)</f>
        <v>1214.833684306536</v>
      </c>
      <c r="G624" s="3" t="str">
        <f>VLOOKUP(A624,'ABC Rimanenze'!$A$2:$G$50000,7)</f>
        <v>B</v>
      </c>
      <c r="J624" s="29"/>
    </row>
    <row r="625" spans="1:10" x14ac:dyDescent="0.3">
      <c r="A625" s="20" t="s">
        <v>648</v>
      </c>
      <c r="B625" s="21">
        <v>2019.1316608636225</v>
      </c>
      <c r="C625" s="27">
        <f t="shared" si="19"/>
        <v>9971146.0391468741</v>
      </c>
      <c r="D625" s="25">
        <f t="shared" si="18"/>
        <v>0.91490807713053013</v>
      </c>
      <c r="E625" s="3" t="str" cm="1">
        <f t="array" ref="E625">IFERROR(_xlfn.IFS(D625&lt;=$K$2,"A",D625&lt;=$L$3,"B"),"C")</f>
        <v>C</v>
      </c>
      <c r="F625" s="18">
        <f>VLOOKUP(A625,'ABC Rimanenze'!$A$2:$G$50000,2,FALSE)</f>
        <v>1211.4789965181735</v>
      </c>
      <c r="G625" s="3" t="str">
        <f>VLOOKUP(A625,'ABC Rimanenze'!$A$2:$G$50000,7)</f>
        <v>B</v>
      </c>
      <c r="J625" s="29"/>
    </row>
    <row r="626" spans="1:10" x14ac:dyDescent="0.3">
      <c r="A626" s="20" t="s">
        <v>649</v>
      </c>
      <c r="B626" s="21">
        <v>2018.6396741389178</v>
      </c>
      <c r="C626" s="27">
        <f t="shared" si="19"/>
        <v>9973164.6788210124</v>
      </c>
      <c r="D626" s="25">
        <f t="shared" si="18"/>
        <v>0.91509329854193411</v>
      </c>
      <c r="E626" s="3" t="str" cm="1">
        <f t="array" ref="E626">IFERROR(_xlfn.IFS(D626&lt;=$K$2,"A",D626&lt;=$L$3,"B"),"C")</f>
        <v>C</v>
      </c>
      <c r="F626" s="18">
        <f>VLOOKUP(A626,'ABC Rimanenze'!$A$2:$G$50000,2,FALSE)</f>
        <v>1211.1838044833507</v>
      </c>
      <c r="G626" s="3" t="str">
        <f>VLOOKUP(A626,'ABC Rimanenze'!$A$2:$G$50000,7)</f>
        <v>B</v>
      </c>
      <c r="J626" s="29"/>
    </row>
    <row r="627" spans="1:10" x14ac:dyDescent="0.3">
      <c r="A627" s="20" t="s">
        <v>650</v>
      </c>
      <c r="B627" s="21">
        <v>2017.5372396777045</v>
      </c>
      <c r="C627" s="27">
        <f t="shared" si="19"/>
        <v>9975182.2160606906</v>
      </c>
      <c r="D627" s="25">
        <f t="shared" si="18"/>
        <v>0.91527841879884797</v>
      </c>
      <c r="E627" s="3" t="str" cm="1">
        <f t="array" ref="E627">IFERROR(_xlfn.IFS(D627&lt;=$K$2,"A",D627&lt;=$L$3,"B"),"C")</f>
        <v>C</v>
      </c>
      <c r="F627" s="18">
        <f>VLOOKUP(A627,'ABC Rimanenze'!$A$2:$G$50000,2,FALSE)</f>
        <v>1210.5223438066228</v>
      </c>
      <c r="G627" s="3" t="str">
        <f>VLOOKUP(A627,'ABC Rimanenze'!$A$2:$G$50000,7)</f>
        <v>B</v>
      </c>
      <c r="J627" s="29"/>
    </row>
    <row r="628" spans="1:10" x14ac:dyDescent="0.3">
      <c r="A628" s="20" t="s">
        <v>651</v>
      </c>
      <c r="B628" s="21">
        <v>2016.5259454904381</v>
      </c>
      <c r="C628" s="27">
        <f t="shared" si="19"/>
        <v>9977198.7420061808</v>
      </c>
      <c r="D628" s="25">
        <f t="shared" si="18"/>
        <v>0.91546344626389853</v>
      </c>
      <c r="E628" s="3" t="str" cm="1">
        <f t="array" ref="E628">IFERROR(_xlfn.IFS(D628&lt;=$K$2,"A",D628&lt;=$L$3,"B"),"C")</f>
        <v>C</v>
      </c>
      <c r="F628" s="18">
        <f>VLOOKUP(A628,'ABC Rimanenze'!$A$2:$G$50000,2,FALSE)</f>
        <v>1209.9155672942627</v>
      </c>
      <c r="G628" s="3" t="str">
        <f>VLOOKUP(A628,'ABC Rimanenze'!$A$2:$G$50000,7)</f>
        <v>B</v>
      </c>
      <c r="J628" s="29"/>
    </row>
    <row r="629" spans="1:10" x14ac:dyDescent="0.3">
      <c r="A629" s="20" t="s">
        <v>652</v>
      </c>
      <c r="B629" s="21">
        <v>2013.3977210057244</v>
      </c>
      <c r="C629" s="27">
        <f t="shared" si="19"/>
        <v>9979212.1397271864</v>
      </c>
      <c r="D629" s="25">
        <f t="shared" si="18"/>
        <v>0.91564818669696335</v>
      </c>
      <c r="E629" s="3" t="str" cm="1">
        <f t="array" ref="E629">IFERROR(_xlfn.IFS(D629&lt;=$K$2,"A",D629&lt;=$L$3,"B"),"C")</f>
        <v>C</v>
      </c>
      <c r="F629" s="18">
        <f>VLOOKUP(A629,'ABC Rimanenze'!$A$2:$G$50000,2,FALSE)</f>
        <v>1208.0386326034345</v>
      </c>
      <c r="G629" s="3" t="str">
        <f>VLOOKUP(A629,'ABC Rimanenze'!$A$2:$G$50000,7)</f>
        <v>B</v>
      </c>
      <c r="J629" s="29"/>
    </row>
    <row r="630" spans="1:10" x14ac:dyDescent="0.3">
      <c r="A630" s="20" t="s">
        <v>653</v>
      </c>
      <c r="B630" s="21">
        <v>2011.582812927564</v>
      </c>
      <c r="C630" s="27">
        <f t="shared" si="19"/>
        <v>9981223.7225401141</v>
      </c>
      <c r="D630" s="25">
        <f t="shared" si="18"/>
        <v>0.91583276060212315</v>
      </c>
      <c r="E630" s="3" t="str" cm="1">
        <f t="array" ref="E630">IFERROR(_xlfn.IFS(D630&lt;=$K$2,"A",D630&lt;=$L$3,"B"),"C")</f>
        <v>C</v>
      </c>
      <c r="F630" s="18">
        <f>VLOOKUP(A630,'ABC Rimanenze'!$A$2:$G$50000,2,FALSE)</f>
        <v>1206.9496877565384</v>
      </c>
      <c r="G630" s="3" t="str">
        <f>VLOOKUP(A630,'ABC Rimanenze'!$A$2:$G$50000,7)</f>
        <v>B</v>
      </c>
      <c r="J630" s="29"/>
    </row>
    <row r="631" spans="1:10" x14ac:dyDescent="0.3">
      <c r="A631" s="20" t="s">
        <v>654</v>
      </c>
      <c r="B631" s="21">
        <v>2005.697541795126</v>
      </c>
      <c r="C631" s="27">
        <f t="shared" si="19"/>
        <v>9983229.4200819097</v>
      </c>
      <c r="D631" s="25">
        <f t="shared" si="18"/>
        <v>0.91601679450094142</v>
      </c>
      <c r="E631" s="3" t="str" cm="1">
        <f t="array" ref="E631">IFERROR(_xlfn.IFS(D631&lt;=$K$2,"A",D631&lt;=$L$3,"B"),"C")</f>
        <v>C</v>
      </c>
      <c r="F631" s="18">
        <f>VLOOKUP(A631,'ABC Rimanenze'!$A$2:$G$50000,2,FALSE)</f>
        <v>1203.4185250770756</v>
      </c>
      <c r="G631" s="3" t="str">
        <f>VLOOKUP(A631,'ABC Rimanenze'!$A$2:$G$50000,7)</f>
        <v>B</v>
      </c>
      <c r="J631" s="29"/>
    </row>
    <row r="632" spans="1:10" x14ac:dyDescent="0.3">
      <c r="A632" s="20" t="s">
        <v>655</v>
      </c>
      <c r="B632" s="21">
        <v>2004.8414208611614</v>
      </c>
      <c r="C632" s="27">
        <f t="shared" si="19"/>
        <v>9985234.2615027707</v>
      </c>
      <c r="D632" s="25">
        <f t="shared" si="18"/>
        <v>0.91620074984590472</v>
      </c>
      <c r="E632" s="3" t="str" cm="1">
        <f t="array" ref="E632">IFERROR(_xlfn.IFS(D632&lt;=$K$2,"A",D632&lt;=$L$3,"B"),"C")</f>
        <v>C</v>
      </c>
      <c r="F632" s="18">
        <f>VLOOKUP(A632,'ABC Rimanenze'!$A$2:$G$50000,2,FALSE)</f>
        <v>1202.9048525166968</v>
      </c>
      <c r="G632" s="3" t="str">
        <f>VLOOKUP(A632,'ABC Rimanenze'!$A$2:$G$50000,7)</f>
        <v>B</v>
      </c>
      <c r="J632" s="29"/>
    </row>
    <row r="633" spans="1:10" x14ac:dyDescent="0.3">
      <c r="A633" s="20" t="s">
        <v>656</v>
      </c>
      <c r="B633" s="21">
        <v>1995.9229074967182</v>
      </c>
      <c r="C633" s="27">
        <f t="shared" si="19"/>
        <v>9987230.1844102666</v>
      </c>
      <c r="D633" s="25">
        <f t="shared" si="18"/>
        <v>0.91638388686769023</v>
      </c>
      <c r="E633" s="3" t="str" cm="1">
        <f t="array" ref="E633">IFERROR(_xlfn.IFS(D633&lt;=$K$2,"A",D633&lt;=$L$3,"B"),"C")</f>
        <v>C</v>
      </c>
      <c r="F633" s="18">
        <f>VLOOKUP(A633,'ABC Rimanenze'!$A$2:$G$50000,2,FALSE)</f>
        <v>1197.5537444980309</v>
      </c>
      <c r="G633" s="3" t="str">
        <f>VLOOKUP(A633,'ABC Rimanenze'!$A$2:$G$50000,7)</f>
        <v>B</v>
      </c>
      <c r="J633" s="29"/>
    </row>
    <row r="634" spans="1:10" x14ac:dyDescent="0.3">
      <c r="A634" s="20" t="s">
        <v>657</v>
      </c>
      <c r="B634" s="21">
        <v>1993.0841120786852</v>
      </c>
      <c r="C634" s="27">
        <f t="shared" si="19"/>
        <v>9989223.2685223445</v>
      </c>
      <c r="D634" s="25">
        <f t="shared" si="18"/>
        <v>0.91656676341421583</v>
      </c>
      <c r="E634" s="3" t="str" cm="1">
        <f t="array" ref="E634">IFERROR(_xlfn.IFS(D634&lt;=$K$2,"A",D634&lt;=$L$3,"B"),"C")</f>
        <v>C</v>
      </c>
      <c r="F634" s="18">
        <f>VLOOKUP(A634,'ABC Rimanenze'!$A$2:$G$50000,2,FALSE)</f>
        <v>1195.8504672472111</v>
      </c>
      <c r="G634" s="3" t="str">
        <f>VLOOKUP(A634,'ABC Rimanenze'!$A$2:$G$50000,7)</f>
        <v>B</v>
      </c>
      <c r="J634" s="29"/>
    </row>
    <row r="635" spans="1:10" x14ac:dyDescent="0.3">
      <c r="A635" s="20" t="s">
        <v>658</v>
      </c>
      <c r="B635" s="21">
        <v>1990.2150077170913</v>
      </c>
      <c r="C635" s="27">
        <f t="shared" si="19"/>
        <v>9991213.4835300613</v>
      </c>
      <c r="D635" s="25">
        <f t="shared" si="18"/>
        <v>0.91674937670446721</v>
      </c>
      <c r="E635" s="3" t="str" cm="1">
        <f t="array" ref="E635">IFERROR(_xlfn.IFS(D635&lt;=$K$2,"A",D635&lt;=$L$3,"B"),"C")</f>
        <v>C</v>
      </c>
      <c r="F635" s="18">
        <f>VLOOKUP(A635,'ABC Rimanenze'!$A$2:$G$50000,2,FALSE)</f>
        <v>1194.1290046302547</v>
      </c>
      <c r="G635" s="3" t="str">
        <f>VLOOKUP(A635,'ABC Rimanenze'!$A$2:$G$50000,7)</f>
        <v>B</v>
      </c>
      <c r="J635" s="29"/>
    </row>
    <row r="636" spans="1:10" x14ac:dyDescent="0.3">
      <c r="A636" s="20" t="s">
        <v>659</v>
      </c>
      <c r="B636" s="21">
        <v>1989.9616505621134</v>
      </c>
      <c r="C636" s="27">
        <f t="shared" si="19"/>
        <v>9993203.4451806229</v>
      </c>
      <c r="D636" s="25">
        <f t="shared" si="18"/>
        <v>0.91693196674779132</v>
      </c>
      <c r="E636" s="3" t="str" cm="1">
        <f t="array" ref="E636">IFERROR(_xlfn.IFS(D636&lt;=$K$2,"A",D636&lt;=$L$3,"B"),"C")</f>
        <v>C</v>
      </c>
      <c r="F636" s="18">
        <f>VLOOKUP(A636,'ABC Rimanenze'!$A$2:$G$50000,2,FALSE)</f>
        <v>1193.976990337268</v>
      </c>
      <c r="G636" s="3" t="str">
        <f>VLOOKUP(A636,'ABC Rimanenze'!$A$2:$G$50000,7)</f>
        <v>B</v>
      </c>
      <c r="J636" s="29"/>
    </row>
    <row r="637" spans="1:10" x14ac:dyDescent="0.3">
      <c r="A637" s="20" t="s">
        <v>660</v>
      </c>
      <c r="B637" s="21">
        <v>1985.6754963674125</v>
      </c>
      <c r="C637" s="27">
        <f t="shared" si="19"/>
        <v>9995189.1206769906</v>
      </c>
      <c r="D637" s="25">
        <f t="shared" si="18"/>
        <v>0.91711416351264208</v>
      </c>
      <c r="E637" s="3" t="str" cm="1">
        <f t="array" ref="E637">IFERROR(_xlfn.IFS(D637&lt;=$K$2,"A",D637&lt;=$L$3,"B"),"C")</f>
        <v>C</v>
      </c>
      <c r="F637" s="18">
        <f>VLOOKUP(A637,'ABC Rimanenze'!$A$2:$G$50000,2,FALSE)</f>
        <v>1191.4052978204475</v>
      </c>
      <c r="G637" s="3" t="str">
        <f>VLOOKUP(A637,'ABC Rimanenze'!$A$2:$G$50000,7)</f>
        <v>B</v>
      </c>
      <c r="J637" s="29"/>
    </row>
    <row r="638" spans="1:10" x14ac:dyDescent="0.3">
      <c r="A638" s="20" t="s">
        <v>661</v>
      </c>
      <c r="B638" s="21">
        <v>1982.8298707649149</v>
      </c>
      <c r="C638" s="27">
        <f t="shared" si="19"/>
        <v>9997171.9505477548</v>
      </c>
      <c r="D638" s="25">
        <f t="shared" si="18"/>
        <v>0.91729609917552535</v>
      </c>
      <c r="E638" s="3" t="str" cm="1">
        <f t="array" ref="E638">IFERROR(_xlfn.IFS(D638&lt;=$K$2,"A",D638&lt;=$L$3,"B"),"C")</f>
        <v>C</v>
      </c>
      <c r="F638" s="18">
        <f>VLOOKUP(A638,'ABC Rimanenze'!$A$2:$G$50000,2,FALSE)</f>
        <v>1189.6979224589488</v>
      </c>
      <c r="G638" s="3" t="str">
        <f>VLOOKUP(A638,'ABC Rimanenze'!$A$2:$G$50000,7)</f>
        <v>B</v>
      </c>
      <c r="J638" s="29"/>
    </row>
    <row r="639" spans="1:10" x14ac:dyDescent="0.3">
      <c r="A639" s="20" t="s">
        <v>662</v>
      </c>
      <c r="B639" s="21">
        <v>1982.5037294567378</v>
      </c>
      <c r="C639" s="27">
        <f t="shared" si="19"/>
        <v>9999154.4542772118</v>
      </c>
      <c r="D639" s="25">
        <f t="shared" si="18"/>
        <v>0.9174780049131307</v>
      </c>
      <c r="E639" s="3" t="str" cm="1">
        <f t="array" ref="E639">IFERROR(_xlfn.IFS(D639&lt;=$K$2,"A",D639&lt;=$L$3,"B"),"C")</f>
        <v>C</v>
      </c>
      <c r="F639" s="18">
        <f>VLOOKUP(A639,'ABC Rimanenze'!$A$2:$G$50000,2,FALSE)</f>
        <v>1189.5022376740426</v>
      </c>
      <c r="G639" s="3" t="str">
        <f>VLOOKUP(A639,'ABC Rimanenze'!$A$2:$G$50000,7)</f>
        <v>B</v>
      </c>
      <c r="J639" s="29"/>
    </row>
    <row r="640" spans="1:10" x14ac:dyDescent="0.3">
      <c r="A640" s="20" t="s">
        <v>663</v>
      </c>
      <c r="B640" s="21">
        <v>1979.7099705675173</v>
      </c>
      <c r="C640" s="27">
        <f t="shared" si="19"/>
        <v>10001134.164247779</v>
      </c>
      <c r="D640" s="25">
        <f t="shared" si="18"/>
        <v>0.91765965430782781</v>
      </c>
      <c r="E640" s="3" t="str" cm="1">
        <f t="array" ref="E640">IFERROR(_xlfn.IFS(D640&lt;=$K$2,"A",D640&lt;=$L$3,"B"),"C")</f>
        <v>C</v>
      </c>
      <c r="F640" s="18">
        <f>VLOOKUP(A640,'ABC Rimanenze'!$A$2:$G$50000,2,FALSE)</f>
        <v>1187.8259823405103</v>
      </c>
      <c r="G640" s="3" t="str">
        <f>VLOOKUP(A640,'ABC Rimanenze'!$A$2:$G$50000,7)</f>
        <v>B</v>
      </c>
      <c r="J640" s="29"/>
    </row>
    <row r="641" spans="1:10" x14ac:dyDescent="0.3">
      <c r="A641" s="20" t="s">
        <v>664</v>
      </c>
      <c r="B641" s="21">
        <v>1971.3442752581645</v>
      </c>
      <c r="C641" s="27">
        <f t="shared" si="19"/>
        <v>10003105.508523038</v>
      </c>
      <c r="D641" s="25">
        <f t="shared" si="18"/>
        <v>0.91784053610347682</v>
      </c>
      <c r="E641" s="3" t="str" cm="1">
        <f t="array" ref="E641">IFERROR(_xlfn.IFS(D641&lt;=$K$2,"A",D641&lt;=$L$3,"B"),"C")</f>
        <v>C</v>
      </c>
      <c r="F641" s="18">
        <f>VLOOKUP(A641,'ABC Rimanenze'!$A$2:$G$50000,2,FALSE)</f>
        <v>1182.8065651548986</v>
      </c>
      <c r="G641" s="3" t="str">
        <f>VLOOKUP(A641,'ABC Rimanenze'!$A$2:$G$50000,7)</f>
        <v>B</v>
      </c>
      <c r="J641" s="29"/>
    </row>
    <row r="642" spans="1:10" x14ac:dyDescent="0.3">
      <c r="A642" s="20" t="s">
        <v>665</v>
      </c>
      <c r="B642" s="21">
        <v>1970.5013878066</v>
      </c>
      <c r="C642" s="27">
        <f t="shared" si="19"/>
        <v>10005076.009910844</v>
      </c>
      <c r="D642" s="25">
        <f t="shared" ref="D642:D705" si="20">C642/SUM(B:B)</f>
        <v>0.91802134055951656</v>
      </c>
      <c r="E642" s="3" t="str" cm="1">
        <f t="array" ref="E642">IFERROR(_xlfn.IFS(D642&lt;=$K$2,"A",D642&lt;=$L$3,"B"),"C")</f>
        <v>C</v>
      </c>
      <c r="F642" s="18">
        <f>VLOOKUP(A642,'ABC Rimanenze'!$A$2:$G$50000,2,FALSE)</f>
        <v>1182.3008326839599</v>
      </c>
      <c r="G642" s="3" t="str">
        <f>VLOOKUP(A642,'ABC Rimanenze'!$A$2:$G$50000,7)</f>
        <v>B</v>
      </c>
      <c r="J642" s="29"/>
    </row>
    <row r="643" spans="1:10" x14ac:dyDescent="0.3">
      <c r="A643" s="20" t="s">
        <v>666</v>
      </c>
      <c r="B643" s="21">
        <v>1969.6905168447122</v>
      </c>
      <c r="C643" s="27">
        <f t="shared" ref="C643:C706" si="21">B643+C642</f>
        <v>10007045.700427689</v>
      </c>
      <c r="D643" s="25">
        <f t="shared" si="20"/>
        <v>0.91820207061363812</v>
      </c>
      <c r="E643" s="3" t="str" cm="1">
        <f t="array" ref="E643">IFERROR(_xlfn.IFS(D643&lt;=$K$2,"A",D643&lt;=$L$3,"B"),"C")</f>
        <v>C</v>
      </c>
      <c r="F643" s="18">
        <f>VLOOKUP(A643,'ABC Rimanenze'!$A$2:$G$50000,2,FALSE)</f>
        <v>1181.8143101068272</v>
      </c>
      <c r="G643" s="3" t="str">
        <f>VLOOKUP(A643,'ABC Rimanenze'!$A$2:$G$50000,7)</f>
        <v>B</v>
      </c>
      <c r="J643" s="29"/>
    </row>
    <row r="644" spans="1:10" x14ac:dyDescent="0.3">
      <c r="A644" s="20" t="s">
        <v>667</v>
      </c>
      <c r="B644" s="21">
        <v>1969.0141151394682</v>
      </c>
      <c r="C644" s="27">
        <f t="shared" si="21"/>
        <v>10009014.714542829</v>
      </c>
      <c r="D644" s="25">
        <f t="shared" si="20"/>
        <v>0.91838273860414321</v>
      </c>
      <c r="E644" s="3" t="str" cm="1">
        <f t="array" ref="E644">IFERROR(_xlfn.IFS(D644&lt;=$K$2,"A",D644&lt;=$L$3,"B"),"C")</f>
        <v>C</v>
      </c>
      <c r="F644" s="18">
        <f>VLOOKUP(A644,'ABC Rimanenze'!$A$2:$G$50000,2,FALSE)</f>
        <v>1181.408469083681</v>
      </c>
      <c r="G644" s="3" t="str">
        <f>VLOOKUP(A644,'ABC Rimanenze'!$A$2:$G$50000,7)</f>
        <v>B</v>
      </c>
      <c r="J644" s="29"/>
    </row>
    <row r="645" spans="1:10" x14ac:dyDescent="0.3">
      <c r="A645" s="20" t="s">
        <v>668</v>
      </c>
      <c r="B645" s="21">
        <v>1967.5061384756784</v>
      </c>
      <c r="C645" s="27">
        <f t="shared" si="21"/>
        <v>10010982.220681304</v>
      </c>
      <c r="D645" s="25">
        <f t="shared" si="20"/>
        <v>0.9185632682294067</v>
      </c>
      <c r="E645" s="3" t="str" cm="1">
        <f t="array" ref="E645">IFERROR(_xlfn.IFS(D645&lt;=$K$2,"A",D645&lt;=$L$3,"B"),"C")</f>
        <v>C</v>
      </c>
      <c r="F645" s="18">
        <f>VLOOKUP(A645,'ABC Rimanenze'!$A$2:$G$50000,2,FALSE)</f>
        <v>1180.5036830854069</v>
      </c>
      <c r="G645" s="3" t="str">
        <f>VLOOKUP(A645,'ABC Rimanenze'!$A$2:$G$50000,7)</f>
        <v>B</v>
      </c>
      <c r="J645" s="29"/>
    </row>
    <row r="646" spans="1:10" x14ac:dyDescent="0.3">
      <c r="A646" s="20" t="s">
        <v>669</v>
      </c>
      <c r="B646" s="21">
        <v>1965.4026551038953</v>
      </c>
      <c r="C646" s="27">
        <f t="shared" si="21"/>
        <v>10012947.623336408</v>
      </c>
      <c r="D646" s="25">
        <f t="shared" si="20"/>
        <v>0.91874360484837803</v>
      </c>
      <c r="E646" s="3" t="str" cm="1">
        <f t="array" ref="E646">IFERROR(_xlfn.IFS(D646&lt;=$K$2,"A",D646&lt;=$L$3,"B"),"C")</f>
        <v>C</v>
      </c>
      <c r="F646" s="18">
        <f>VLOOKUP(A646,'ABC Rimanenze'!$A$2:$G$50000,2,FALSE)</f>
        <v>1179.2415930623372</v>
      </c>
      <c r="G646" s="3" t="str">
        <f>VLOOKUP(A646,'ABC Rimanenze'!$A$2:$G$50000,7)</f>
        <v>B</v>
      </c>
      <c r="J646" s="29"/>
    </row>
    <row r="647" spans="1:10" x14ac:dyDescent="0.3">
      <c r="A647" s="20" t="s">
        <v>670</v>
      </c>
      <c r="B647" s="21">
        <v>1963.5247812627031</v>
      </c>
      <c r="C647" s="27">
        <f t="shared" si="21"/>
        <v>10014911.148117671</v>
      </c>
      <c r="D647" s="25">
        <f t="shared" si="20"/>
        <v>0.91892376916198548</v>
      </c>
      <c r="E647" s="3" t="str" cm="1">
        <f t="array" ref="E647">IFERROR(_xlfn.IFS(D647&lt;=$K$2,"A",D647&lt;=$L$3,"B"),"C")</f>
        <v>C</v>
      </c>
      <c r="F647" s="18">
        <f>VLOOKUP(A647,'ABC Rimanenze'!$A$2:$G$50000,2,FALSE)</f>
        <v>1178.1148687576217</v>
      </c>
      <c r="G647" s="3" t="str">
        <f>VLOOKUP(A647,'ABC Rimanenze'!$A$2:$G$50000,7)</f>
        <v>B</v>
      </c>
      <c r="J647" s="29"/>
    </row>
    <row r="648" spans="1:10" x14ac:dyDescent="0.3">
      <c r="A648" s="20" t="s">
        <v>671</v>
      </c>
      <c r="B648" s="21">
        <v>1961.67145339693</v>
      </c>
      <c r="C648" s="27">
        <f t="shared" si="21"/>
        <v>10016872.819571069</v>
      </c>
      <c r="D648" s="25">
        <f t="shared" si="20"/>
        <v>0.91910376342245903</v>
      </c>
      <c r="E648" s="3" t="str" cm="1">
        <f t="array" ref="E648">IFERROR(_xlfn.IFS(D648&lt;=$K$2,"A",D648&lt;=$L$3,"B"),"C")</f>
        <v>C</v>
      </c>
      <c r="F648" s="18">
        <f>VLOOKUP(A648,'ABC Rimanenze'!$A$2:$G$50000,2,FALSE)</f>
        <v>1177.0028720381579</v>
      </c>
      <c r="G648" s="3" t="str">
        <f>VLOOKUP(A648,'ABC Rimanenze'!$A$2:$G$50000,7)</f>
        <v>B</v>
      </c>
      <c r="J648" s="29"/>
    </row>
    <row r="649" spans="1:10" x14ac:dyDescent="0.3">
      <c r="A649" s="20" t="s">
        <v>672</v>
      </c>
      <c r="B649" s="21">
        <v>1960.3833232955897</v>
      </c>
      <c r="C649" s="27">
        <f t="shared" si="21"/>
        <v>10018833.202894364</v>
      </c>
      <c r="D649" s="25">
        <f t="shared" si="20"/>
        <v>0.91928363948983516</v>
      </c>
      <c r="E649" s="3" t="str" cm="1">
        <f t="array" ref="E649">IFERROR(_xlfn.IFS(D649&lt;=$K$2,"A",D649&lt;=$L$3,"B"),"C")</f>
        <v>C</v>
      </c>
      <c r="F649" s="18">
        <f>VLOOKUP(A649,'ABC Rimanenze'!$A$2:$G$50000,2,FALSE)</f>
        <v>1176.2299939773538</v>
      </c>
      <c r="G649" s="3" t="str">
        <f>VLOOKUP(A649,'ABC Rimanenze'!$A$2:$G$50000,7)</f>
        <v>B</v>
      </c>
      <c r="J649" s="29"/>
    </row>
    <row r="650" spans="1:10" x14ac:dyDescent="0.3">
      <c r="A650" s="20" t="s">
        <v>673</v>
      </c>
      <c r="B650" s="21">
        <v>1955.2530009897368</v>
      </c>
      <c r="C650" s="27">
        <f t="shared" si="21"/>
        <v>10020788.455895353</v>
      </c>
      <c r="D650" s="25">
        <f t="shared" si="20"/>
        <v>0.91946304482162111</v>
      </c>
      <c r="E650" s="3" t="str" cm="1">
        <f t="array" ref="E650">IFERROR(_xlfn.IFS(D650&lt;=$K$2,"A",D650&lt;=$L$3,"B"),"C")</f>
        <v>C</v>
      </c>
      <c r="F650" s="18">
        <f>VLOOKUP(A650,'ABC Rimanenze'!$A$2:$G$50000,2,FALSE)</f>
        <v>1173.1518005938422</v>
      </c>
      <c r="G650" s="3" t="str">
        <f>VLOOKUP(A650,'ABC Rimanenze'!$A$2:$G$50000,7)</f>
        <v>B</v>
      </c>
      <c r="J650" s="29"/>
    </row>
    <row r="651" spans="1:10" x14ac:dyDescent="0.3">
      <c r="A651" s="20" t="s">
        <v>674</v>
      </c>
      <c r="B651" s="21">
        <v>1948.88876317173</v>
      </c>
      <c r="C651" s="27">
        <f t="shared" si="21"/>
        <v>10022737.344658526</v>
      </c>
      <c r="D651" s="25">
        <f t="shared" si="20"/>
        <v>0.91964186619920951</v>
      </c>
      <c r="E651" s="3" t="str" cm="1">
        <f t="array" ref="E651">IFERROR(_xlfn.IFS(D651&lt;=$K$2,"A",D651&lt;=$L$3,"B"),"C")</f>
        <v>C</v>
      </c>
      <c r="F651" s="18">
        <f>VLOOKUP(A651,'ABC Rimanenze'!$A$2:$G$50000,2,FALSE)</f>
        <v>1169.333257903038</v>
      </c>
      <c r="G651" s="3" t="str">
        <f>VLOOKUP(A651,'ABC Rimanenze'!$A$2:$G$50000,7)</f>
        <v>B</v>
      </c>
      <c r="J651" s="29"/>
    </row>
    <row r="652" spans="1:10" x14ac:dyDescent="0.3">
      <c r="A652" s="20" t="s">
        <v>675</v>
      </c>
      <c r="B652" s="21">
        <v>1939.4558515398087</v>
      </c>
      <c r="C652" s="27">
        <f t="shared" si="21"/>
        <v>10024676.800510066</v>
      </c>
      <c r="D652" s="25">
        <f t="shared" si="20"/>
        <v>0.91981982205471957</v>
      </c>
      <c r="E652" s="3" t="str" cm="1">
        <f t="array" ref="E652">IFERROR(_xlfn.IFS(D652&lt;=$K$2,"A",D652&lt;=$L$3,"B"),"C")</f>
        <v>C</v>
      </c>
      <c r="F652" s="18">
        <f>VLOOKUP(A652,'ABC Rimanenze'!$A$2:$G$50000,2,FALSE)</f>
        <v>1163.6735109238853</v>
      </c>
      <c r="G652" s="3" t="str">
        <f>VLOOKUP(A652,'ABC Rimanenze'!$A$2:$G$50000,7)</f>
        <v>B</v>
      </c>
      <c r="J652" s="29"/>
    </row>
    <row r="653" spans="1:10" x14ac:dyDescent="0.3">
      <c r="A653" s="20" t="s">
        <v>676</v>
      </c>
      <c r="B653" s="21">
        <v>1933.934714616631</v>
      </c>
      <c r="C653" s="27">
        <f t="shared" si="21"/>
        <v>10026610.735224683</v>
      </c>
      <c r="D653" s="25">
        <f t="shared" si="20"/>
        <v>0.9199972713152258</v>
      </c>
      <c r="E653" s="3" t="str" cm="1">
        <f t="array" ref="E653">IFERROR(_xlfn.IFS(D653&lt;=$K$2,"A",D653&lt;=$L$3,"B"),"C")</f>
        <v>C</v>
      </c>
      <c r="F653" s="18">
        <f>VLOOKUP(A653,'ABC Rimanenze'!$A$2:$G$50000,2,FALSE)</f>
        <v>1160.3608287699785</v>
      </c>
      <c r="G653" s="3" t="str">
        <f>VLOOKUP(A653,'ABC Rimanenze'!$A$2:$G$50000,7)</f>
        <v>B</v>
      </c>
      <c r="J653" s="29"/>
    </row>
    <row r="654" spans="1:10" x14ac:dyDescent="0.3">
      <c r="A654" s="20" t="s">
        <v>677</v>
      </c>
      <c r="B654" s="21">
        <v>1929.3158023725532</v>
      </c>
      <c r="C654" s="27">
        <f t="shared" si="21"/>
        <v>10028540.051027056</v>
      </c>
      <c r="D654" s="25">
        <f t="shared" si="20"/>
        <v>0.92017429676485785</v>
      </c>
      <c r="E654" s="3" t="str" cm="1">
        <f t="array" ref="E654">IFERROR(_xlfn.IFS(D654&lt;=$K$2,"A",D654&lt;=$L$3,"B"),"C")</f>
        <v>C</v>
      </c>
      <c r="F654" s="18">
        <f>VLOOKUP(A654,'ABC Rimanenze'!$A$2:$G$50000,2,FALSE)</f>
        <v>1157.5894814235319</v>
      </c>
      <c r="G654" s="3" t="str">
        <f>VLOOKUP(A654,'ABC Rimanenze'!$A$2:$G$50000,7)</f>
        <v>B</v>
      </c>
      <c r="J654" s="29"/>
    </row>
    <row r="655" spans="1:10" x14ac:dyDescent="0.3">
      <c r="A655" s="20" t="s">
        <v>678</v>
      </c>
      <c r="B655" s="21">
        <v>1923.6243377242936</v>
      </c>
      <c r="C655" s="27">
        <f t="shared" si="21"/>
        <v>10030463.675364779</v>
      </c>
      <c r="D655" s="25">
        <f t="shared" si="20"/>
        <v>0.92035079999097036</v>
      </c>
      <c r="E655" s="3" t="str" cm="1">
        <f t="array" ref="E655">IFERROR(_xlfn.IFS(D655&lt;=$K$2,"A",D655&lt;=$L$3,"B"),"C")</f>
        <v>C</v>
      </c>
      <c r="F655" s="18">
        <f>VLOOKUP(A655,'ABC Rimanenze'!$A$2:$G$50000,2,FALSE)</f>
        <v>1154.1746026345761</v>
      </c>
      <c r="G655" s="3" t="str">
        <f>VLOOKUP(A655,'ABC Rimanenze'!$A$2:$G$50000,7)</f>
        <v>B</v>
      </c>
      <c r="J655" s="29"/>
    </row>
    <row r="656" spans="1:10" x14ac:dyDescent="0.3">
      <c r="A656" s="20" t="s">
        <v>679</v>
      </c>
      <c r="B656" s="21">
        <v>1920.9893806238713</v>
      </c>
      <c r="C656" s="27">
        <f t="shared" si="21"/>
        <v>10032384.664745403</v>
      </c>
      <c r="D656" s="25">
        <f t="shared" si="20"/>
        <v>0.92052706144512164</v>
      </c>
      <c r="E656" s="3" t="str" cm="1">
        <f t="array" ref="E656">IFERROR(_xlfn.IFS(D656&lt;=$K$2,"A",D656&lt;=$L$3,"B"),"C")</f>
        <v>C</v>
      </c>
      <c r="F656" s="18">
        <f>VLOOKUP(A656,'ABC Rimanenze'!$A$2:$G$50000,2,FALSE)</f>
        <v>1152.5936283743226</v>
      </c>
      <c r="G656" s="3" t="str">
        <f>VLOOKUP(A656,'ABC Rimanenze'!$A$2:$G$50000,7)</f>
        <v>B</v>
      </c>
      <c r="J656" s="29"/>
    </row>
    <row r="657" spans="1:10" x14ac:dyDescent="0.3">
      <c r="A657" s="20" t="s">
        <v>680</v>
      </c>
      <c r="B657" s="21">
        <v>1919.2587826351937</v>
      </c>
      <c r="C657" s="27">
        <f t="shared" si="21"/>
        <v>10034303.923528038</v>
      </c>
      <c r="D657" s="25">
        <f t="shared" si="20"/>
        <v>0.92070316410728725</v>
      </c>
      <c r="E657" s="3" t="str" cm="1">
        <f t="array" ref="E657">IFERROR(_xlfn.IFS(D657&lt;=$K$2,"A",D657&lt;=$L$3,"B"),"C")</f>
        <v>C</v>
      </c>
      <c r="F657" s="18">
        <f>VLOOKUP(A657,'ABC Rimanenze'!$A$2:$G$50000,2,FALSE)</f>
        <v>1151.5552695811161</v>
      </c>
      <c r="G657" s="3" t="str">
        <f>VLOOKUP(A657,'ABC Rimanenze'!$A$2:$G$50000,7)</f>
        <v>B</v>
      </c>
      <c r="J657" s="29"/>
    </row>
    <row r="658" spans="1:10" x14ac:dyDescent="0.3">
      <c r="A658" s="20" t="s">
        <v>681</v>
      </c>
      <c r="B658" s="21">
        <v>1912.4463139617078</v>
      </c>
      <c r="C658" s="27">
        <f t="shared" si="21"/>
        <v>10036216.369842</v>
      </c>
      <c r="D658" s="25">
        <f t="shared" si="20"/>
        <v>0.92087864168758271</v>
      </c>
      <c r="E658" s="3" t="str" cm="1">
        <f t="array" ref="E658">IFERROR(_xlfn.IFS(D658&lt;=$K$2,"A",D658&lt;=$L$3,"B"),"C")</f>
        <v>C</v>
      </c>
      <c r="F658" s="18">
        <f>VLOOKUP(A658,'ABC Rimanenze'!$A$2:$G$50000,2,FALSE)</f>
        <v>1147.4677883770246</v>
      </c>
      <c r="G658" s="3" t="str">
        <f>VLOOKUP(A658,'ABC Rimanenze'!$A$2:$G$50000,7)</f>
        <v>B</v>
      </c>
      <c r="J658" s="29"/>
    </row>
    <row r="659" spans="1:10" x14ac:dyDescent="0.3">
      <c r="A659" s="20" t="s">
        <v>682</v>
      </c>
      <c r="B659" s="21">
        <v>1905.637900710248</v>
      </c>
      <c r="C659" s="27">
        <f t="shared" si="21"/>
        <v>10038122.00774271</v>
      </c>
      <c r="D659" s="25">
        <f t="shared" si="20"/>
        <v>0.92105349455811547</v>
      </c>
      <c r="E659" s="3" t="str" cm="1">
        <f t="array" ref="E659">IFERROR(_xlfn.IFS(D659&lt;=$K$2,"A",D659&lt;=$L$3,"B"),"C")</f>
        <v>C</v>
      </c>
      <c r="F659" s="18">
        <f>VLOOKUP(A659,'ABC Rimanenze'!$A$2:$G$50000,2,FALSE)</f>
        <v>1143.3827404261488</v>
      </c>
      <c r="G659" s="3" t="str">
        <f>VLOOKUP(A659,'ABC Rimanenze'!$A$2:$G$50000,7)</f>
        <v>B</v>
      </c>
      <c r="J659" s="29"/>
    </row>
    <row r="660" spans="1:10" x14ac:dyDescent="0.3">
      <c r="A660" s="20" t="s">
        <v>683</v>
      </c>
      <c r="B660" s="21">
        <v>1905.6046035609836</v>
      </c>
      <c r="C660" s="27">
        <f t="shared" si="21"/>
        <v>10040027.612346271</v>
      </c>
      <c r="D660" s="25">
        <f t="shared" si="20"/>
        <v>0.92122834437344958</v>
      </c>
      <c r="E660" s="3" t="str" cm="1">
        <f t="array" ref="E660">IFERROR(_xlfn.IFS(D660&lt;=$K$2,"A",D660&lt;=$L$3,"B"),"C")</f>
        <v>C</v>
      </c>
      <c r="F660" s="18">
        <f>VLOOKUP(A660,'ABC Rimanenze'!$A$2:$G$50000,2,FALSE)</f>
        <v>1143.3627621365902</v>
      </c>
      <c r="G660" s="3" t="str">
        <f>VLOOKUP(A660,'ABC Rimanenze'!$A$2:$G$50000,7)</f>
        <v>B</v>
      </c>
      <c r="J660" s="29"/>
    </row>
    <row r="661" spans="1:10" x14ac:dyDescent="0.3">
      <c r="A661" s="20" t="s">
        <v>684</v>
      </c>
      <c r="B661" s="21">
        <v>1898.2732543114651</v>
      </c>
      <c r="C661" s="27">
        <f t="shared" si="21"/>
        <v>10041925.885600582</v>
      </c>
      <c r="D661" s="25">
        <f t="shared" si="20"/>
        <v>0.92140252149673629</v>
      </c>
      <c r="E661" s="3" t="str" cm="1">
        <f t="array" ref="E661">IFERROR(_xlfn.IFS(D661&lt;=$K$2,"A",D661&lt;=$L$3,"B"),"C")</f>
        <v>C</v>
      </c>
      <c r="F661" s="18">
        <f>VLOOKUP(A661,'ABC Rimanenze'!$A$2:$G$50000,2,FALSE)</f>
        <v>1138.963952586879</v>
      </c>
      <c r="G661" s="3" t="str">
        <f>VLOOKUP(A661,'ABC Rimanenze'!$A$2:$G$50000,7)</f>
        <v>B</v>
      </c>
      <c r="J661" s="29"/>
    </row>
    <row r="662" spans="1:10" x14ac:dyDescent="0.3">
      <c r="A662" s="20" t="s">
        <v>685</v>
      </c>
      <c r="B662" s="21">
        <v>1893.4447407816347</v>
      </c>
      <c r="C662" s="27">
        <f t="shared" si="21"/>
        <v>10043819.330341363</v>
      </c>
      <c r="D662" s="25">
        <f t="shared" si="20"/>
        <v>0.92157625557706568</v>
      </c>
      <c r="E662" s="3" t="str" cm="1">
        <f t="array" ref="E662">IFERROR(_xlfn.IFS(D662&lt;=$K$2,"A",D662&lt;=$L$3,"B"),"C")</f>
        <v>C</v>
      </c>
      <c r="F662" s="18">
        <f>VLOOKUP(A662,'ABC Rimanenze'!$A$2:$G$50000,2,FALSE)</f>
        <v>1136.0668444689807</v>
      </c>
      <c r="G662" s="3" t="str">
        <f>VLOOKUP(A662,'ABC Rimanenze'!$A$2:$G$50000,7)</f>
        <v>B</v>
      </c>
      <c r="J662" s="29"/>
    </row>
    <row r="663" spans="1:10" x14ac:dyDescent="0.3">
      <c r="A663" s="20" t="s">
        <v>686</v>
      </c>
      <c r="B663" s="21">
        <v>1887.6557325614924</v>
      </c>
      <c r="C663" s="27">
        <f t="shared" si="21"/>
        <v>10045706.986073924</v>
      </c>
      <c r="D663" s="25">
        <f t="shared" si="20"/>
        <v>0.92174945848371059</v>
      </c>
      <c r="E663" s="3" t="str" cm="1">
        <f t="array" ref="E663">IFERROR(_xlfn.IFS(D663&lt;=$K$2,"A",D663&lt;=$L$3,"B"),"C")</f>
        <v>C</v>
      </c>
      <c r="F663" s="18">
        <f>VLOOKUP(A663,'ABC Rimanenze'!$A$2:$G$50000,2,FALSE)</f>
        <v>1132.5934395368954</v>
      </c>
      <c r="G663" s="3" t="str">
        <f>VLOOKUP(A663,'ABC Rimanenze'!$A$2:$G$50000,7)</f>
        <v>B</v>
      </c>
      <c r="J663" s="29"/>
    </row>
    <row r="664" spans="1:10" x14ac:dyDescent="0.3">
      <c r="A664" s="20" t="s">
        <v>687</v>
      </c>
      <c r="B664" s="21">
        <v>1882.9636092776861</v>
      </c>
      <c r="C664" s="27">
        <f t="shared" si="21"/>
        <v>10047589.949683202</v>
      </c>
      <c r="D664" s="25">
        <f t="shared" si="20"/>
        <v>0.92192223086196168</v>
      </c>
      <c r="E664" s="3" t="str" cm="1">
        <f t="array" ref="E664">IFERROR(_xlfn.IFS(D664&lt;=$K$2,"A",D664&lt;=$L$3,"B"),"C")</f>
        <v>C</v>
      </c>
      <c r="F664" s="18">
        <f>VLOOKUP(A664,'ABC Rimanenze'!$A$2:$G$50000,2,FALSE)</f>
        <v>1129.7781655666117</v>
      </c>
      <c r="G664" s="3" t="str">
        <f>VLOOKUP(A664,'ABC Rimanenze'!$A$2:$G$50000,7)</f>
        <v>B</v>
      </c>
      <c r="J664" s="29"/>
    </row>
    <row r="665" spans="1:10" x14ac:dyDescent="0.3">
      <c r="A665" s="20" t="s">
        <v>688</v>
      </c>
      <c r="B665" s="21">
        <v>1880.8545763810259</v>
      </c>
      <c r="C665" s="27">
        <f t="shared" si="21"/>
        <v>10049470.804259583</v>
      </c>
      <c r="D665" s="25">
        <f t="shared" si="20"/>
        <v>0.92209480972472058</v>
      </c>
      <c r="E665" s="3" t="str" cm="1">
        <f t="array" ref="E665">IFERROR(_xlfn.IFS(D665&lt;=$K$2,"A",D665&lt;=$L$3,"B"),"C")</f>
        <v>C</v>
      </c>
      <c r="F665" s="18">
        <f>VLOOKUP(A665,'ABC Rimanenze'!$A$2:$G$50000,2,FALSE)</f>
        <v>1128.5127458286156</v>
      </c>
      <c r="G665" s="3" t="str">
        <f>VLOOKUP(A665,'ABC Rimanenze'!$A$2:$G$50000,7)</f>
        <v>B</v>
      </c>
      <c r="J665" s="29"/>
    </row>
    <row r="666" spans="1:10" x14ac:dyDescent="0.3">
      <c r="A666" s="20" t="s">
        <v>689</v>
      </c>
      <c r="B666" s="21">
        <v>1871.0436567276506</v>
      </c>
      <c r="C666" s="27">
        <f t="shared" si="21"/>
        <v>10051341.847916311</v>
      </c>
      <c r="D666" s="25">
        <f t="shared" si="20"/>
        <v>0.92226648838106384</v>
      </c>
      <c r="E666" s="3" t="str" cm="1">
        <f t="array" ref="E666">IFERROR(_xlfn.IFS(D666&lt;=$K$2,"A",D666&lt;=$L$3,"B"),"C")</f>
        <v>C</v>
      </c>
      <c r="F666" s="18">
        <f>VLOOKUP(A666,'ABC Rimanenze'!$A$2:$G$50000,2,FALSE)</f>
        <v>1122.6261940365903</v>
      </c>
      <c r="G666" s="3" t="str">
        <f>VLOOKUP(A666,'ABC Rimanenze'!$A$2:$G$50000,7)</f>
        <v>B</v>
      </c>
      <c r="J666" s="29"/>
    </row>
    <row r="667" spans="1:10" x14ac:dyDescent="0.3">
      <c r="A667" s="20" t="s">
        <v>690</v>
      </c>
      <c r="B667" s="21">
        <v>1862.9159506582312</v>
      </c>
      <c r="C667" s="27">
        <f t="shared" si="21"/>
        <v>10053204.763866968</v>
      </c>
      <c r="D667" s="25">
        <f t="shared" si="20"/>
        <v>0.92243742127519468</v>
      </c>
      <c r="E667" s="3" t="str" cm="1">
        <f t="array" ref="E667">IFERROR(_xlfn.IFS(D667&lt;=$K$2,"A",D667&lt;=$L$3,"B"),"C")</f>
        <v>C</v>
      </c>
      <c r="F667" s="18">
        <f>VLOOKUP(A667,'ABC Rimanenze'!$A$2:$G$50000,2,FALSE)</f>
        <v>1117.7495703949387</v>
      </c>
      <c r="G667" s="3" t="str">
        <f>VLOOKUP(A667,'ABC Rimanenze'!$A$2:$G$50000,7)</f>
        <v>B</v>
      </c>
      <c r="J667" s="29"/>
    </row>
    <row r="668" spans="1:10" x14ac:dyDescent="0.3">
      <c r="A668" s="20" t="s">
        <v>691</v>
      </c>
      <c r="B668" s="21">
        <v>1860.0570915733335</v>
      </c>
      <c r="C668" s="27">
        <f t="shared" si="21"/>
        <v>10055064.820958542</v>
      </c>
      <c r="D668" s="25">
        <f t="shared" si="20"/>
        <v>0.92260809185311243</v>
      </c>
      <c r="E668" s="3" t="str" cm="1">
        <f t="array" ref="E668">IFERROR(_xlfn.IFS(D668&lt;=$K$2,"A",D668&lt;=$L$3,"B"),"C")</f>
        <v>C</v>
      </c>
      <c r="F668" s="18">
        <f>VLOOKUP(A668,'ABC Rimanenze'!$A$2:$G$50000,2,FALSE)</f>
        <v>1116.0342549440002</v>
      </c>
      <c r="G668" s="3" t="str">
        <f>VLOOKUP(A668,'ABC Rimanenze'!$A$2:$G$50000,7)</f>
        <v>B</v>
      </c>
      <c r="J668" s="29"/>
    </row>
    <row r="669" spans="1:10" x14ac:dyDescent="0.3">
      <c r="A669" s="20" t="s">
        <v>692</v>
      </c>
      <c r="B669" s="21">
        <v>1857.4020708060468</v>
      </c>
      <c r="C669" s="27">
        <f t="shared" si="21"/>
        <v>10056922.223029347</v>
      </c>
      <c r="D669" s="25">
        <f t="shared" si="20"/>
        <v>0.92277851881811601</v>
      </c>
      <c r="E669" s="3" t="str" cm="1">
        <f t="array" ref="E669">IFERROR(_xlfn.IFS(D669&lt;=$K$2,"A",D669&lt;=$L$3,"B"),"C")</f>
        <v>C</v>
      </c>
      <c r="F669" s="18">
        <f>VLOOKUP(A669,'ABC Rimanenze'!$A$2:$G$50000,2,FALSE)</f>
        <v>1114.441242483628</v>
      </c>
      <c r="G669" s="3" t="str">
        <f>VLOOKUP(A669,'ABC Rimanenze'!$A$2:$G$50000,7)</f>
        <v>B</v>
      </c>
      <c r="J669" s="29"/>
    </row>
    <row r="670" spans="1:10" x14ac:dyDescent="0.3">
      <c r="A670" s="20" t="s">
        <v>693</v>
      </c>
      <c r="B670" s="21">
        <v>1848.644920549576</v>
      </c>
      <c r="C670" s="27">
        <f t="shared" si="21"/>
        <v>10058770.867949897</v>
      </c>
      <c r="D670" s="25">
        <f t="shared" si="20"/>
        <v>0.92294814226590405</v>
      </c>
      <c r="E670" s="3" t="str" cm="1">
        <f t="array" ref="E670">IFERROR(_xlfn.IFS(D670&lt;=$K$2,"A",D670&lt;=$L$3,"B"),"C")</f>
        <v>C</v>
      </c>
      <c r="F670" s="18">
        <f>VLOOKUP(A670,'ABC Rimanenze'!$A$2:$G$50000,2,FALSE)</f>
        <v>1109.1869523297455</v>
      </c>
      <c r="G670" s="3" t="str">
        <f>VLOOKUP(A670,'ABC Rimanenze'!$A$2:$G$50000,7)</f>
        <v>B</v>
      </c>
      <c r="J670" s="29"/>
    </row>
    <row r="671" spans="1:10" x14ac:dyDescent="0.3">
      <c r="A671" s="20" t="s">
        <v>694</v>
      </c>
      <c r="B671" s="21">
        <v>1843.9171522405966</v>
      </c>
      <c r="C671" s="27">
        <f t="shared" si="21"/>
        <v>10060614.785102138</v>
      </c>
      <c r="D671" s="25">
        <f t="shared" si="20"/>
        <v>0.92311733191466872</v>
      </c>
      <c r="E671" s="3" t="str" cm="1">
        <f t="array" ref="E671">IFERROR(_xlfn.IFS(D671&lt;=$K$2,"A",D671&lt;=$L$3,"B"),"C")</f>
        <v>C</v>
      </c>
      <c r="F671" s="18">
        <f>VLOOKUP(A671,'ABC Rimanenze'!$A$2:$G$50000,2,FALSE)</f>
        <v>1106.3502913443579</v>
      </c>
      <c r="G671" s="3" t="str">
        <f>VLOOKUP(A671,'ABC Rimanenze'!$A$2:$G$50000,7)</f>
        <v>B</v>
      </c>
      <c r="J671" s="29"/>
    </row>
    <row r="672" spans="1:10" x14ac:dyDescent="0.3">
      <c r="A672" s="20" t="s">
        <v>695</v>
      </c>
      <c r="B672" s="21">
        <v>1837.45835905641</v>
      </c>
      <c r="C672" s="27">
        <f t="shared" si="21"/>
        <v>10062452.243461195</v>
      </c>
      <c r="D672" s="25">
        <f t="shared" si="20"/>
        <v>0.92328592893325534</v>
      </c>
      <c r="E672" s="3" t="str" cm="1">
        <f t="array" ref="E672">IFERROR(_xlfn.IFS(D672&lt;=$K$2,"A",D672&lt;=$L$3,"B"),"C")</f>
        <v>C</v>
      </c>
      <c r="F672" s="18">
        <f>VLOOKUP(A672,'ABC Rimanenze'!$A$2:$G$50000,2,FALSE)</f>
        <v>1102.475015433846</v>
      </c>
      <c r="G672" s="3" t="str">
        <f>VLOOKUP(A672,'ABC Rimanenze'!$A$2:$G$50000,7)</f>
        <v>B</v>
      </c>
      <c r="J672" s="29"/>
    </row>
    <row r="673" spans="1:10" x14ac:dyDescent="0.3">
      <c r="A673" s="20" t="s">
        <v>696</v>
      </c>
      <c r="B673" s="21">
        <v>1826.0611290611685</v>
      </c>
      <c r="C673" s="27">
        <f t="shared" si="21"/>
        <v>10064278.304590257</v>
      </c>
      <c r="D673" s="25">
        <f t="shared" si="20"/>
        <v>0.92345348019263451</v>
      </c>
      <c r="E673" s="3" t="str" cm="1">
        <f t="array" ref="E673">IFERROR(_xlfn.IFS(D673&lt;=$K$2,"A",D673&lt;=$L$3,"B"),"C")</f>
        <v>C</v>
      </c>
      <c r="F673" s="18">
        <f>VLOOKUP(A673,'ABC Rimanenze'!$A$2:$G$50000,2,FALSE)</f>
        <v>1095.6366774367011</v>
      </c>
      <c r="G673" s="3" t="str">
        <f>VLOOKUP(A673,'ABC Rimanenze'!$A$2:$G$50000,7)</f>
        <v>B</v>
      </c>
      <c r="J673" s="29"/>
    </row>
    <row r="674" spans="1:10" x14ac:dyDescent="0.3">
      <c r="A674" s="20" t="s">
        <v>697</v>
      </c>
      <c r="B674" s="21">
        <v>1825.6654052487602</v>
      </c>
      <c r="C674" s="27">
        <f t="shared" si="21"/>
        <v>10066103.969995506</v>
      </c>
      <c r="D674" s="25">
        <f t="shared" si="20"/>
        <v>0.92362099514215412</v>
      </c>
      <c r="E674" s="3" t="str" cm="1">
        <f t="array" ref="E674">IFERROR(_xlfn.IFS(D674&lt;=$K$2,"A",D674&lt;=$L$3,"B"),"C")</f>
        <v>C</v>
      </c>
      <c r="F674" s="18">
        <f>VLOOKUP(A674,'ABC Rimanenze'!$A$2:$G$50000,2,FALSE)</f>
        <v>1095.3992431492561</v>
      </c>
      <c r="G674" s="3" t="str">
        <f>VLOOKUP(A674,'ABC Rimanenze'!$A$2:$G$50000,7)</f>
        <v>B</v>
      </c>
      <c r="J674" s="29"/>
    </row>
    <row r="675" spans="1:10" x14ac:dyDescent="0.3">
      <c r="A675" s="20" t="s">
        <v>698</v>
      </c>
      <c r="B675" s="21">
        <v>1825.1996720455911</v>
      </c>
      <c r="C675" s="27">
        <f t="shared" si="21"/>
        <v>10067929.169667551</v>
      </c>
      <c r="D675" s="25">
        <f t="shared" si="20"/>
        <v>0.9237884673580633</v>
      </c>
      <c r="E675" s="3" t="str" cm="1">
        <f t="array" ref="E675">IFERROR(_xlfn.IFS(D675&lt;=$K$2,"A",D675&lt;=$L$3,"B"),"C")</f>
        <v>C</v>
      </c>
      <c r="F675" s="18">
        <f>VLOOKUP(A675,'ABC Rimanenze'!$A$2:$G$50000,2,FALSE)</f>
        <v>1095.1198032273546</v>
      </c>
      <c r="G675" s="3" t="str">
        <f>VLOOKUP(A675,'ABC Rimanenze'!$A$2:$G$50000,7)</f>
        <v>B</v>
      </c>
      <c r="J675" s="29"/>
    </row>
    <row r="676" spans="1:10" x14ac:dyDescent="0.3">
      <c r="A676" s="20" t="s">
        <v>699</v>
      </c>
      <c r="B676" s="21">
        <v>1825.045566008612</v>
      </c>
      <c r="C676" s="27">
        <f t="shared" si="21"/>
        <v>10069754.215233561</v>
      </c>
      <c r="D676" s="25">
        <f t="shared" si="20"/>
        <v>0.92395592543388705</v>
      </c>
      <c r="E676" s="3" t="str" cm="1">
        <f t="array" ref="E676">IFERROR(_xlfn.IFS(D676&lt;=$K$2,"A",D676&lt;=$L$3,"B"),"C")</f>
        <v>C</v>
      </c>
      <c r="F676" s="18">
        <f>VLOOKUP(A676,'ABC Rimanenze'!$A$2:$G$50000,2,FALSE)</f>
        <v>1095.0273396051671</v>
      </c>
      <c r="G676" s="3" t="str">
        <f>VLOOKUP(A676,'ABC Rimanenze'!$A$2:$G$50000,7)</f>
        <v>B</v>
      </c>
      <c r="J676" s="29"/>
    </row>
    <row r="677" spans="1:10" x14ac:dyDescent="0.3">
      <c r="A677" s="20" t="s">
        <v>700</v>
      </c>
      <c r="B677" s="21">
        <v>1822.4571395398534</v>
      </c>
      <c r="C677" s="27">
        <f t="shared" si="21"/>
        <v>10071576.672373101</v>
      </c>
      <c r="D677" s="25">
        <f t="shared" si="20"/>
        <v>0.9241231460071937</v>
      </c>
      <c r="E677" s="3" t="str" cm="1">
        <f t="array" ref="E677">IFERROR(_xlfn.IFS(D677&lt;=$K$2,"A",D677&lt;=$L$3,"B"),"C")</f>
        <v>C</v>
      </c>
      <c r="F677" s="18">
        <f>VLOOKUP(A677,'ABC Rimanenze'!$A$2:$G$50000,2,FALSE)</f>
        <v>1093.4742837239121</v>
      </c>
      <c r="G677" s="3" t="str">
        <f>VLOOKUP(A677,'ABC Rimanenze'!$A$2:$G$50000,7)</f>
        <v>B</v>
      </c>
      <c r="J677" s="29"/>
    </row>
    <row r="678" spans="1:10" x14ac:dyDescent="0.3">
      <c r="A678" s="20" t="s">
        <v>701</v>
      </c>
      <c r="B678" s="21">
        <v>1820.6729672917832</v>
      </c>
      <c r="C678" s="27">
        <f t="shared" si="21"/>
        <v>10073397.345340393</v>
      </c>
      <c r="D678" s="25">
        <f t="shared" si="20"/>
        <v>0.92429020287277852</v>
      </c>
      <c r="E678" s="3" t="str" cm="1">
        <f t="array" ref="E678">IFERROR(_xlfn.IFS(D678&lt;=$K$2,"A",D678&lt;=$L$3,"B"),"C")</f>
        <v>C</v>
      </c>
      <c r="F678" s="18">
        <f>VLOOKUP(A678,'ABC Rimanenze'!$A$2:$G$50000,2,FALSE)</f>
        <v>1092.4037803750698</v>
      </c>
      <c r="G678" s="3" t="str">
        <f>VLOOKUP(A678,'ABC Rimanenze'!$A$2:$G$50000,7)</f>
        <v>B</v>
      </c>
      <c r="J678" s="29"/>
    </row>
    <row r="679" spans="1:10" x14ac:dyDescent="0.3">
      <c r="A679" s="20" t="s">
        <v>702</v>
      </c>
      <c r="B679" s="21">
        <v>1817.8629867144593</v>
      </c>
      <c r="C679" s="27">
        <f t="shared" si="21"/>
        <v>10075215.208327107</v>
      </c>
      <c r="D679" s="25">
        <f t="shared" si="20"/>
        <v>0.92445700190702507</v>
      </c>
      <c r="E679" s="3" t="str" cm="1">
        <f t="array" ref="E679">IFERROR(_xlfn.IFS(D679&lt;=$K$2,"A",D679&lt;=$L$3,"B"),"C")</f>
        <v>C</v>
      </c>
      <c r="F679" s="18">
        <f>VLOOKUP(A679,'ABC Rimanenze'!$A$2:$G$50000,2,FALSE)</f>
        <v>1090.7177920286756</v>
      </c>
      <c r="G679" s="3" t="str">
        <f>VLOOKUP(A679,'ABC Rimanenze'!$A$2:$G$50000,7)</f>
        <v>B</v>
      </c>
      <c r="J679" s="29"/>
    </row>
    <row r="680" spans="1:10" x14ac:dyDescent="0.3">
      <c r="A680" s="20" t="s">
        <v>703</v>
      </c>
      <c r="B680" s="21">
        <v>1814.2677483669897</v>
      </c>
      <c r="C680" s="27">
        <f t="shared" si="21"/>
        <v>10077029.476075474</v>
      </c>
      <c r="D680" s="25">
        <f t="shared" si="20"/>
        <v>0.924623471058168</v>
      </c>
      <c r="E680" s="3" t="str" cm="1">
        <f t="array" ref="E680">IFERROR(_xlfn.IFS(D680&lt;=$K$2,"A",D680&lt;=$L$3,"B"),"C")</f>
        <v>C</v>
      </c>
      <c r="F680" s="18">
        <f>VLOOKUP(A680,'ABC Rimanenze'!$A$2:$G$50000,2,FALSE)</f>
        <v>1088.5606490201938</v>
      </c>
      <c r="G680" s="3" t="str">
        <f>VLOOKUP(A680,'ABC Rimanenze'!$A$2:$G$50000,7)</f>
        <v>B</v>
      </c>
      <c r="J680" s="29"/>
    </row>
    <row r="681" spans="1:10" x14ac:dyDescent="0.3">
      <c r="A681" s="20" t="s">
        <v>704</v>
      </c>
      <c r="B681" s="21">
        <v>1799.6114531658873</v>
      </c>
      <c r="C681" s="27">
        <f t="shared" si="21"/>
        <v>10078829.08752864</v>
      </c>
      <c r="D681" s="25">
        <f t="shared" si="20"/>
        <v>0.92478859541275416</v>
      </c>
      <c r="E681" s="3" t="str" cm="1">
        <f t="array" ref="E681">IFERROR(_xlfn.IFS(D681&lt;=$K$2,"A",D681&lt;=$L$3,"B"),"C")</f>
        <v>C</v>
      </c>
      <c r="F681" s="18">
        <f>VLOOKUP(A681,'ABC Rimanenze'!$A$2:$G$50000,2,FALSE)</f>
        <v>1079.7668718995324</v>
      </c>
      <c r="G681" s="3" t="str">
        <f>VLOOKUP(A681,'ABC Rimanenze'!$A$2:$G$50000,7)</f>
        <v>B</v>
      </c>
      <c r="J681" s="29"/>
    </row>
    <row r="682" spans="1:10" x14ac:dyDescent="0.3">
      <c r="A682" s="20" t="s">
        <v>705</v>
      </c>
      <c r="B682" s="21">
        <v>1793.5637517091543</v>
      </c>
      <c r="C682" s="27">
        <f t="shared" si="21"/>
        <v>10080622.651280349</v>
      </c>
      <c r="D682" s="25">
        <f t="shared" si="20"/>
        <v>0.92495316485711332</v>
      </c>
      <c r="E682" s="3" t="str" cm="1">
        <f t="array" ref="E682">IFERROR(_xlfn.IFS(D682&lt;=$K$2,"A",D682&lt;=$L$3,"B"),"C")</f>
        <v>C</v>
      </c>
      <c r="F682" s="18">
        <f>VLOOKUP(A682,'ABC Rimanenze'!$A$2:$G$50000,2,FALSE)</f>
        <v>1076.1382510254925</v>
      </c>
      <c r="G682" s="3" t="str">
        <f>VLOOKUP(A682,'ABC Rimanenze'!$A$2:$G$50000,7)</f>
        <v>B</v>
      </c>
      <c r="J682" s="29"/>
    </row>
    <row r="683" spans="1:10" x14ac:dyDescent="0.3">
      <c r="A683" s="20" t="s">
        <v>706</v>
      </c>
      <c r="B683" s="21">
        <v>1792.9234219156133</v>
      </c>
      <c r="C683" s="27">
        <f t="shared" si="21"/>
        <v>10082415.574702265</v>
      </c>
      <c r="D683" s="25">
        <f t="shared" si="20"/>
        <v>0.92511767554765445</v>
      </c>
      <c r="E683" s="3" t="str" cm="1">
        <f t="array" ref="E683">IFERROR(_xlfn.IFS(D683&lt;=$K$2,"A",D683&lt;=$L$3,"B"),"C")</f>
        <v>C</v>
      </c>
      <c r="F683" s="18">
        <f>VLOOKUP(A683,'ABC Rimanenze'!$A$2:$G$50000,2,FALSE)</f>
        <v>1075.754053149368</v>
      </c>
      <c r="G683" s="3" t="str">
        <f>VLOOKUP(A683,'ABC Rimanenze'!$A$2:$G$50000,7)</f>
        <v>B</v>
      </c>
      <c r="J683" s="29"/>
    </row>
    <row r="684" spans="1:10" x14ac:dyDescent="0.3">
      <c r="A684" s="20" t="s">
        <v>707</v>
      </c>
      <c r="B684" s="21">
        <v>1791.3166210203535</v>
      </c>
      <c r="C684" s="27">
        <f t="shared" si="21"/>
        <v>10084206.891323285</v>
      </c>
      <c r="D684" s="25">
        <f t="shared" si="20"/>
        <v>0.92528203880528159</v>
      </c>
      <c r="E684" s="3" t="str" cm="1">
        <f t="array" ref="E684">IFERROR(_xlfn.IFS(D684&lt;=$K$2,"A",D684&lt;=$L$3,"B"),"C")</f>
        <v>C</v>
      </c>
      <c r="F684" s="18">
        <f>VLOOKUP(A684,'ABC Rimanenze'!$A$2:$G$50000,2,FALSE)</f>
        <v>1074.7899726122121</v>
      </c>
      <c r="G684" s="3" t="str">
        <f>VLOOKUP(A684,'ABC Rimanenze'!$A$2:$G$50000,7)</f>
        <v>B</v>
      </c>
      <c r="J684" s="29"/>
    </row>
    <row r="685" spans="1:10" x14ac:dyDescent="0.3">
      <c r="A685" s="20" t="s">
        <v>708</v>
      </c>
      <c r="B685" s="21">
        <v>1784.7474776684135</v>
      </c>
      <c r="C685" s="27">
        <f t="shared" si="21"/>
        <v>10085991.638800954</v>
      </c>
      <c r="D685" s="25">
        <f t="shared" si="20"/>
        <v>0.92544579930748938</v>
      </c>
      <c r="E685" s="3" t="str" cm="1">
        <f t="array" ref="E685">IFERROR(_xlfn.IFS(D685&lt;=$K$2,"A",D685&lt;=$L$3,"B"),"C")</f>
        <v>C</v>
      </c>
      <c r="F685" s="18">
        <f>VLOOKUP(A685,'ABC Rimanenze'!$A$2:$G$50000,2,FALSE)</f>
        <v>1070.8484866010481</v>
      </c>
      <c r="G685" s="3" t="str">
        <f>VLOOKUP(A685,'ABC Rimanenze'!$A$2:$G$50000,7)</f>
        <v>B</v>
      </c>
      <c r="J685" s="29"/>
    </row>
    <row r="686" spans="1:10" x14ac:dyDescent="0.3">
      <c r="A686" s="20" t="s">
        <v>709</v>
      </c>
      <c r="B686" s="21">
        <v>1781.7176505286404</v>
      </c>
      <c r="C686" s="27">
        <f t="shared" si="21"/>
        <v>10087773.356451483</v>
      </c>
      <c r="D686" s="25">
        <f t="shared" si="20"/>
        <v>0.92560928180621471</v>
      </c>
      <c r="E686" s="3" t="str" cm="1">
        <f t="array" ref="E686">IFERROR(_xlfn.IFS(D686&lt;=$K$2,"A",D686&lt;=$L$3,"B"),"C")</f>
        <v>C</v>
      </c>
      <c r="F686" s="18">
        <f>VLOOKUP(A686,'ABC Rimanenze'!$A$2:$G$50000,2,FALSE)</f>
        <v>1069.0305903171843</v>
      </c>
      <c r="G686" s="3" t="str">
        <f>VLOOKUP(A686,'ABC Rimanenze'!$A$2:$G$50000,7)</f>
        <v>B</v>
      </c>
      <c r="J686" s="29"/>
    </row>
    <row r="687" spans="1:10" x14ac:dyDescent="0.3">
      <c r="A687" s="20" t="s">
        <v>710</v>
      </c>
      <c r="B687" s="21">
        <v>1779.4811920030654</v>
      </c>
      <c r="C687" s="27">
        <f t="shared" si="21"/>
        <v>10089552.837643487</v>
      </c>
      <c r="D687" s="25">
        <f t="shared" si="20"/>
        <v>0.92577255909743827</v>
      </c>
      <c r="E687" s="3" t="str" cm="1">
        <f t="array" ref="E687">IFERROR(_xlfn.IFS(D687&lt;=$K$2,"A",D687&lt;=$L$3,"B"),"C")</f>
        <v>C</v>
      </c>
      <c r="F687" s="18">
        <f>VLOOKUP(A687,'ABC Rimanenze'!$A$2:$G$50000,2,FALSE)</f>
        <v>1067.6887152018392</v>
      </c>
      <c r="G687" s="3" t="str">
        <f>VLOOKUP(A687,'ABC Rimanenze'!$A$2:$G$50000,7)</f>
        <v>B</v>
      </c>
      <c r="J687" s="29"/>
    </row>
    <row r="688" spans="1:10" x14ac:dyDescent="0.3">
      <c r="A688" s="20" t="s">
        <v>711</v>
      </c>
      <c r="B688" s="21">
        <v>1774.0503415807771</v>
      </c>
      <c r="C688" s="27">
        <f t="shared" si="21"/>
        <v>10091326.887985067</v>
      </c>
      <c r="D688" s="25">
        <f t="shared" si="20"/>
        <v>0.92593533807794615</v>
      </c>
      <c r="E688" s="3" t="str" cm="1">
        <f t="array" ref="E688">IFERROR(_xlfn.IFS(D688&lt;=$K$2,"A",D688&lt;=$L$3,"B"),"C")</f>
        <v>C</v>
      </c>
      <c r="F688" s="18">
        <f>VLOOKUP(A688,'ABC Rimanenze'!$A$2:$G$50000,2,FALSE)</f>
        <v>1064.4302049484661</v>
      </c>
      <c r="G688" s="3" t="str">
        <f>VLOOKUP(A688,'ABC Rimanenze'!$A$2:$G$50000,7)</f>
        <v>B</v>
      </c>
      <c r="J688" s="29"/>
    </row>
    <row r="689" spans="1:10" x14ac:dyDescent="0.3">
      <c r="A689" s="20" t="s">
        <v>712</v>
      </c>
      <c r="B689" s="21">
        <v>1773.7135281093745</v>
      </c>
      <c r="C689" s="27">
        <f t="shared" si="21"/>
        <v>10093100.601513177</v>
      </c>
      <c r="D689" s="25">
        <f t="shared" si="20"/>
        <v>0.92609808615394584</v>
      </c>
      <c r="E689" s="3" t="str" cm="1">
        <f t="array" ref="E689">IFERROR(_xlfn.IFS(D689&lt;=$K$2,"A",D689&lt;=$L$3,"B"),"C")</f>
        <v>C</v>
      </c>
      <c r="F689" s="18">
        <f>VLOOKUP(A689,'ABC Rimanenze'!$A$2:$G$50000,2,FALSE)</f>
        <v>1064.2281168656245</v>
      </c>
      <c r="G689" s="3" t="str">
        <f>VLOOKUP(A689,'ABC Rimanenze'!$A$2:$G$50000,7)</f>
        <v>B</v>
      </c>
      <c r="J689" s="29"/>
    </row>
    <row r="690" spans="1:10" x14ac:dyDescent="0.3">
      <c r="A690" s="20" t="s">
        <v>713</v>
      </c>
      <c r="B690" s="21">
        <v>1764.2883004349756</v>
      </c>
      <c r="C690" s="27">
        <f t="shared" si="21"/>
        <v>10094864.889813611</v>
      </c>
      <c r="D690" s="25">
        <f t="shared" si="20"/>
        <v>0.926259969412913</v>
      </c>
      <c r="E690" s="3" t="str" cm="1">
        <f t="array" ref="E690">IFERROR(_xlfn.IFS(D690&lt;=$K$2,"A",D690&lt;=$L$3,"B"),"C")</f>
        <v>C</v>
      </c>
      <c r="F690" s="18">
        <f>VLOOKUP(A690,'ABC Rimanenze'!$A$2:$G$50000,2,FALSE)</f>
        <v>1058.5729802609853</v>
      </c>
      <c r="G690" s="3" t="str">
        <f>VLOOKUP(A690,'ABC Rimanenze'!$A$2:$G$50000,7)</f>
        <v>B</v>
      </c>
      <c r="J690" s="29"/>
    </row>
    <row r="691" spans="1:10" x14ac:dyDescent="0.3">
      <c r="A691" s="20" t="s">
        <v>714</v>
      </c>
      <c r="B691" s="21">
        <v>1761.6497147990567</v>
      </c>
      <c r="C691" s="27">
        <f t="shared" si="21"/>
        <v>10096626.539528411</v>
      </c>
      <c r="D691" s="25">
        <f t="shared" si="20"/>
        <v>0.92642161056698069</v>
      </c>
      <c r="E691" s="3" t="str" cm="1">
        <f t="array" ref="E691">IFERROR(_xlfn.IFS(D691&lt;=$K$2,"A",D691&lt;=$L$3,"B"),"C")</f>
        <v>C</v>
      </c>
      <c r="F691" s="18">
        <f>VLOOKUP(A691,'ABC Rimanenze'!$A$2:$G$50000,2,FALSE)</f>
        <v>1056.9898288794341</v>
      </c>
      <c r="G691" s="3" t="str">
        <f>VLOOKUP(A691,'ABC Rimanenze'!$A$2:$G$50000,7)</f>
        <v>B</v>
      </c>
      <c r="J691" s="29"/>
    </row>
    <row r="692" spans="1:10" x14ac:dyDescent="0.3">
      <c r="A692" s="20" t="s">
        <v>715</v>
      </c>
      <c r="B692" s="21">
        <v>1760.9923095443544</v>
      </c>
      <c r="C692" s="27">
        <f t="shared" si="21"/>
        <v>10098387.531837955</v>
      </c>
      <c r="D692" s="25">
        <f t="shared" si="20"/>
        <v>0.92658319140046175</v>
      </c>
      <c r="E692" s="3" t="str" cm="1">
        <f t="array" ref="E692">IFERROR(_xlfn.IFS(D692&lt;=$K$2,"A",D692&lt;=$L$3,"B"),"C")</f>
        <v>C</v>
      </c>
      <c r="F692" s="18">
        <f>VLOOKUP(A692,'ABC Rimanenze'!$A$2:$G$50000,2,FALSE)</f>
        <v>1056.5953857266127</v>
      </c>
      <c r="G692" s="3" t="str">
        <f>VLOOKUP(A692,'ABC Rimanenze'!$A$2:$G$50000,7)</f>
        <v>B</v>
      </c>
      <c r="J692" s="29"/>
    </row>
    <row r="693" spans="1:10" x14ac:dyDescent="0.3">
      <c r="A693" s="20" t="s">
        <v>716</v>
      </c>
      <c r="B693" s="21">
        <v>1757.0809617221396</v>
      </c>
      <c r="C693" s="27">
        <f t="shared" si="21"/>
        <v>10100144.612799678</v>
      </c>
      <c r="D693" s="25">
        <f t="shared" si="20"/>
        <v>0.92674441334603763</v>
      </c>
      <c r="E693" s="3" t="str" cm="1">
        <f t="array" ref="E693">IFERROR(_xlfn.IFS(D693&lt;=$K$2,"A",D693&lt;=$L$3,"B"),"C")</f>
        <v>C</v>
      </c>
      <c r="F693" s="18">
        <f>VLOOKUP(A693,'ABC Rimanenze'!$A$2:$G$50000,2,FALSE)</f>
        <v>1054.2485770332837</v>
      </c>
      <c r="G693" s="3" t="str">
        <f>VLOOKUP(A693,'ABC Rimanenze'!$A$2:$G$50000,7)</f>
        <v>B</v>
      </c>
      <c r="J693" s="29"/>
    </row>
    <row r="694" spans="1:10" x14ac:dyDescent="0.3">
      <c r="A694" s="20" t="s">
        <v>717</v>
      </c>
      <c r="B694" s="21">
        <v>1750.6719008185846</v>
      </c>
      <c r="C694" s="27">
        <f t="shared" si="21"/>
        <v>10101895.284700496</v>
      </c>
      <c r="D694" s="25">
        <f t="shared" si="20"/>
        <v>0.9269050472246485</v>
      </c>
      <c r="E694" s="3" t="str" cm="1">
        <f t="array" ref="E694">IFERROR(_xlfn.IFS(D694&lt;=$K$2,"A",D694&lt;=$L$3,"B"),"C")</f>
        <v>C</v>
      </c>
      <c r="F694" s="18">
        <f>VLOOKUP(A694,'ABC Rimanenze'!$A$2:$G$50000,2,FALSE)</f>
        <v>1050.4031404911507</v>
      </c>
      <c r="G694" s="3" t="str">
        <f>VLOOKUP(A694,'ABC Rimanenze'!$A$2:$G$50000,7)</f>
        <v>B</v>
      </c>
      <c r="J694" s="29"/>
    </row>
    <row r="695" spans="1:10" x14ac:dyDescent="0.3">
      <c r="A695" s="20" t="s">
        <v>718</v>
      </c>
      <c r="B695" s="21">
        <v>1750.2347690128604</v>
      </c>
      <c r="C695" s="27">
        <f t="shared" si="21"/>
        <v>10103645.519469509</v>
      </c>
      <c r="D695" s="25">
        <f t="shared" si="20"/>
        <v>0.92706564099398636</v>
      </c>
      <c r="E695" s="3" t="str" cm="1">
        <f t="array" ref="E695">IFERROR(_xlfn.IFS(D695&lt;=$K$2,"A",D695&lt;=$L$3,"B"),"C")</f>
        <v>C</v>
      </c>
      <c r="F695" s="18">
        <f>VLOOKUP(A695,'ABC Rimanenze'!$A$2:$G$50000,2,FALSE)</f>
        <v>1050.1408614077161</v>
      </c>
      <c r="G695" s="3" t="str">
        <f>VLOOKUP(A695,'ABC Rimanenze'!$A$2:$G$50000,7)</f>
        <v>B</v>
      </c>
      <c r="J695" s="29"/>
    </row>
    <row r="696" spans="1:10" x14ac:dyDescent="0.3">
      <c r="A696" s="20" t="s">
        <v>719</v>
      </c>
      <c r="B696" s="21">
        <v>1748.6552888554586</v>
      </c>
      <c r="C696" s="27">
        <f t="shared" si="21"/>
        <v>10105394.174758364</v>
      </c>
      <c r="D696" s="25">
        <f t="shared" si="20"/>
        <v>0.92722608983723953</v>
      </c>
      <c r="E696" s="3" t="str" cm="1">
        <f t="array" ref="E696">IFERROR(_xlfn.IFS(D696&lt;=$K$2,"A",D696&lt;=$L$3,"B"),"C")</f>
        <v>C</v>
      </c>
      <c r="F696" s="18">
        <f>VLOOKUP(A696,'ABC Rimanenze'!$A$2:$G$50000,2,FALSE)</f>
        <v>1049.1931733132751</v>
      </c>
      <c r="G696" s="3" t="str">
        <f>VLOOKUP(A696,'ABC Rimanenze'!$A$2:$G$50000,7)</f>
        <v>B</v>
      </c>
      <c r="J696" s="29"/>
    </row>
    <row r="697" spans="1:10" x14ac:dyDescent="0.3">
      <c r="A697" s="20" t="s">
        <v>720</v>
      </c>
      <c r="B697" s="21">
        <v>1747.664912108115</v>
      </c>
      <c r="C697" s="27">
        <f t="shared" si="21"/>
        <v>10107141.839670472</v>
      </c>
      <c r="D697" s="25">
        <f t="shared" si="20"/>
        <v>0.92738644780792101</v>
      </c>
      <c r="E697" s="3" t="str" cm="1">
        <f t="array" ref="E697">IFERROR(_xlfn.IFS(D697&lt;=$K$2,"A",D697&lt;=$L$3,"B"),"C")</f>
        <v>C</v>
      </c>
      <c r="F697" s="18">
        <f>VLOOKUP(A697,'ABC Rimanenze'!$A$2:$G$50000,2,FALSE)</f>
        <v>1048.5989472648689</v>
      </c>
      <c r="G697" s="3" t="str">
        <f>VLOOKUP(A697,'ABC Rimanenze'!$A$2:$G$50000,7)</f>
        <v>B</v>
      </c>
      <c r="J697" s="29"/>
    </row>
    <row r="698" spans="1:10" x14ac:dyDescent="0.3">
      <c r="A698" s="20" t="s">
        <v>721</v>
      </c>
      <c r="B698" s="21">
        <v>1741.8573343239598</v>
      </c>
      <c r="C698" s="27">
        <f t="shared" si="21"/>
        <v>10108883.697004795</v>
      </c>
      <c r="D698" s="25">
        <f t="shared" si="20"/>
        <v>0.92754627290105718</v>
      </c>
      <c r="E698" s="3" t="str" cm="1">
        <f t="array" ref="E698">IFERROR(_xlfn.IFS(D698&lt;=$K$2,"A",D698&lt;=$L$3,"B"),"C")</f>
        <v>C</v>
      </c>
      <c r="F698" s="18">
        <f>VLOOKUP(A698,'ABC Rimanenze'!$A$2:$G$50000,2,FALSE)</f>
        <v>1045.1144005943759</v>
      </c>
      <c r="G698" s="3" t="str">
        <f>VLOOKUP(A698,'ABC Rimanenze'!$A$2:$G$50000,7)</f>
        <v>B</v>
      </c>
      <c r="J698" s="29"/>
    </row>
    <row r="699" spans="1:10" x14ac:dyDescent="0.3">
      <c r="A699" s="20" t="s">
        <v>722</v>
      </c>
      <c r="B699" s="21">
        <v>1738.2851478490572</v>
      </c>
      <c r="C699" s="27">
        <f t="shared" si="21"/>
        <v>10110621.982152645</v>
      </c>
      <c r="D699" s="25">
        <f t="shared" si="20"/>
        <v>0.92770577022622724</v>
      </c>
      <c r="E699" s="3" t="str" cm="1">
        <f t="array" ref="E699">IFERROR(_xlfn.IFS(D699&lt;=$K$2,"A",D699&lt;=$L$3,"B"),"C")</f>
        <v>C</v>
      </c>
      <c r="F699" s="18">
        <f>VLOOKUP(A699,'ABC Rimanenze'!$A$2:$G$50000,2,FALSE)</f>
        <v>1042.9710887094343</v>
      </c>
      <c r="G699" s="3" t="str">
        <f>VLOOKUP(A699,'ABC Rimanenze'!$A$2:$G$50000,7)</f>
        <v>B</v>
      </c>
      <c r="J699" s="29"/>
    </row>
    <row r="700" spans="1:10" x14ac:dyDescent="0.3">
      <c r="A700" s="20" t="s">
        <v>723</v>
      </c>
      <c r="B700" s="21">
        <v>1729.430454020704</v>
      </c>
      <c r="C700" s="27">
        <f t="shared" si="21"/>
        <v>10112351.412606666</v>
      </c>
      <c r="D700" s="25">
        <f t="shared" si="20"/>
        <v>0.9278644550840166</v>
      </c>
      <c r="E700" s="3" t="str" cm="1">
        <f t="array" ref="E700">IFERROR(_xlfn.IFS(D700&lt;=$K$2,"A",D700&lt;=$L$3,"B"),"C")</f>
        <v>C</v>
      </c>
      <c r="F700" s="18">
        <f>VLOOKUP(A700,'ABC Rimanenze'!$A$2:$G$50000,2,FALSE)</f>
        <v>1037.6582724124223</v>
      </c>
      <c r="G700" s="3" t="str">
        <f>VLOOKUP(A700,'ABC Rimanenze'!$A$2:$G$50000,7)</f>
        <v>B</v>
      </c>
      <c r="J700" s="29"/>
    </row>
    <row r="701" spans="1:10" x14ac:dyDescent="0.3">
      <c r="A701" s="20" t="s">
        <v>724</v>
      </c>
      <c r="B701" s="21">
        <v>1725.445895158761</v>
      </c>
      <c r="C701" s="27">
        <f t="shared" si="21"/>
        <v>10114076.858501825</v>
      </c>
      <c r="D701" s="25">
        <f t="shared" si="20"/>
        <v>0.92802277433638092</v>
      </c>
      <c r="E701" s="3" t="str" cm="1">
        <f t="array" ref="E701">IFERROR(_xlfn.IFS(D701&lt;=$K$2,"A",D701&lt;=$L$3,"B"),"C")</f>
        <v>C</v>
      </c>
      <c r="F701" s="18">
        <f>VLOOKUP(A701,'ABC Rimanenze'!$A$2:$G$50000,2,FALSE)</f>
        <v>1035.2675370952566</v>
      </c>
      <c r="G701" s="3" t="str">
        <f>VLOOKUP(A701,'ABC Rimanenze'!$A$2:$G$50000,7)</f>
        <v>B</v>
      </c>
      <c r="J701" s="29"/>
    </row>
    <row r="702" spans="1:10" x14ac:dyDescent="0.3">
      <c r="A702" s="20" t="s">
        <v>725</v>
      </c>
      <c r="B702" s="21">
        <v>1721.3223847316196</v>
      </c>
      <c r="C702" s="27">
        <f t="shared" si="21"/>
        <v>10115798.180886557</v>
      </c>
      <c r="D702" s="25">
        <f t="shared" si="20"/>
        <v>0.92818071523374157</v>
      </c>
      <c r="E702" s="3" t="str" cm="1">
        <f t="array" ref="E702">IFERROR(_xlfn.IFS(D702&lt;=$K$2,"A",D702&lt;=$L$3,"B"),"C")</f>
        <v>C</v>
      </c>
      <c r="F702" s="18">
        <f>VLOOKUP(A702,'ABC Rimanenze'!$A$2:$G$50000,2,FALSE)</f>
        <v>1032.7934308389717</v>
      </c>
      <c r="G702" s="3" t="str">
        <f>VLOOKUP(A702,'ABC Rimanenze'!$A$2:$G$50000,7)</f>
        <v>C</v>
      </c>
      <c r="J702" s="29"/>
    </row>
    <row r="703" spans="1:10" x14ac:dyDescent="0.3">
      <c r="A703" s="20" t="s">
        <v>726</v>
      </c>
      <c r="B703" s="21">
        <v>1718.7136811527325</v>
      </c>
      <c r="C703" s="27">
        <f t="shared" si="21"/>
        <v>10117516.894567709</v>
      </c>
      <c r="D703" s="25">
        <f t="shared" si="20"/>
        <v>0.9283384167680474</v>
      </c>
      <c r="E703" s="3" t="str" cm="1">
        <f t="array" ref="E703">IFERROR(_xlfn.IFS(D703&lt;=$K$2,"A",D703&lt;=$L$3,"B"),"C")</f>
        <v>C</v>
      </c>
      <c r="F703" s="18">
        <f>VLOOKUP(A703,'ABC Rimanenze'!$A$2:$G$50000,2,FALSE)</f>
        <v>1031.2282086916396</v>
      </c>
      <c r="G703" s="3" t="str">
        <f>VLOOKUP(A703,'ABC Rimanenze'!$A$2:$G$50000,7)</f>
        <v>C</v>
      </c>
      <c r="J703" s="29"/>
    </row>
    <row r="704" spans="1:10" x14ac:dyDescent="0.3">
      <c r="A704" s="20" t="s">
        <v>727</v>
      </c>
      <c r="B704" s="21">
        <v>1706.7668347513682</v>
      </c>
      <c r="C704" s="27">
        <f t="shared" si="21"/>
        <v>10119223.66140246</v>
      </c>
      <c r="D704" s="25">
        <f t="shared" si="20"/>
        <v>0.92849502211278523</v>
      </c>
      <c r="E704" s="3" t="str" cm="1">
        <f t="array" ref="E704">IFERROR(_xlfn.IFS(D704&lt;=$K$2,"A",D704&lt;=$L$3,"B"),"C")</f>
        <v>C</v>
      </c>
      <c r="F704" s="18">
        <f>VLOOKUP(A704,'ABC Rimanenze'!$A$2:$G$50000,2,FALSE)</f>
        <v>1024.0601008508208</v>
      </c>
      <c r="G704" s="3" t="str">
        <f>VLOOKUP(A704,'ABC Rimanenze'!$A$2:$G$50000,7)</f>
        <v>C</v>
      </c>
      <c r="J704" s="29"/>
    </row>
    <row r="705" spans="1:10" x14ac:dyDescent="0.3">
      <c r="A705" s="20" t="s">
        <v>728</v>
      </c>
      <c r="B705" s="21">
        <v>1703.9764909543796</v>
      </c>
      <c r="C705" s="27">
        <f t="shared" si="21"/>
        <v>10120927.637893414</v>
      </c>
      <c r="D705" s="25">
        <f t="shared" si="20"/>
        <v>0.92865137142796861</v>
      </c>
      <c r="E705" s="3" t="str" cm="1">
        <f t="array" ref="E705">IFERROR(_xlfn.IFS(D705&lt;=$K$2,"A",D705&lt;=$L$3,"B"),"C")</f>
        <v>C</v>
      </c>
      <c r="F705" s="18">
        <f>VLOOKUP(A705,'ABC Rimanenze'!$A$2:$G$50000,2,FALSE)</f>
        <v>1022.3858945726278</v>
      </c>
      <c r="G705" s="3" t="str">
        <f>VLOOKUP(A705,'ABC Rimanenze'!$A$2:$G$50000,7)</f>
        <v>C</v>
      </c>
      <c r="J705" s="29"/>
    </row>
    <row r="706" spans="1:10" x14ac:dyDescent="0.3">
      <c r="A706" s="20" t="s">
        <v>729</v>
      </c>
      <c r="B706" s="21">
        <v>1689.0907442439252</v>
      </c>
      <c r="C706" s="27">
        <f t="shared" si="21"/>
        <v>10122616.728637658</v>
      </c>
      <c r="D706" s="25">
        <f t="shared" ref="D706:D769" si="22">C706/SUM(B:B)</f>
        <v>0.92880635489314389</v>
      </c>
      <c r="E706" s="3" t="str" cm="1">
        <f t="array" ref="E706">IFERROR(_xlfn.IFS(D706&lt;=$K$2,"A",D706&lt;=$L$3,"B"),"C")</f>
        <v>C</v>
      </c>
      <c r="F706" s="18">
        <f>VLOOKUP(A706,'ABC Rimanenze'!$A$2:$G$50000,2,FALSE)</f>
        <v>1013.454446546355</v>
      </c>
      <c r="G706" s="3" t="str">
        <f>VLOOKUP(A706,'ABC Rimanenze'!$A$2:$G$50000,7)</f>
        <v>C</v>
      </c>
      <c r="J706" s="29"/>
    </row>
    <row r="707" spans="1:10" x14ac:dyDescent="0.3">
      <c r="A707" s="20" t="s">
        <v>730</v>
      </c>
      <c r="B707" s="21">
        <v>1688.4032434889264</v>
      </c>
      <c r="C707" s="27">
        <f t="shared" ref="C707:C770" si="23">B707+C706</f>
        <v>10124305.131881148</v>
      </c>
      <c r="D707" s="25">
        <f t="shared" si="22"/>
        <v>0.92896127527630312</v>
      </c>
      <c r="E707" s="3" t="str" cm="1">
        <f t="array" ref="E707">IFERROR(_xlfn.IFS(D707&lt;=$K$2,"A",D707&lt;=$L$3,"B"),"C")</f>
        <v>C</v>
      </c>
      <c r="F707" s="18">
        <f>VLOOKUP(A707,'ABC Rimanenze'!$A$2:$G$50000,2,FALSE)</f>
        <v>1013.0419460933558</v>
      </c>
      <c r="G707" s="3" t="str">
        <f>VLOOKUP(A707,'ABC Rimanenze'!$A$2:$G$50000,7)</f>
        <v>C</v>
      </c>
      <c r="J707" s="29"/>
    </row>
    <row r="708" spans="1:10" x14ac:dyDescent="0.3">
      <c r="A708" s="20" t="s">
        <v>731</v>
      </c>
      <c r="B708" s="21">
        <v>1686.7460699832416</v>
      </c>
      <c r="C708" s="27">
        <f t="shared" si="23"/>
        <v>10125991.87795113</v>
      </c>
      <c r="D708" s="25">
        <f t="shared" si="22"/>
        <v>0.92911604360458122</v>
      </c>
      <c r="E708" s="3" t="str" cm="1">
        <f t="array" ref="E708">IFERROR(_xlfn.IFS(D708&lt;=$K$2,"A",D708&lt;=$L$3,"B"),"C")</f>
        <v>C</v>
      </c>
      <c r="F708" s="18">
        <f>VLOOKUP(A708,'ABC Rimanenze'!$A$2:$G$50000,2,FALSE)</f>
        <v>1012.0476419899449</v>
      </c>
      <c r="G708" s="3" t="str">
        <f>VLOOKUP(A708,'ABC Rimanenze'!$A$2:$G$50000,7)</f>
        <v>C</v>
      </c>
      <c r="J708" s="29"/>
    </row>
    <row r="709" spans="1:10" x14ac:dyDescent="0.3">
      <c r="A709" s="20" t="s">
        <v>732</v>
      </c>
      <c r="B709" s="21">
        <v>1686.2017896587315</v>
      </c>
      <c r="C709" s="27">
        <f t="shared" si="23"/>
        <v>10127678.079740789</v>
      </c>
      <c r="D709" s="25">
        <f t="shared" si="22"/>
        <v>0.929270761992114</v>
      </c>
      <c r="E709" s="3" t="str" cm="1">
        <f t="array" ref="E709">IFERROR(_xlfn.IFS(D709&lt;=$K$2,"A",D709&lt;=$L$3,"B"),"C")</f>
        <v>C</v>
      </c>
      <c r="F709" s="18">
        <f>VLOOKUP(A709,'ABC Rimanenze'!$A$2:$G$50000,2,FALSE)</f>
        <v>1011.7210737952389</v>
      </c>
      <c r="G709" s="3" t="str">
        <f>VLOOKUP(A709,'ABC Rimanenze'!$A$2:$G$50000,7)</f>
        <v>C</v>
      </c>
      <c r="J709" s="29"/>
    </row>
    <row r="710" spans="1:10" x14ac:dyDescent="0.3">
      <c r="A710" s="20" t="s">
        <v>733</v>
      </c>
      <c r="B710" s="21">
        <v>1686.2017896587315</v>
      </c>
      <c r="C710" s="27">
        <f t="shared" si="23"/>
        <v>10129364.281530447</v>
      </c>
      <c r="D710" s="25">
        <f t="shared" si="22"/>
        <v>0.92942548037964678</v>
      </c>
      <c r="E710" s="3" t="str" cm="1">
        <f t="array" ref="E710">IFERROR(_xlfn.IFS(D710&lt;=$K$2,"A",D710&lt;=$L$3,"B"),"C")</f>
        <v>C</v>
      </c>
      <c r="F710" s="18">
        <f>VLOOKUP(A710,'ABC Rimanenze'!$A$2:$G$50000,2,FALSE)</f>
        <v>1011.7210737952389</v>
      </c>
      <c r="G710" s="3" t="str">
        <f>VLOOKUP(A710,'ABC Rimanenze'!$A$2:$G$50000,7)</f>
        <v>C</v>
      </c>
      <c r="J710" s="29"/>
    </row>
    <row r="711" spans="1:10" x14ac:dyDescent="0.3">
      <c r="A711" s="20" t="s">
        <v>734</v>
      </c>
      <c r="B711" s="21">
        <v>1682.0846825295255</v>
      </c>
      <c r="C711" s="27">
        <f t="shared" si="23"/>
        <v>10131046.366212977</v>
      </c>
      <c r="D711" s="25">
        <f t="shared" si="22"/>
        <v>0.92957982099971415</v>
      </c>
      <c r="E711" s="3" t="str" cm="1">
        <f t="array" ref="E711">IFERROR(_xlfn.IFS(D711&lt;=$K$2,"A",D711&lt;=$L$3,"B"),"C")</f>
        <v>C</v>
      </c>
      <c r="F711" s="18">
        <f>VLOOKUP(A711,'ABC Rimanenze'!$A$2:$G$50000,2,FALSE)</f>
        <v>1009.2508095177152</v>
      </c>
      <c r="G711" s="3" t="str">
        <f>VLOOKUP(A711,'ABC Rimanenze'!$A$2:$G$50000,7)</f>
        <v>C</v>
      </c>
      <c r="J711" s="29"/>
    </row>
    <row r="712" spans="1:10" x14ac:dyDescent="0.3">
      <c r="A712" s="20" t="s">
        <v>735</v>
      </c>
      <c r="B712" s="21">
        <v>1680.9918530152152</v>
      </c>
      <c r="C712" s="27">
        <f t="shared" si="23"/>
        <v>10132727.358065993</v>
      </c>
      <c r="D712" s="25">
        <f t="shared" si="22"/>
        <v>0.92973406134659864</v>
      </c>
      <c r="E712" s="3" t="str" cm="1">
        <f t="array" ref="E712">IFERROR(_xlfn.IFS(D712&lt;=$K$2,"A",D712&lt;=$L$3,"B"),"C")</f>
        <v>C</v>
      </c>
      <c r="F712" s="18">
        <f>VLOOKUP(A712,'ABC Rimanenze'!$A$2:$G$50000,2,FALSE)</f>
        <v>1008.5951118091291</v>
      </c>
      <c r="G712" s="3" t="str">
        <f>VLOOKUP(A712,'ABC Rimanenze'!$A$2:$G$50000,7)</f>
        <v>C</v>
      </c>
      <c r="J712" s="29"/>
    </row>
    <row r="713" spans="1:10" x14ac:dyDescent="0.3">
      <c r="A713" s="20" t="s">
        <v>736</v>
      </c>
      <c r="B713" s="21">
        <v>1673.1382080974311</v>
      </c>
      <c r="C713" s="27">
        <f t="shared" si="23"/>
        <v>10134400.496274089</v>
      </c>
      <c r="D713" s="25">
        <f t="shared" si="22"/>
        <v>0.9298875810779047</v>
      </c>
      <c r="E713" s="3" t="str" cm="1">
        <f t="array" ref="E713">IFERROR(_xlfn.IFS(D713&lt;=$K$2,"A",D713&lt;=$L$3,"B"),"C")</f>
        <v>C</v>
      </c>
      <c r="F713" s="18">
        <f>VLOOKUP(A713,'ABC Rimanenze'!$A$2:$G$50000,2,FALSE)</f>
        <v>1003.8829248584586</v>
      </c>
      <c r="G713" s="3" t="str">
        <f>VLOOKUP(A713,'ABC Rimanenze'!$A$2:$G$50000,7)</f>
        <v>C</v>
      </c>
      <c r="J713" s="29"/>
    </row>
    <row r="714" spans="1:10" x14ac:dyDescent="0.3">
      <c r="A714" s="20" t="s">
        <v>737</v>
      </c>
      <c r="B714" s="21">
        <v>1672.4786684100834</v>
      </c>
      <c r="C714" s="27">
        <f t="shared" si="23"/>
        <v>10136072.9749425</v>
      </c>
      <c r="D714" s="25">
        <f t="shared" si="22"/>
        <v>0.93004104029277834</v>
      </c>
      <c r="E714" s="3" t="str" cm="1">
        <f t="array" ref="E714">IFERROR(_xlfn.IFS(D714&lt;=$K$2,"A",D714&lt;=$L$3,"B"),"C")</f>
        <v>C</v>
      </c>
      <c r="F714" s="18">
        <f>VLOOKUP(A714,'ABC Rimanenze'!$A$2:$G$50000,2,FALSE)</f>
        <v>1003.48720104605</v>
      </c>
      <c r="G714" s="3" t="str">
        <f>VLOOKUP(A714,'ABC Rimanenze'!$A$2:$G$50000,7)</f>
        <v>C</v>
      </c>
      <c r="J714" s="29"/>
    </row>
    <row r="715" spans="1:10" x14ac:dyDescent="0.3">
      <c r="A715" s="20" t="s">
        <v>738</v>
      </c>
      <c r="B715" s="21">
        <v>1671.9038656987479</v>
      </c>
      <c r="C715" s="27">
        <f t="shared" si="23"/>
        <v>10137744.878808198</v>
      </c>
      <c r="D715" s="25">
        <f t="shared" si="22"/>
        <v>0.9301944467663078</v>
      </c>
      <c r="E715" s="3" t="str" cm="1">
        <f t="array" ref="E715">IFERROR(_xlfn.IFS(D715&lt;=$K$2,"A",D715&lt;=$L$3,"B"),"C")</f>
        <v>C</v>
      </c>
      <c r="F715" s="18">
        <f>VLOOKUP(A715,'ABC Rimanenze'!$A$2:$G$50000,2,FALSE)</f>
        <v>1003.1423194192487</v>
      </c>
      <c r="G715" s="3" t="str">
        <f>VLOOKUP(A715,'ABC Rimanenze'!$A$2:$G$50000,7)</f>
        <v>C</v>
      </c>
      <c r="J715" s="29"/>
    </row>
    <row r="716" spans="1:10" x14ac:dyDescent="0.3">
      <c r="A716" s="20" t="s">
        <v>739</v>
      </c>
      <c r="B716" s="21">
        <v>1671.0906468609505</v>
      </c>
      <c r="C716" s="27">
        <f t="shared" si="23"/>
        <v>10139415.96945506</v>
      </c>
      <c r="D716" s="25">
        <f t="shared" si="22"/>
        <v>0.93034777862248852</v>
      </c>
      <c r="E716" s="3" t="str" cm="1">
        <f t="array" ref="E716">IFERROR(_xlfn.IFS(D716&lt;=$K$2,"A",D716&lt;=$L$3,"B"),"C")</f>
        <v>C</v>
      </c>
      <c r="F716" s="18">
        <f>VLOOKUP(A716,'ABC Rimanenze'!$A$2:$G$50000,2,FALSE)</f>
        <v>1002.6543881165703</v>
      </c>
      <c r="G716" s="3" t="str">
        <f>VLOOKUP(A716,'ABC Rimanenze'!$A$2:$G$50000,7)</f>
        <v>C</v>
      </c>
      <c r="J716" s="29"/>
    </row>
    <row r="717" spans="1:10" x14ac:dyDescent="0.3">
      <c r="A717" s="20" t="s">
        <v>740</v>
      </c>
      <c r="B717" s="21">
        <v>1668.8072308171822</v>
      </c>
      <c r="C717" s="27">
        <f t="shared" si="23"/>
        <v>10141084.776685877</v>
      </c>
      <c r="D717" s="25">
        <f t="shared" si="22"/>
        <v>0.93050090096255389</v>
      </c>
      <c r="E717" s="3" t="str" cm="1">
        <f t="array" ref="E717">IFERROR(_xlfn.IFS(D717&lt;=$K$2,"A",D717&lt;=$L$3,"B"),"C")</f>
        <v>C</v>
      </c>
      <c r="F717" s="18">
        <f>VLOOKUP(A717,'ABC Rimanenze'!$A$2:$G$50000,2,FALSE)</f>
        <v>1001.2843384903093</v>
      </c>
      <c r="G717" s="3" t="str">
        <f>VLOOKUP(A717,'ABC Rimanenze'!$A$2:$G$50000,7)</f>
        <v>C</v>
      </c>
      <c r="J717" s="29"/>
    </row>
    <row r="718" spans="1:10" x14ac:dyDescent="0.3">
      <c r="A718" s="20" t="s">
        <v>741</v>
      </c>
      <c r="B718" s="21">
        <v>1667.3167565010826</v>
      </c>
      <c r="C718" s="27">
        <f t="shared" si="23"/>
        <v>10142752.093442379</v>
      </c>
      <c r="D718" s="25">
        <f t="shared" si="22"/>
        <v>0.9306538865433156</v>
      </c>
      <c r="E718" s="3" t="str" cm="1">
        <f t="array" ref="E718">IFERROR(_xlfn.IFS(D718&lt;=$K$2,"A",D718&lt;=$L$3,"B"),"C")</f>
        <v>C</v>
      </c>
      <c r="F718" s="18">
        <f>VLOOKUP(A718,'ABC Rimanenze'!$A$2:$G$50000,2,FALSE)</f>
        <v>1000.3900539006495</v>
      </c>
      <c r="G718" s="3" t="str">
        <f>VLOOKUP(A718,'ABC Rimanenze'!$A$2:$G$50000,7)</f>
        <v>C</v>
      </c>
      <c r="J718" s="29"/>
    </row>
    <row r="719" spans="1:10" x14ac:dyDescent="0.3">
      <c r="A719" s="20" t="s">
        <v>742</v>
      </c>
      <c r="B719" s="21">
        <v>1667.0569960481696</v>
      </c>
      <c r="C719" s="27">
        <f t="shared" si="23"/>
        <v>10144419.150438426</v>
      </c>
      <c r="D719" s="25">
        <f t="shared" si="22"/>
        <v>0.93080684828961169</v>
      </c>
      <c r="E719" s="3" t="str" cm="1">
        <f t="array" ref="E719">IFERROR(_xlfn.IFS(D719&lt;=$K$2,"A",D719&lt;=$L$3,"B"),"C")</f>
        <v>C</v>
      </c>
      <c r="F719" s="18">
        <f>VLOOKUP(A719,'ABC Rimanenze'!$A$2:$G$50000,2,FALSE)</f>
        <v>1000.2341976289017</v>
      </c>
      <c r="G719" s="3" t="str">
        <f>VLOOKUP(A719,'ABC Rimanenze'!$A$2:$G$50000,7)</f>
        <v>C</v>
      </c>
      <c r="J719" s="29"/>
    </row>
    <row r="720" spans="1:10" x14ac:dyDescent="0.3">
      <c r="A720" s="20" t="s">
        <v>743</v>
      </c>
      <c r="B720" s="21">
        <v>1663.9573729609006</v>
      </c>
      <c r="C720" s="27">
        <f t="shared" si="23"/>
        <v>10146083.107811388</v>
      </c>
      <c r="D720" s="25">
        <f t="shared" si="22"/>
        <v>0.93095952562825923</v>
      </c>
      <c r="E720" s="3" t="str" cm="1">
        <f t="array" ref="E720">IFERROR(_xlfn.IFS(D720&lt;=$K$2,"A",D720&lt;=$L$3,"B"),"C")</f>
        <v>C</v>
      </c>
      <c r="F720" s="18">
        <f>VLOOKUP(A720,'ABC Rimanenze'!$A$2:$G$50000,2,FALSE)</f>
        <v>998.37442377654031</v>
      </c>
      <c r="G720" s="3" t="str">
        <f>VLOOKUP(A720,'ABC Rimanenze'!$A$2:$G$50000,7)</f>
        <v>C</v>
      </c>
      <c r="J720" s="29"/>
    </row>
    <row r="721" spans="1:10" x14ac:dyDescent="0.3">
      <c r="A721" s="20" t="s">
        <v>744</v>
      </c>
      <c r="B721" s="21">
        <v>1660.349754904089</v>
      </c>
      <c r="C721" s="27">
        <f t="shared" si="23"/>
        <v>10147743.457566291</v>
      </c>
      <c r="D721" s="25">
        <f t="shared" si="22"/>
        <v>0.9311118719478958</v>
      </c>
      <c r="E721" s="3" t="str" cm="1">
        <f t="array" ref="E721">IFERROR(_xlfn.IFS(D721&lt;=$K$2,"A",D721&lt;=$L$3,"B"),"C")</f>
        <v>C</v>
      </c>
      <c r="F721" s="18">
        <f>VLOOKUP(A721,'ABC Rimanenze'!$A$2:$G$50000,2,FALSE)</f>
        <v>996.20985294245338</v>
      </c>
      <c r="G721" s="3" t="str">
        <f>VLOOKUP(A721,'ABC Rimanenze'!$A$2:$G$50000,7)</f>
        <v>C</v>
      </c>
      <c r="J721" s="29"/>
    </row>
    <row r="722" spans="1:10" x14ac:dyDescent="0.3">
      <c r="A722" s="20" t="s">
        <v>745</v>
      </c>
      <c r="B722" s="21">
        <v>1658.4323940589616</v>
      </c>
      <c r="C722" s="27">
        <f t="shared" si="23"/>
        <v>10149401.88996035</v>
      </c>
      <c r="D722" s="25">
        <f t="shared" si="22"/>
        <v>0.93126404233901661</v>
      </c>
      <c r="E722" s="3" t="str" cm="1">
        <f t="array" ref="E722">IFERROR(_xlfn.IFS(D722&lt;=$K$2,"A",D722&lt;=$L$3,"B"),"C")</f>
        <v>C</v>
      </c>
      <c r="F722" s="18">
        <f>VLOOKUP(A722,'ABC Rimanenze'!$A$2:$G$50000,2,FALSE)</f>
        <v>995.05943643537694</v>
      </c>
      <c r="G722" s="3" t="str">
        <f>VLOOKUP(A722,'ABC Rimanenze'!$A$2:$G$50000,7)</f>
        <v>C</v>
      </c>
      <c r="J722" s="29"/>
    </row>
    <row r="723" spans="1:10" x14ac:dyDescent="0.3">
      <c r="A723" s="20" t="s">
        <v>746</v>
      </c>
      <c r="B723" s="21">
        <v>1653.0832924069823</v>
      </c>
      <c r="C723" s="27">
        <f t="shared" si="23"/>
        <v>10151054.973252757</v>
      </c>
      <c r="D723" s="25">
        <f t="shared" si="22"/>
        <v>0.93141572192032596</v>
      </c>
      <c r="E723" s="3" t="str" cm="1">
        <f t="array" ref="E723">IFERROR(_xlfn.IFS(D723&lt;=$K$2,"A",D723&lt;=$L$3,"B"),"C")</f>
        <v>C</v>
      </c>
      <c r="F723" s="18">
        <f>VLOOKUP(A723,'ABC Rimanenze'!$A$2:$G$50000,2,FALSE)</f>
        <v>991.84997544418934</v>
      </c>
      <c r="G723" s="3" t="str">
        <f>VLOOKUP(A723,'ABC Rimanenze'!$A$2:$G$50000,7)</f>
        <v>C</v>
      </c>
      <c r="J723" s="29"/>
    </row>
    <row r="724" spans="1:10" x14ac:dyDescent="0.3">
      <c r="A724" s="20" t="s">
        <v>747</v>
      </c>
      <c r="B724" s="21">
        <v>1652.6211877393102</v>
      </c>
      <c r="C724" s="27">
        <f t="shared" si="23"/>
        <v>10152707.594440496</v>
      </c>
      <c r="D724" s="25">
        <f t="shared" si="22"/>
        <v>0.93156735910096333</v>
      </c>
      <c r="E724" s="3" t="str" cm="1">
        <f t="array" ref="E724">IFERROR(_xlfn.IFS(D724&lt;=$K$2,"A",D724&lt;=$L$3,"B"),"C")</f>
        <v>C</v>
      </c>
      <c r="F724" s="18">
        <f>VLOOKUP(A724,'ABC Rimanenze'!$A$2:$G$50000,2,FALSE)</f>
        <v>991.5727126435861</v>
      </c>
      <c r="G724" s="3" t="str">
        <f>VLOOKUP(A724,'ABC Rimanenze'!$A$2:$G$50000,7)</f>
        <v>C</v>
      </c>
      <c r="J724" s="29"/>
    </row>
    <row r="725" spans="1:10" x14ac:dyDescent="0.3">
      <c r="A725" s="20" t="s">
        <v>748</v>
      </c>
      <c r="B725" s="21">
        <v>1644.445456935375</v>
      </c>
      <c r="C725" s="27">
        <f t="shared" si="23"/>
        <v>10154352.039897431</v>
      </c>
      <c r="D725" s="25">
        <f t="shared" si="22"/>
        <v>0.93171824611285181</v>
      </c>
      <c r="E725" s="3" t="str" cm="1">
        <f t="array" ref="E725">IFERROR(_xlfn.IFS(D725&lt;=$K$2,"A",D725&lt;=$L$3,"B"),"C")</f>
        <v>C</v>
      </c>
      <c r="F725" s="18">
        <f>VLOOKUP(A725,'ABC Rimanenze'!$A$2:$G$50000,2,FALSE)</f>
        <v>986.6672741612249</v>
      </c>
      <c r="G725" s="3" t="str">
        <f>VLOOKUP(A725,'ABC Rimanenze'!$A$2:$G$50000,7)</f>
        <v>C</v>
      </c>
      <c r="J725" s="29"/>
    </row>
    <row r="726" spans="1:10" x14ac:dyDescent="0.3">
      <c r="A726" s="20" t="s">
        <v>749</v>
      </c>
      <c r="B726" s="21">
        <v>1640.4173556474714</v>
      </c>
      <c r="C726" s="27">
        <f t="shared" si="23"/>
        <v>10155992.457253078</v>
      </c>
      <c r="D726" s="25">
        <f t="shared" si="22"/>
        <v>0.93186876352405557</v>
      </c>
      <c r="E726" s="3" t="str" cm="1">
        <f t="array" ref="E726">IFERROR(_xlfn.IFS(D726&lt;=$K$2,"A",D726&lt;=$L$3,"B"),"C")</f>
        <v>C</v>
      </c>
      <c r="F726" s="18">
        <f>VLOOKUP(A726,'ABC Rimanenze'!$A$2:$G$50000,2,FALSE)</f>
        <v>984.2504133884828</v>
      </c>
      <c r="G726" s="3" t="str">
        <f>VLOOKUP(A726,'ABC Rimanenze'!$A$2:$G$50000,7)</f>
        <v>C</v>
      </c>
      <c r="J726" s="29"/>
    </row>
    <row r="727" spans="1:10" x14ac:dyDescent="0.3">
      <c r="A727" s="20" t="s">
        <v>750</v>
      </c>
      <c r="B727" s="21">
        <v>1637.9572085806856</v>
      </c>
      <c r="C727" s="27">
        <f t="shared" si="23"/>
        <v>10157630.414461659</v>
      </c>
      <c r="D727" s="25">
        <f t="shared" si="22"/>
        <v>0.93201905520309036</v>
      </c>
      <c r="E727" s="3" t="str" cm="1">
        <f t="array" ref="E727">IFERROR(_xlfn.IFS(D727&lt;=$K$2,"A",D727&lt;=$L$3,"B"),"C")</f>
        <v>C</v>
      </c>
      <c r="F727" s="18">
        <f>VLOOKUP(A727,'ABC Rimanenze'!$A$2:$G$50000,2,FALSE)</f>
        <v>982.77432514841132</v>
      </c>
      <c r="G727" s="3" t="str">
        <f>VLOOKUP(A727,'ABC Rimanenze'!$A$2:$G$50000,7)</f>
        <v>C</v>
      </c>
      <c r="J727" s="29"/>
    </row>
    <row r="728" spans="1:10" x14ac:dyDescent="0.3">
      <c r="A728" s="20" t="s">
        <v>751</v>
      </c>
      <c r="B728" s="21">
        <v>1636.8487977080656</v>
      </c>
      <c r="C728" s="27">
        <f t="shared" si="23"/>
        <v>10159267.263259368</v>
      </c>
      <c r="D728" s="25">
        <f t="shared" si="22"/>
        <v>0.93216924517926625</v>
      </c>
      <c r="E728" s="3" t="str" cm="1">
        <f t="array" ref="E728">IFERROR(_xlfn.IFS(D728&lt;=$K$2,"A",D728&lt;=$L$3,"B"),"C")</f>
        <v>C</v>
      </c>
      <c r="F728" s="18">
        <f>VLOOKUP(A728,'ABC Rimanenze'!$A$2:$G$50000,2,FALSE)</f>
        <v>982.10927862483936</v>
      </c>
      <c r="G728" s="3" t="str">
        <f>VLOOKUP(A728,'ABC Rimanenze'!$A$2:$G$50000,7)</f>
        <v>C</v>
      </c>
      <c r="J728" s="29"/>
    </row>
    <row r="729" spans="1:10" x14ac:dyDescent="0.3">
      <c r="A729" s="20" t="s">
        <v>752</v>
      </c>
      <c r="B729" s="21">
        <v>1635.295571072199</v>
      </c>
      <c r="C729" s="27">
        <f t="shared" si="23"/>
        <v>10160902.55883044</v>
      </c>
      <c r="D729" s="25">
        <f t="shared" si="22"/>
        <v>0.93231929263826396</v>
      </c>
      <c r="E729" s="3" t="str" cm="1">
        <f t="array" ref="E729">IFERROR(_xlfn.IFS(D729&lt;=$K$2,"A",D729&lt;=$L$3,"B"),"C")</f>
        <v>C</v>
      </c>
      <c r="F729" s="18">
        <f>VLOOKUP(A729,'ABC Rimanenze'!$A$2:$G$50000,2,FALSE)</f>
        <v>981.17734264331932</v>
      </c>
      <c r="G729" s="3" t="str">
        <f>VLOOKUP(A729,'ABC Rimanenze'!$A$2:$G$50000,7)</f>
        <v>C</v>
      </c>
      <c r="J729" s="29"/>
    </row>
    <row r="730" spans="1:10" x14ac:dyDescent="0.3">
      <c r="A730" s="20" t="s">
        <v>753</v>
      </c>
      <c r="B730" s="21">
        <v>1632.6753415570279</v>
      </c>
      <c r="C730" s="27">
        <f t="shared" si="23"/>
        <v>10162535.234171998</v>
      </c>
      <c r="D730" s="25">
        <f t="shared" si="22"/>
        <v>0.93246909967663838</v>
      </c>
      <c r="E730" s="3" t="str" cm="1">
        <f t="array" ref="E730">IFERROR(_xlfn.IFS(D730&lt;=$K$2,"A",D730&lt;=$L$3,"B"),"C")</f>
        <v>C</v>
      </c>
      <c r="F730" s="18">
        <f>VLOOKUP(A730,'ABC Rimanenze'!$A$2:$G$50000,2,FALSE)</f>
        <v>979.60520493421666</v>
      </c>
      <c r="G730" s="3" t="str">
        <f>VLOOKUP(A730,'ABC Rimanenze'!$A$2:$G$50000,7)</f>
        <v>C</v>
      </c>
      <c r="J730" s="29"/>
    </row>
    <row r="731" spans="1:10" x14ac:dyDescent="0.3">
      <c r="A731" s="20" t="s">
        <v>754</v>
      </c>
      <c r="B731" s="21">
        <v>1631.9082264643655</v>
      </c>
      <c r="C731" s="27">
        <f t="shared" si="23"/>
        <v>10164167.142398462</v>
      </c>
      <c r="D731" s="25">
        <f t="shared" si="22"/>
        <v>0.93261883632793863</v>
      </c>
      <c r="E731" s="3" t="str" cm="1">
        <f t="array" ref="E731">IFERROR(_xlfn.IFS(D731&lt;=$K$2,"A",D731&lt;=$L$3,"B"),"C")</f>
        <v>C</v>
      </c>
      <c r="F731" s="18">
        <f>VLOOKUP(A731,'ABC Rimanenze'!$A$2:$G$50000,2,FALSE)</f>
        <v>979.14493587861921</v>
      </c>
      <c r="G731" s="3" t="str">
        <f>VLOOKUP(A731,'ABC Rimanenze'!$A$2:$G$50000,7)</f>
        <v>C</v>
      </c>
      <c r="J731" s="29"/>
    </row>
    <row r="732" spans="1:10" x14ac:dyDescent="0.3">
      <c r="A732" s="20" t="s">
        <v>755</v>
      </c>
      <c r="B732" s="21">
        <v>1628.3708312415788</v>
      </c>
      <c r="C732" s="27">
        <f t="shared" si="23"/>
        <v>10165795.513229704</v>
      </c>
      <c r="D732" s="25">
        <f t="shared" si="22"/>
        <v>0.93276824840356343</v>
      </c>
      <c r="E732" s="3" t="str" cm="1">
        <f t="array" ref="E732">IFERROR(_xlfn.IFS(D732&lt;=$K$2,"A",D732&lt;=$L$3,"B"),"C")</f>
        <v>C</v>
      </c>
      <c r="F732" s="18">
        <f>VLOOKUP(A732,'ABC Rimanenze'!$A$2:$G$50000,2,FALSE)</f>
        <v>977.02249874494726</v>
      </c>
      <c r="G732" s="3" t="str">
        <f>VLOOKUP(A732,'ABC Rimanenze'!$A$2:$G$50000,7)</f>
        <v>C</v>
      </c>
      <c r="J732" s="29"/>
    </row>
    <row r="733" spans="1:10" x14ac:dyDescent="0.3">
      <c r="A733" s="20" t="s">
        <v>756</v>
      </c>
      <c r="B733" s="21">
        <v>1622.9715704224386</v>
      </c>
      <c r="C733" s="27">
        <f t="shared" si="23"/>
        <v>10167418.484800126</v>
      </c>
      <c r="D733" s="25">
        <f t="shared" si="22"/>
        <v>0.9329171650669944</v>
      </c>
      <c r="E733" s="3" t="str" cm="1">
        <f t="array" ref="E733">IFERROR(_xlfn.IFS(D733&lt;=$K$2,"A",D733&lt;=$L$3,"B"),"C")</f>
        <v>C</v>
      </c>
      <c r="F733" s="18">
        <f>VLOOKUP(A733,'ABC Rimanenze'!$A$2:$G$50000,2,FALSE)</f>
        <v>973.78294225346315</v>
      </c>
      <c r="G733" s="3" t="str">
        <f>VLOOKUP(A733,'ABC Rimanenze'!$A$2:$G$50000,7)</f>
        <v>C</v>
      </c>
      <c r="J733" s="29"/>
    </row>
    <row r="734" spans="1:10" x14ac:dyDescent="0.3">
      <c r="A734" s="20" t="s">
        <v>757</v>
      </c>
      <c r="B734" s="21">
        <v>1621.214292025697</v>
      </c>
      <c r="C734" s="27">
        <f t="shared" si="23"/>
        <v>10169039.699092152</v>
      </c>
      <c r="D734" s="25">
        <f t="shared" si="22"/>
        <v>0.93306592049036408</v>
      </c>
      <c r="E734" s="3" t="str" cm="1">
        <f t="array" ref="E734">IFERROR(_xlfn.IFS(D734&lt;=$K$2,"A",D734&lt;=$L$3,"B"),"C")</f>
        <v>C</v>
      </c>
      <c r="F734" s="18">
        <f>VLOOKUP(A734,'ABC Rimanenze'!$A$2:$G$50000,2,FALSE)</f>
        <v>972.72857521541812</v>
      </c>
      <c r="G734" s="3" t="str">
        <f>VLOOKUP(A734,'ABC Rimanenze'!$A$2:$G$50000,7)</f>
        <v>C</v>
      </c>
      <c r="J734" s="29"/>
    </row>
    <row r="735" spans="1:10" x14ac:dyDescent="0.3">
      <c r="A735" s="20" t="s">
        <v>758</v>
      </c>
      <c r="B735" s="21">
        <v>1620.4744976708921</v>
      </c>
      <c r="C735" s="27">
        <f t="shared" si="23"/>
        <v>10170660.173589822</v>
      </c>
      <c r="D735" s="25">
        <f t="shared" si="22"/>
        <v>0.9332146080334891</v>
      </c>
      <c r="E735" s="3" t="str" cm="1">
        <f t="array" ref="E735">IFERROR(_xlfn.IFS(D735&lt;=$K$2,"A",D735&lt;=$L$3,"B"),"C")</f>
        <v>C</v>
      </c>
      <c r="F735" s="18">
        <f>VLOOKUP(A735,'ABC Rimanenze'!$A$2:$G$50000,2,FALSE)</f>
        <v>972.28469860253517</v>
      </c>
      <c r="G735" s="3" t="str">
        <f>VLOOKUP(A735,'ABC Rimanenze'!$A$2:$G$50000,7)</f>
        <v>C</v>
      </c>
      <c r="J735" s="29"/>
    </row>
    <row r="736" spans="1:10" x14ac:dyDescent="0.3">
      <c r="A736" s="20" t="s">
        <v>759</v>
      </c>
      <c r="B736" s="21">
        <v>1616.3290025875058</v>
      </c>
      <c r="C736" s="27">
        <f t="shared" si="23"/>
        <v>10172276.502592409</v>
      </c>
      <c r="D736" s="25">
        <f t="shared" si="22"/>
        <v>0.93336291520439629</v>
      </c>
      <c r="E736" s="3" t="str" cm="1">
        <f t="array" ref="E736">IFERROR(_xlfn.IFS(D736&lt;=$K$2,"A",D736&lt;=$L$3,"B"),"C")</f>
        <v>C</v>
      </c>
      <c r="F736" s="18">
        <f>VLOOKUP(A736,'ABC Rimanenze'!$A$2:$G$50000,2,FALSE)</f>
        <v>969.7974015525034</v>
      </c>
      <c r="G736" s="3" t="str">
        <f>VLOOKUP(A736,'ABC Rimanenze'!$A$2:$G$50000,7)</f>
        <v>C</v>
      </c>
      <c r="J736" s="29"/>
    </row>
    <row r="737" spans="1:10" x14ac:dyDescent="0.3">
      <c r="A737" s="20" t="s">
        <v>760</v>
      </c>
      <c r="B737" s="21">
        <v>1606.711675975045</v>
      </c>
      <c r="C737" s="27">
        <f t="shared" si="23"/>
        <v>10173883.214268385</v>
      </c>
      <c r="D737" s="25">
        <f t="shared" si="22"/>
        <v>0.93351033993212551</v>
      </c>
      <c r="E737" s="3" t="str" cm="1">
        <f t="array" ref="E737">IFERROR(_xlfn.IFS(D737&lt;=$K$2,"A",D737&lt;=$L$3,"B"),"C")</f>
        <v>C</v>
      </c>
      <c r="F737" s="18">
        <f>VLOOKUP(A737,'ABC Rimanenze'!$A$2:$G$50000,2,FALSE)</f>
        <v>964.02700558502693</v>
      </c>
      <c r="G737" s="3" t="str">
        <f>VLOOKUP(A737,'ABC Rimanenze'!$A$2:$G$50000,7)</f>
        <v>C</v>
      </c>
      <c r="J737" s="29"/>
    </row>
    <row r="738" spans="1:10" x14ac:dyDescent="0.3">
      <c r="A738" s="20" t="s">
        <v>761</v>
      </c>
      <c r="B738" s="21">
        <v>1604.6453317312867</v>
      </c>
      <c r="C738" s="27">
        <f t="shared" si="23"/>
        <v>10175487.859600116</v>
      </c>
      <c r="D738" s="25">
        <f t="shared" si="22"/>
        <v>0.93365757506128388</v>
      </c>
      <c r="E738" s="3" t="str" cm="1">
        <f t="array" ref="E738">IFERROR(_xlfn.IFS(D738&lt;=$K$2,"A",D738&lt;=$L$3,"B"),"C")</f>
        <v>C</v>
      </c>
      <c r="F738" s="18">
        <f>VLOOKUP(A738,'ABC Rimanenze'!$A$2:$G$50000,2,FALSE)</f>
        <v>962.78719903877197</v>
      </c>
      <c r="G738" s="3" t="str">
        <f>VLOOKUP(A738,'ABC Rimanenze'!$A$2:$G$50000,7)</f>
        <v>C</v>
      </c>
      <c r="J738" s="29"/>
    </row>
    <row r="739" spans="1:10" x14ac:dyDescent="0.3">
      <c r="A739" s="20" t="s">
        <v>762</v>
      </c>
      <c r="B739" s="21">
        <v>1600.8244838532262</v>
      </c>
      <c r="C739" s="27">
        <f t="shared" si="23"/>
        <v>10177088.684083968</v>
      </c>
      <c r="D739" s="25">
        <f t="shared" si="22"/>
        <v>0.9338044596064099</v>
      </c>
      <c r="E739" s="3" t="str" cm="1">
        <f t="array" ref="E739">IFERROR(_xlfn.IFS(D739&lt;=$K$2,"A",D739&lt;=$L$3,"B"),"C")</f>
        <v>C</v>
      </c>
      <c r="F739" s="18">
        <f>VLOOKUP(A739,'ABC Rimanenze'!$A$2:$G$50000,2,FALSE)</f>
        <v>960.49469031193564</v>
      </c>
      <c r="G739" s="3" t="str">
        <f>VLOOKUP(A739,'ABC Rimanenze'!$A$2:$G$50000,7)</f>
        <v>C</v>
      </c>
      <c r="J739" s="29"/>
    </row>
    <row r="740" spans="1:10" x14ac:dyDescent="0.3">
      <c r="A740" s="20" t="s">
        <v>763</v>
      </c>
      <c r="B740" s="21">
        <v>1600.1228958427691</v>
      </c>
      <c r="C740" s="27">
        <f t="shared" si="23"/>
        <v>10178688.806979811</v>
      </c>
      <c r="D740" s="25">
        <f t="shared" si="22"/>
        <v>0.93395127977693593</v>
      </c>
      <c r="E740" s="3" t="str" cm="1">
        <f t="array" ref="E740">IFERROR(_xlfn.IFS(D740&lt;=$K$2,"A",D740&lt;=$L$3,"B"),"C")</f>
        <v>C</v>
      </c>
      <c r="F740" s="18">
        <f>VLOOKUP(A740,'ABC Rimanenze'!$A$2:$G$50000,2,FALSE)</f>
        <v>960.07373750566148</v>
      </c>
      <c r="G740" s="3" t="str">
        <f>VLOOKUP(A740,'ABC Rimanenze'!$A$2:$G$50000,7)</f>
        <v>C</v>
      </c>
      <c r="J740" s="29"/>
    </row>
    <row r="741" spans="1:10" x14ac:dyDescent="0.3">
      <c r="A741" s="20" t="s">
        <v>764</v>
      </c>
      <c r="B741" s="21">
        <v>1596.6674628335561</v>
      </c>
      <c r="C741" s="27">
        <f t="shared" si="23"/>
        <v>10180285.474442644</v>
      </c>
      <c r="D741" s="25">
        <f t="shared" si="22"/>
        <v>0.93409778289227519</v>
      </c>
      <c r="E741" s="3" t="str" cm="1">
        <f t="array" ref="E741">IFERROR(_xlfn.IFS(D741&lt;=$K$2,"A",D741&lt;=$L$3,"B"),"C")</f>
        <v>C</v>
      </c>
      <c r="F741" s="18">
        <f>VLOOKUP(A741,'ABC Rimanenze'!$A$2:$G$50000,2,FALSE)</f>
        <v>958.00047770013362</v>
      </c>
      <c r="G741" s="3" t="str">
        <f>VLOOKUP(A741,'ABC Rimanenze'!$A$2:$G$50000,7)</f>
        <v>C</v>
      </c>
      <c r="J741" s="29"/>
    </row>
    <row r="742" spans="1:10" x14ac:dyDescent="0.3">
      <c r="A742" s="20" t="s">
        <v>765</v>
      </c>
      <c r="B742" s="21">
        <v>1590.9821880399672</v>
      </c>
      <c r="C742" s="27">
        <f t="shared" si="23"/>
        <v>10181876.456630684</v>
      </c>
      <c r="D742" s="25">
        <f t="shared" si="22"/>
        <v>0.93424376435204859</v>
      </c>
      <c r="E742" s="3" t="str" cm="1">
        <f t="array" ref="E742">IFERROR(_xlfn.IFS(D742&lt;=$K$2,"A",D742&lt;=$L$3,"B"),"C")</f>
        <v>C</v>
      </c>
      <c r="F742" s="18">
        <f>VLOOKUP(A742,'ABC Rimanenze'!$A$2:$G$50000,2,FALSE)</f>
        <v>954.58931282398032</v>
      </c>
      <c r="G742" s="3" t="str">
        <f>VLOOKUP(A742,'ABC Rimanenze'!$A$2:$G$50000,7)</f>
        <v>C</v>
      </c>
      <c r="J742" s="29"/>
    </row>
    <row r="743" spans="1:10" x14ac:dyDescent="0.3">
      <c r="A743" s="20" t="s">
        <v>766</v>
      </c>
      <c r="B743" s="21">
        <v>1583.8926700091429</v>
      </c>
      <c r="C743" s="27">
        <f t="shared" si="23"/>
        <v>10183460.349300694</v>
      </c>
      <c r="D743" s="25">
        <f t="shared" si="22"/>
        <v>0.93438909530913317</v>
      </c>
      <c r="E743" s="3" t="str" cm="1">
        <f t="array" ref="E743">IFERROR(_xlfn.IFS(D743&lt;=$K$2,"A",D743&lt;=$L$3,"B"),"C")</f>
        <v>C</v>
      </c>
      <c r="F743" s="18">
        <f>VLOOKUP(A743,'ABC Rimanenze'!$A$2:$G$50000,2,FALSE)</f>
        <v>950.33560200548573</v>
      </c>
      <c r="G743" s="3" t="str">
        <f>VLOOKUP(A743,'ABC Rimanenze'!$A$2:$G$50000,7)</f>
        <v>C</v>
      </c>
      <c r="J743" s="29"/>
    </row>
    <row r="744" spans="1:10" x14ac:dyDescent="0.3">
      <c r="A744" s="20" t="s">
        <v>767</v>
      </c>
      <c r="B744" s="21">
        <v>1581.8658127693202</v>
      </c>
      <c r="C744" s="27">
        <f t="shared" si="23"/>
        <v>10185042.215113463</v>
      </c>
      <c r="D744" s="25">
        <f t="shared" si="22"/>
        <v>0.93453424029079901</v>
      </c>
      <c r="E744" s="3" t="str" cm="1">
        <f t="array" ref="E744">IFERROR(_xlfn.IFS(D744&lt;=$K$2,"A",D744&lt;=$L$3,"B"),"C")</f>
        <v>C</v>
      </c>
      <c r="F744" s="18">
        <f>VLOOKUP(A744,'ABC Rimanenze'!$A$2:$G$50000,2,FALSE)</f>
        <v>949.11948766159207</v>
      </c>
      <c r="G744" s="3" t="str">
        <f>VLOOKUP(A744,'ABC Rimanenze'!$A$2:$G$50000,7)</f>
        <v>C</v>
      </c>
      <c r="J744" s="29"/>
    </row>
    <row r="745" spans="1:10" x14ac:dyDescent="0.3">
      <c r="A745" s="20" t="s">
        <v>768</v>
      </c>
      <c r="B745" s="21">
        <v>1579.5488861330232</v>
      </c>
      <c r="C745" s="27">
        <f t="shared" si="23"/>
        <v>10186621.763999596</v>
      </c>
      <c r="D745" s="25">
        <f t="shared" si="22"/>
        <v>0.93467917268156653</v>
      </c>
      <c r="E745" s="3" t="str" cm="1">
        <f t="array" ref="E745">IFERROR(_xlfn.IFS(D745&lt;=$K$2,"A",D745&lt;=$L$3,"B"),"C")</f>
        <v>C</v>
      </c>
      <c r="F745" s="18">
        <f>VLOOKUP(A745,'ABC Rimanenze'!$A$2:$G$50000,2,FALSE)</f>
        <v>947.72933167981387</v>
      </c>
      <c r="G745" s="3" t="str">
        <f>VLOOKUP(A745,'ABC Rimanenze'!$A$2:$G$50000,7)</f>
        <v>C</v>
      </c>
      <c r="J745" s="29"/>
    </row>
    <row r="746" spans="1:10" x14ac:dyDescent="0.3">
      <c r="A746" s="20" t="s">
        <v>769</v>
      </c>
      <c r="B746" s="21">
        <v>1578.6208348189173</v>
      </c>
      <c r="C746" s="27">
        <f t="shared" si="23"/>
        <v>10188200.384834414</v>
      </c>
      <c r="D746" s="25">
        <f t="shared" si="22"/>
        <v>0.93482401991846709</v>
      </c>
      <c r="E746" s="3" t="str" cm="1">
        <f t="array" ref="E746">IFERROR(_xlfn.IFS(D746&lt;=$K$2,"A",D746&lt;=$L$3,"B"),"C")</f>
        <v>C</v>
      </c>
      <c r="F746" s="18">
        <f>VLOOKUP(A746,'ABC Rimanenze'!$A$2:$G$50000,2,FALSE)</f>
        <v>947.1725008913503</v>
      </c>
      <c r="G746" s="3" t="str">
        <f>VLOOKUP(A746,'ABC Rimanenze'!$A$2:$G$50000,7)</f>
        <v>C</v>
      </c>
      <c r="J746" s="29"/>
    </row>
    <row r="747" spans="1:10" x14ac:dyDescent="0.3">
      <c r="A747" s="20" t="s">
        <v>770</v>
      </c>
      <c r="B747" s="21">
        <v>1573.5037459954644</v>
      </c>
      <c r="C747" s="27">
        <f t="shared" si="23"/>
        <v>10189773.88858041</v>
      </c>
      <c r="D747" s="25">
        <f t="shared" si="22"/>
        <v>0.93496839763402295</v>
      </c>
      <c r="E747" s="3" t="str" cm="1">
        <f t="array" ref="E747">IFERROR(_xlfn.IFS(D747&lt;=$K$2,"A",D747&lt;=$L$3,"B"),"C")</f>
        <v>C</v>
      </c>
      <c r="F747" s="18">
        <f>VLOOKUP(A747,'ABC Rimanenze'!$A$2:$G$50000,2,FALSE)</f>
        <v>944.10224759727862</v>
      </c>
      <c r="G747" s="3" t="str">
        <f>VLOOKUP(A747,'ABC Rimanenze'!$A$2:$G$50000,7)</f>
        <v>C</v>
      </c>
      <c r="J747" s="29"/>
    </row>
    <row r="748" spans="1:10" x14ac:dyDescent="0.3">
      <c r="A748" s="20" t="s">
        <v>771</v>
      </c>
      <c r="B748" s="21">
        <v>1559.8521282404286</v>
      </c>
      <c r="C748" s="27">
        <f t="shared" si="23"/>
        <v>10191333.740708651</v>
      </c>
      <c r="D748" s="25">
        <f t="shared" si="22"/>
        <v>0.93511152273776277</v>
      </c>
      <c r="E748" s="3" t="str" cm="1">
        <f t="array" ref="E748">IFERROR(_xlfn.IFS(D748&lt;=$K$2,"A",D748&lt;=$L$3,"B"),"C")</f>
        <v>C</v>
      </c>
      <c r="F748" s="18">
        <f>VLOOKUP(A748,'ABC Rimanenze'!$A$2:$G$50000,2,FALSE)</f>
        <v>935.91127694425711</v>
      </c>
      <c r="G748" s="3" t="str">
        <f>VLOOKUP(A748,'ABC Rimanenze'!$A$2:$G$50000,7)</f>
        <v>C</v>
      </c>
      <c r="J748" s="29"/>
    </row>
    <row r="749" spans="1:10" x14ac:dyDescent="0.3">
      <c r="A749" s="20" t="s">
        <v>772</v>
      </c>
      <c r="B749" s="21">
        <v>1556.3687341635639</v>
      </c>
      <c r="C749" s="27">
        <f t="shared" si="23"/>
        <v>10192890.109442815</v>
      </c>
      <c r="D749" s="25">
        <f t="shared" si="22"/>
        <v>0.93525432822073229</v>
      </c>
      <c r="E749" s="3" t="str" cm="1">
        <f t="array" ref="E749">IFERROR(_xlfn.IFS(D749&lt;=$K$2,"A",D749&lt;=$L$3,"B"),"C")</f>
        <v>C</v>
      </c>
      <c r="F749" s="18">
        <f>VLOOKUP(A749,'ABC Rimanenze'!$A$2:$G$50000,2,FALSE)</f>
        <v>933.82124049813831</v>
      </c>
      <c r="G749" s="3" t="str">
        <f>VLOOKUP(A749,'ABC Rimanenze'!$A$2:$G$50000,7)</f>
        <v>C</v>
      </c>
      <c r="J749" s="29"/>
    </row>
    <row r="750" spans="1:10" x14ac:dyDescent="0.3">
      <c r="A750" s="20" t="s">
        <v>773</v>
      </c>
      <c r="B750" s="21">
        <v>1555.5678950351082</v>
      </c>
      <c r="C750" s="27">
        <f t="shared" si="23"/>
        <v>10194445.67733785</v>
      </c>
      <c r="D750" s="25">
        <f t="shared" si="22"/>
        <v>0.93539706022225988</v>
      </c>
      <c r="E750" s="3" t="str" cm="1">
        <f t="array" ref="E750">IFERROR(_xlfn.IFS(D750&lt;=$K$2,"A",D750&lt;=$L$3,"B"),"C")</f>
        <v>C</v>
      </c>
      <c r="F750" s="18">
        <f>VLOOKUP(A750,'ABC Rimanenze'!$A$2:$G$50000,2,FALSE)</f>
        <v>933.34073702106491</v>
      </c>
      <c r="G750" s="3" t="str">
        <f>VLOOKUP(A750,'ABC Rimanenze'!$A$2:$G$50000,7)</f>
        <v>C</v>
      </c>
      <c r="J750" s="29"/>
    </row>
    <row r="751" spans="1:10" x14ac:dyDescent="0.3">
      <c r="A751" s="20" t="s">
        <v>774</v>
      </c>
      <c r="B751" s="21">
        <v>1552.9303766155117</v>
      </c>
      <c r="C751" s="27">
        <f t="shared" si="23"/>
        <v>10195998.607714465</v>
      </c>
      <c r="D751" s="25">
        <f t="shared" si="22"/>
        <v>0.93553955021681101</v>
      </c>
      <c r="E751" s="3" t="str" cm="1">
        <f t="array" ref="E751">IFERROR(_xlfn.IFS(D751&lt;=$K$2,"A",D751&lt;=$L$3,"B"),"C")</f>
        <v>C</v>
      </c>
      <c r="F751" s="18">
        <f>VLOOKUP(A751,'ABC Rimanenze'!$A$2:$G$50000,2,FALSE)</f>
        <v>931.75822596930698</v>
      </c>
      <c r="G751" s="3" t="str">
        <f>VLOOKUP(A751,'ABC Rimanenze'!$A$2:$G$50000,7)</f>
        <v>C</v>
      </c>
      <c r="J751" s="29"/>
    </row>
    <row r="752" spans="1:10" x14ac:dyDescent="0.3">
      <c r="A752" s="20" t="s">
        <v>775</v>
      </c>
      <c r="B752" s="21">
        <v>1552.6356114672183</v>
      </c>
      <c r="C752" s="27">
        <f t="shared" si="23"/>
        <v>10197551.243325932</v>
      </c>
      <c r="D752" s="25">
        <f t="shared" si="22"/>
        <v>0.93568201316502131</v>
      </c>
      <c r="E752" s="3" t="str" cm="1">
        <f t="array" ref="E752">IFERROR(_xlfn.IFS(D752&lt;=$K$2,"A",D752&lt;=$L$3,"B"),"C")</f>
        <v>C</v>
      </c>
      <c r="F752" s="18">
        <f>VLOOKUP(A752,'ABC Rimanenze'!$A$2:$G$50000,2,FALSE)</f>
        <v>931.58136688033096</v>
      </c>
      <c r="G752" s="3" t="str">
        <f>VLOOKUP(A752,'ABC Rimanenze'!$A$2:$G$50000,7)</f>
        <v>C</v>
      </c>
      <c r="J752" s="29"/>
    </row>
    <row r="753" spans="1:10" x14ac:dyDescent="0.3">
      <c r="A753" s="20" t="s">
        <v>776</v>
      </c>
      <c r="B753" s="21">
        <v>1549.8115436344365</v>
      </c>
      <c r="C753" s="27">
        <f t="shared" si="23"/>
        <v>10199101.054869566</v>
      </c>
      <c r="D753" s="25">
        <f t="shared" si="22"/>
        <v>0.93582421698930929</v>
      </c>
      <c r="E753" s="3" t="str" cm="1">
        <f t="array" ref="E753">IFERROR(_xlfn.IFS(D753&lt;=$K$2,"A",D753&lt;=$L$3,"B"),"C")</f>
        <v>C</v>
      </c>
      <c r="F753" s="18">
        <f>VLOOKUP(A753,'ABC Rimanenze'!$A$2:$G$50000,2,FALSE)</f>
        <v>929.88692618066182</v>
      </c>
      <c r="G753" s="3" t="str">
        <f>VLOOKUP(A753,'ABC Rimanenze'!$A$2:$G$50000,7)</f>
        <v>C</v>
      </c>
      <c r="J753" s="29"/>
    </row>
    <row r="754" spans="1:10" x14ac:dyDescent="0.3">
      <c r="A754" s="20" t="s">
        <v>777</v>
      </c>
      <c r="B754" s="21">
        <v>1547.4472325934175</v>
      </c>
      <c r="C754" s="27">
        <f t="shared" si="23"/>
        <v>10200648.502102159</v>
      </c>
      <c r="D754" s="25">
        <f t="shared" si="22"/>
        <v>0.93596620387491647</v>
      </c>
      <c r="E754" s="3" t="str" cm="1">
        <f t="array" ref="E754">IFERROR(_xlfn.IFS(D754&lt;=$K$2,"A",D754&lt;=$L$3,"B"),"C")</f>
        <v>C</v>
      </c>
      <c r="F754" s="18">
        <f>VLOOKUP(A754,'ABC Rimanenze'!$A$2:$G$50000,2,FALSE)</f>
        <v>928.46833955605052</v>
      </c>
      <c r="G754" s="3" t="str">
        <f>VLOOKUP(A754,'ABC Rimanenze'!$A$2:$G$50000,7)</f>
        <v>C</v>
      </c>
      <c r="J754" s="29"/>
    </row>
    <row r="755" spans="1:10" x14ac:dyDescent="0.3">
      <c r="A755" s="20" t="s">
        <v>778</v>
      </c>
      <c r="B755" s="21">
        <v>1543.9269128317924</v>
      </c>
      <c r="C755" s="27">
        <f t="shared" si="23"/>
        <v>10202192.42901499</v>
      </c>
      <c r="D755" s="25">
        <f t="shared" si="22"/>
        <v>0.93610786775161658</v>
      </c>
      <c r="E755" s="3" t="str" cm="1">
        <f t="array" ref="E755">IFERROR(_xlfn.IFS(D755&lt;=$K$2,"A",D755&lt;=$L$3,"B"),"C")</f>
        <v>C</v>
      </c>
      <c r="F755" s="18">
        <f>VLOOKUP(A755,'ABC Rimanenze'!$A$2:$G$50000,2,FALSE)</f>
        <v>926.35614769907534</v>
      </c>
      <c r="G755" s="3" t="str">
        <f>VLOOKUP(A755,'ABC Rimanenze'!$A$2:$G$50000,7)</f>
        <v>C</v>
      </c>
      <c r="J755" s="29"/>
    </row>
    <row r="756" spans="1:10" x14ac:dyDescent="0.3">
      <c r="A756" s="20" t="s">
        <v>779</v>
      </c>
      <c r="B756" s="21">
        <v>1533.6141880635453</v>
      </c>
      <c r="C756" s="27">
        <f t="shared" si="23"/>
        <v>10203726.043203054</v>
      </c>
      <c r="D756" s="25">
        <f t="shared" si="22"/>
        <v>0.93624858537849243</v>
      </c>
      <c r="E756" s="3" t="str" cm="1">
        <f t="array" ref="E756">IFERROR(_xlfn.IFS(D756&lt;=$K$2,"A",D756&lt;=$L$3,"B"),"C")</f>
        <v>C</v>
      </c>
      <c r="F756" s="18">
        <f>VLOOKUP(A756,'ABC Rimanenze'!$A$2:$G$50000,2,FALSE)</f>
        <v>920.16851283812719</v>
      </c>
      <c r="G756" s="3" t="str">
        <f>VLOOKUP(A756,'ABC Rimanenze'!$A$2:$G$50000,7)</f>
        <v>C</v>
      </c>
      <c r="J756" s="29"/>
    </row>
    <row r="757" spans="1:10" x14ac:dyDescent="0.3">
      <c r="A757" s="20" t="s">
        <v>780</v>
      </c>
      <c r="B757" s="21">
        <v>1532.2906263802952</v>
      </c>
      <c r="C757" s="27">
        <f t="shared" si="23"/>
        <v>10205258.333829435</v>
      </c>
      <c r="D757" s="25">
        <f t="shared" si="22"/>
        <v>0.93638918156122641</v>
      </c>
      <c r="E757" s="3" t="str" cm="1">
        <f t="array" ref="E757">IFERROR(_xlfn.IFS(D757&lt;=$K$2,"A",D757&lt;=$L$3,"B"),"C")</f>
        <v>C</v>
      </c>
      <c r="F757" s="18">
        <f>VLOOKUP(A757,'ABC Rimanenze'!$A$2:$G$50000,2,FALSE)</f>
        <v>919.37437582817711</v>
      </c>
      <c r="G757" s="3" t="str">
        <f>VLOOKUP(A757,'ABC Rimanenze'!$A$2:$G$50000,7)</f>
        <v>C</v>
      </c>
      <c r="J757" s="29"/>
    </row>
    <row r="758" spans="1:10" x14ac:dyDescent="0.3">
      <c r="A758" s="20" t="s">
        <v>781</v>
      </c>
      <c r="B758" s="21">
        <v>1526.0062163432167</v>
      </c>
      <c r="C758" s="27">
        <f t="shared" si="23"/>
        <v>10206784.340045778</v>
      </c>
      <c r="D758" s="25">
        <f t="shared" si="22"/>
        <v>0.93652920111440541</v>
      </c>
      <c r="E758" s="3" t="str" cm="1">
        <f t="array" ref="E758">IFERROR(_xlfn.IFS(D758&lt;=$K$2,"A",D758&lt;=$L$3,"B"),"C")</f>
        <v>C</v>
      </c>
      <c r="F758" s="18">
        <f>VLOOKUP(A758,'ABC Rimanenze'!$A$2:$G$50000,2,FALSE)</f>
        <v>915.60372980593002</v>
      </c>
      <c r="G758" s="3" t="str">
        <f>VLOOKUP(A758,'ABC Rimanenze'!$A$2:$G$50000,7)</f>
        <v>C</v>
      </c>
      <c r="J758" s="29"/>
    </row>
    <row r="759" spans="1:10" x14ac:dyDescent="0.3">
      <c r="A759" s="20" t="s">
        <v>782</v>
      </c>
      <c r="B759" s="21">
        <v>1520.6172008007729</v>
      </c>
      <c r="C759" s="27">
        <f t="shared" si="23"/>
        <v>10208304.957246579</v>
      </c>
      <c r="D759" s="25">
        <f t="shared" si="22"/>
        <v>0.93666872619545172</v>
      </c>
      <c r="E759" s="3" t="str" cm="1">
        <f t="array" ref="E759">IFERROR(_xlfn.IFS(D759&lt;=$K$2,"A",D759&lt;=$L$3,"B"),"C")</f>
        <v>C</v>
      </c>
      <c r="F759" s="18">
        <f>VLOOKUP(A759,'ABC Rimanenze'!$A$2:$G$50000,2,FALSE)</f>
        <v>912.37032048046376</v>
      </c>
      <c r="G759" s="3" t="str">
        <f>VLOOKUP(A759,'ABC Rimanenze'!$A$2:$G$50000,7)</f>
        <v>C</v>
      </c>
      <c r="J759" s="29"/>
    </row>
    <row r="760" spans="1:10" x14ac:dyDescent="0.3">
      <c r="A760" s="20" t="s">
        <v>783</v>
      </c>
      <c r="B760" s="21">
        <v>1509.7905046515768</v>
      </c>
      <c r="C760" s="27">
        <f t="shared" si="23"/>
        <v>10209814.74775123</v>
      </c>
      <c r="D760" s="25">
        <f t="shared" si="22"/>
        <v>0.93680725786694241</v>
      </c>
      <c r="E760" s="3" t="str" cm="1">
        <f t="array" ref="E760">IFERROR(_xlfn.IFS(D760&lt;=$K$2,"A",D760&lt;=$L$3,"B"),"C")</f>
        <v>C</v>
      </c>
      <c r="F760" s="18">
        <f>VLOOKUP(A760,'ABC Rimanenze'!$A$2:$G$50000,2,FALSE)</f>
        <v>905.8743027909461</v>
      </c>
      <c r="G760" s="3" t="str">
        <f>VLOOKUP(A760,'ABC Rimanenze'!$A$2:$G$50000,7)</f>
        <v>C</v>
      </c>
      <c r="J760" s="29"/>
    </row>
    <row r="761" spans="1:10" x14ac:dyDescent="0.3">
      <c r="A761" s="20" t="s">
        <v>784</v>
      </c>
      <c r="B761" s="21">
        <v>1500.6681529695231</v>
      </c>
      <c r="C761" s="27">
        <f t="shared" si="23"/>
        <v>10211315.4159042</v>
      </c>
      <c r="D761" s="25">
        <f t="shared" si="22"/>
        <v>0.93694495251195653</v>
      </c>
      <c r="E761" s="3" t="str" cm="1">
        <f t="array" ref="E761">IFERROR(_xlfn.IFS(D761&lt;=$K$2,"A",D761&lt;=$L$3,"B"),"C")</f>
        <v>C</v>
      </c>
      <c r="F761" s="18">
        <f>VLOOKUP(A761,'ABC Rimanenze'!$A$2:$G$50000,2,FALSE)</f>
        <v>900.40089178171388</v>
      </c>
      <c r="G761" s="3" t="str">
        <f>VLOOKUP(A761,'ABC Rimanenze'!$A$2:$G$50000,7)</f>
        <v>C</v>
      </c>
      <c r="J761" s="29"/>
    </row>
    <row r="762" spans="1:10" x14ac:dyDescent="0.3">
      <c r="A762" s="20" t="s">
        <v>785</v>
      </c>
      <c r="B762" s="21">
        <v>1497.1420702397559</v>
      </c>
      <c r="C762" s="27">
        <f t="shared" si="23"/>
        <v>10212812.557974439</v>
      </c>
      <c r="D762" s="25">
        <f t="shared" si="22"/>
        <v>0.93708232361927923</v>
      </c>
      <c r="E762" s="3" t="str" cm="1">
        <f t="array" ref="E762">IFERROR(_xlfn.IFS(D762&lt;=$K$2,"A",D762&lt;=$L$3,"B"),"C")</f>
        <v>C</v>
      </c>
      <c r="F762" s="18">
        <f>VLOOKUP(A762,'ABC Rimanenze'!$A$2:$G$50000,2,FALSE)</f>
        <v>898.28524214385345</v>
      </c>
      <c r="G762" s="3" t="str">
        <f>VLOOKUP(A762,'ABC Rimanenze'!$A$2:$G$50000,7)</f>
        <v>C</v>
      </c>
      <c r="J762" s="29"/>
    </row>
    <row r="763" spans="1:10" x14ac:dyDescent="0.3">
      <c r="A763" s="20" t="s">
        <v>786</v>
      </c>
      <c r="B763" s="21">
        <v>1491.7231726402804</v>
      </c>
      <c r="C763" s="27">
        <f t="shared" si="23"/>
        <v>10214304.28114708</v>
      </c>
      <c r="D763" s="25">
        <f t="shared" si="22"/>
        <v>0.93721919751262439</v>
      </c>
      <c r="E763" s="3" t="str" cm="1">
        <f t="array" ref="E763">IFERROR(_xlfn.IFS(D763&lt;=$K$2,"A",D763&lt;=$L$3,"B"),"C")</f>
        <v>C</v>
      </c>
      <c r="F763" s="18">
        <f>VLOOKUP(A763,'ABC Rimanenze'!$A$2:$G$50000,2,FALSE)</f>
        <v>895.03390358416823</v>
      </c>
      <c r="G763" s="3" t="str">
        <f>VLOOKUP(A763,'ABC Rimanenze'!$A$2:$G$50000,7)</f>
        <v>C</v>
      </c>
      <c r="J763" s="29"/>
    </row>
    <row r="764" spans="1:10" x14ac:dyDescent="0.3">
      <c r="A764" s="20" t="s">
        <v>787</v>
      </c>
      <c r="B764" s="21">
        <v>1486.6472783668787</v>
      </c>
      <c r="C764" s="27">
        <f t="shared" si="23"/>
        <v>10215790.928425446</v>
      </c>
      <c r="D764" s="25">
        <f t="shared" si="22"/>
        <v>0.93735560566445386</v>
      </c>
      <c r="E764" s="3" t="str" cm="1">
        <f t="array" ref="E764">IFERROR(_xlfn.IFS(D764&lt;=$K$2,"A",D764&lt;=$L$3,"B"),"C")</f>
        <v>C</v>
      </c>
      <c r="F764" s="18">
        <f>VLOOKUP(A764,'ABC Rimanenze'!$A$2:$G$50000,2,FALSE)</f>
        <v>891.98836702012716</v>
      </c>
      <c r="G764" s="3" t="str">
        <f>VLOOKUP(A764,'ABC Rimanenze'!$A$2:$G$50000,7)</f>
        <v>C</v>
      </c>
      <c r="J764" s="29"/>
    </row>
    <row r="765" spans="1:10" x14ac:dyDescent="0.3">
      <c r="A765" s="20" t="s">
        <v>788</v>
      </c>
      <c r="B765" s="21">
        <v>1479.7379064513034</v>
      </c>
      <c r="C765" s="27">
        <f t="shared" si="23"/>
        <v>10217270.666331897</v>
      </c>
      <c r="D765" s="25">
        <f t="shared" si="22"/>
        <v>0.9374913798430019</v>
      </c>
      <c r="E765" s="3" t="str" cm="1">
        <f t="array" ref="E765">IFERROR(_xlfn.IFS(D765&lt;=$K$2,"A",D765&lt;=$L$3,"B"),"C")</f>
        <v>C</v>
      </c>
      <c r="F765" s="18">
        <f>VLOOKUP(A765,'ABC Rimanenze'!$A$2:$G$50000,2,FALSE)</f>
        <v>887.84274387078199</v>
      </c>
      <c r="G765" s="3" t="str">
        <f>VLOOKUP(A765,'ABC Rimanenze'!$A$2:$G$50000,7)</f>
        <v>C</v>
      </c>
      <c r="J765" s="29"/>
    </row>
    <row r="766" spans="1:10" x14ac:dyDescent="0.3">
      <c r="A766" s="20" t="s">
        <v>789</v>
      </c>
      <c r="B766" s="21">
        <v>1477.7191600555323</v>
      </c>
      <c r="C766" s="27">
        <f t="shared" si="23"/>
        <v>10218748.385491952</v>
      </c>
      <c r="D766" s="25">
        <f t="shared" si="22"/>
        <v>0.93762696879034635</v>
      </c>
      <c r="E766" s="3" t="str" cm="1">
        <f t="array" ref="E766">IFERROR(_xlfn.IFS(D766&lt;=$K$2,"A",D766&lt;=$L$3,"B"),"C")</f>
        <v>C</v>
      </c>
      <c r="F766" s="18">
        <f>VLOOKUP(A766,'ABC Rimanenze'!$A$2:$G$50000,2,FALSE)</f>
        <v>886.63149603331931</v>
      </c>
      <c r="G766" s="3" t="str">
        <f>VLOOKUP(A766,'ABC Rimanenze'!$A$2:$G$50000,7)</f>
        <v>C</v>
      </c>
      <c r="J766" s="29"/>
    </row>
    <row r="767" spans="1:10" x14ac:dyDescent="0.3">
      <c r="A767" s="20" t="s">
        <v>790</v>
      </c>
      <c r="B767" s="21">
        <v>1477.3010247003501</v>
      </c>
      <c r="C767" s="27">
        <f t="shared" si="23"/>
        <v>10220225.686516652</v>
      </c>
      <c r="D767" s="25">
        <f t="shared" si="22"/>
        <v>0.9377625193714475</v>
      </c>
      <c r="E767" s="3" t="str" cm="1">
        <f t="array" ref="E767">IFERROR(_xlfn.IFS(D767&lt;=$K$2,"A",D767&lt;=$L$3,"B"),"C")</f>
        <v>C</v>
      </c>
      <c r="F767" s="18">
        <f>VLOOKUP(A767,'ABC Rimanenze'!$A$2:$G$50000,2,FALSE)</f>
        <v>886.3806148202101</v>
      </c>
      <c r="G767" s="3" t="str">
        <f>VLOOKUP(A767,'ABC Rimanenze'!$A$2:$G$50000,7)</f>
        <v>C</v>
      </c>
      <c r="J767" s="29"/>
    </row>
    <row r="768" spans="1:10" x14ac:dyDescent="0.3">
      <c r="A768" s="20" t="s">
        <v>791</v>
      </c>
      <c r="B768" s="21">
        <v>1477.0273904352432</v>
      </c>
      <c r="C768" s="27">
        <f t="shared" si="23"/>
        <v>10221702.713907087</v>
      </c>
      <c r="D768" s="25">
        <f t="shared" si="22"/>
        <v>0.93789804484508377</v>
      </c>
      <c r="E768" s="3" t="str" cm="1">
        <f t="array" ref="E768">IFERROR(_xlfn.IFS(D768&lt;=$K$2,"A",D768&lt;=$L$3,"B"),"C")</f>
        <v>C</v>
      </c>
      <c r="F768" s="18">
        <f>VLOOKUP(A768,'ABC Rimanenze'!$A$2:$G$50000,2,FALSE)</f>
        <v>886.21643426114588</v>
      </c>
      <c r="G768" s="3" t="str">
        <f>VLOOKUP(A768,'ABC Rimanenze'!$A$2:$G$50000,7)</f>
        <v>C</v>
      </c>
      <c r="J768" s="29"/>
    </row>
    <row r="769" spans="1:10" x14ac:dyDescent="0.3">
      <c r="A769" s="20" t="s">
        <v>792</v>
      </c>
      <c r="B769" s="21">
        <v>1476.6335876122153</v>
      </c>
      <c r="C769" s="27">
        <f t="shared" si="23"/>
        <v>10223179.347494699</v>
      </c>
      <c r="D769" s="25">
        <f t="shared" si="22"/>
        <v>0.93803353418512203</v>
      </c>
      <c r="E769" s="3" t="str" cm="1">
        <f t="array" ref="E769">IFERROR(_xlfn.IFS(D769&lt;=$K$2,"A",D769&lt;=$L$3,"B"),"C")</f>
        <v>C</v>
      </c>
      <c r="F769" s="18">
        <f>VLOOKUP(A769,'ABC Rimanenze'!$A$2:$G$50000,2,FALSE)</f>
        <v>885.98015256732913</v>
      </c>
      <c r="G769" s="3" t="str">
        <f>VLOOKUP(A769,'ABC Rimanenze'!$A$2:$G$50000,7)</f>
        <v>C</v>
      </c>
      <c r="J769" s="29"/>
    </row>
    <row r="770" spans="1:10" x14ac:dyDescent="0.3">
      <c r="A770" s="20" t="s">
        <v>793</v>
      </c>
      <c r="B770" s="21">
        <v>1475.9633757616421</v>
      </c>
      <c r="C770" s="27">
        <f t="shared" si="23"/>
        <v>10224655.310870461</v>
      </c>
      <c r="D770" s="25">
        <f t="shared" ref="D770:D833" si="24">C770/SUM(B:B)</f>
        <v>0.9381689620294974</v>
      </c>
      <c r="E770" s="3" t="str" cm="1">
        <f t="array" ref="E770">IFERROR(_xlfn.IFS(D770&lt;=$K$2,"A",D770&lt;=$L$3,"B"),"C")</f>
        <v>C</v>
      </c>
      <c r="F770" s="18">
        <f>VLOOKUP(A770,'ABC Rimanenze'!$A$2:$G$50000,2,FALSE)</f>
        <v>885.57802545698519</v>
      </c>
      <c r="G770" s="3" t="str">
        <f>VLOOKUP(A770,'ABC Rimanenze'!$A$2:$G$50000,7)</f>
        <v>C</v>
      </c>
      <c r="J770" s="29"/>
    </row>
    <row r="771" spans="1:10" x14ac:dyDescent="0.3">
      <c r="A771" s="20" t="s">
        <v>794</v>
      </c>
      <c r="B771" s="21">
        <v>1475.6254950739169</v>
      </c>
      <c r="C771" s="27">
        <f t="shared" ref="C771:C834" si="25">B771+C770</f>
        <v>10226130.936365535</v>
      </c>
      <c r="D771" s="25">
        <f t="shared" si="24"/>
        <v>0.93830435887144137</v>
      </c>
      <c r="E771" s="3" t="str" cm="1">
        <f t="array" ref="E771">IFERROR(_xlfn.IFS(D771&lt;=$K$2,"A",D771&lt;=$L$3,"B"),"C")</f>
        <v>C</v>
      </c>
      <c r="F771" s="18">
        <f>VLOOKUP(A771,'ABC Rimanenze'!$A$2:$G$50000,2,FALSE)</f>
        <v>885.37529704435008</v>
      </c>
      <c r="G771" s="3" t="str">
        <f>VLOOKUP(A771,'ABC Rimanenze'!$A$2:$G$50000,7)</f>
        <v>C</v>
      </c>
      <c r="J771" s="29"/>
    </row>
    <row r="772" spans="1:10" x14ac:dyDescent="0.3">
      <c r="A772" s="20" t="s">
        <v>795</v>
      </c>
      <c r="B772" s="21">
        <v>1475.2312653643601</v>
      </c>
      <c r="C772" s="27">
        <f t="shared" si="25"/>
        <v>10227606.1676309</v>
      </c>
      <c r="D772" s="25">
        <f t="shared" si="24"/>
        <v>0.938439719540618</v>
      </c>
      <c r="E772" s="3" t="str" cm="1">
        <f t="array" ref="E772">IFERROR(_xlfn.IFS(D772&lt;=$K$2,"A",D772&lt;=$L$3,"B"),"C")</f>
        <v>C</v>
      </c>
      <c r="F772" s="18">
        <f>VLOOKUP(A772,'ABC Rimanenze'!$A$2:$G$50000,2,FALSE)</f>
        <v>885.13875921861597</v>
      </c>
      <c r="G772" s="3" t="str">
        <f>VLOOKUP(A772,'ABC Rimanenze'!$A$2:$G$50000,7)</f>
        <v>C</v>
      </c>
      <c r="J772" s="29"/>
    </row>
    <row r="773" spans="1:10" x14ac:dyDescent="0.3">
      <c r="A773" s="20" t="s">
        <v>796</v>
      </c>
      <c r="B773" s="21">
        <v>1475.2131226868764</v>
      </c>
      <c r="C773" s="27">
        <f t="shared" si="25"/>
        <v>10229081.380753586</v>
      </c>
      <c r="D773" s="25">
        <f t="shared" si="24"/>
        <v>0.93857507854510314</v>
      </c>
      <c r="E773" s="3" t="str" cm="1">
        <f t="array" ref="E773">IFERROR(_xlfn.IFS(D773&lt;=$K$2,"A",D773&lt;=$L$3,"B"),"C")</f>
        <v>C</v>
      </c>
      <c r="F773" s="18">
        <f>VLOOKUP(A773,'ABC Rimanenze'!$A$2:$G$50000,2,FALSE)</f>
        <v>885.12787361212588</v>
      </c>
      <c r="G773" s="3" t="str">
        <f>VLOOKUP(A773,'ABC Rimanenze'!$A$2:$G$50000,7)</f>
        <v>C</v>
      </c>
      <c r="J773" s="29"/>
    </row>
    <row r="774" spans="1:10" x14ac:dyDescent="0.3">
      <c r="A774" s="20" t="s">
        <v>797</v>
      </c>
      <c r="B774" s="21">
        <v>1470.197205970803</v>
      </c>
      <c r="C774" s="27">
        <f t="shared" si="25"/>
        <v>10230551.577959556</v>
      </c>
      <c r="D774" s="25">
        <f t="shared" si="24"/>
        <v>0.93870997731134687</v>
      </c>
      <c r="E774" s="3" t="str" cm="1">
        <f t="array" ref="E774">IFERROR(_xlfn.IFS(D774&lt;=$K$2,"A",D774&lt;=$L$3,"B"),"C")</f>
        <v>C</v>
      </c>
      <c r="F774" s="18">
        <f>VLOOKUP(A774,'ABC Rimanenze'!$A$2:$G$50000,2,FALSE)</f>
        <v>882.11832358248182</v>
      </c>
      <c r="G774" s="3" t="str">
        <f>VLOOKUP(A774,'ABC Rimanenze'!$A$2:$G$50000,7)</f>
        <v>C</v>
      </c>
      <c r="J774" s="29"/>
    </row>
    <row r="775" spans="1:10" x14ac:dyDescent="0.3">
      <c r="A775" s="20" t="s">
        <v>798</v>
      </c>
      <c r="B775" s="21">
        <v>1466.4181929725867</v>
      </c>
      <c r="C775" s="27">
        <f t="shared" si="25"/>
        <v>10232017.996152529</v>
      </c>
      <c r="D775" s="25">
        <f t="shared" si="24"/>
        <v>0.93884452933214124</v>
      </c>
      <c r="E775" s="3" t="str" cm="1">
        <f t="array" ref="E775">IFERROR(_xlfn.IFS(D775&lt;=$K$2,"A",D775&lt;=$L$3,"B"),"C")</f>
        <v>C</v>
      </c>
      <c r="F775" s="18">
        <f>VLOOKUP(A775,'ABC Rimanenze'!$A$2:$G$50000,2,FALSE)</f>
        <v>879.85091578355195</v>
      </c>
      <c r="G775" s="3" t="str">
        <f>VLOOKUP(A775,'ABC Rimanenze'!$A$2:$G$50000,7)</f>
        <v>C</v>
      </c>
      <c r="J775" s="29"/>
    </row>
    <row r="776" spans="1:10" x14ac:dyDescent="0.3">
      <c r="A776" s="20" t="s">
        <v>799</v>
      </c>
      <c r="B776" s="21">
        <v>1465.8154291936</v>
      </c>
      <c r="C776" s="27">
        <f t="shared" si="25"/>
        <v>10233483.811581723</v>
      </c>
      <c r="D776" s="25">
        <f t="shared" si="24"/>
        <v>0.93897902604600814</v>
      </c>
      <c r="E776" s="3" t="str" cm="1">
        <f t="array" ref="E776">IFERROR(_xlfn.IFS(D776&lt;=$K$2,"A",D776&lt;=$L$3,"B"),"C")</f>
        <v>C</v>
      </c>
      <c r="F776" s="18">
        <f>VLOOKUP(A776,'ABC Rimanenze'!$A$2:$G$50000,2,FALSE)</f>
        <v>879.48925751616002</v>
      </c>
      <c r="G776" s="3" t="str">
        <f>VLOOKUP(A776,'ABC Rimanenze'!$A$2:$G$50000,7)</f>
        <v>C</v>
      </c>
      <c r="J776" s="29"/>
    </row>
    <row r="777" spans="1:10" x14ac:dyDescent="0.3">
      <c r="A777" s="20" t="s">
        <v>800</v>
      </c>
      <c r="B777" s="21">
        <v>1465.5866180140411</v>
      </c>
      <c r="C777" s="27">
        <f t="shared" si="25"/>
        <v>10234949.398199737</v>
      </c>
      <c r="D777" s="25">
        <f t="shared" si="24"/>
        <v>0.93911350176517727</v>
      </c>
      <c r="E777" s="3" t="str" cm="1">
        <f t="array" ref="E777">IFERROR(_xlfn.IFS(D777&lt;=$K$2,"A",D777&lt;=$L$3,"B"),"C")</f>
        <v>C</v>
      </c>
      <c r="F777" s="18">
        <f>VLOOKUP(A777,'ABC Rimanenze'!$A$2:$G$50000,2,FALSE)</f>
        <v>879.35197080842465</v>
      </c>
      <c r="G777" s="3" t="str">
        <f>VLOOKUP(A777,'ABC Rimanenze'!$A$2:$G$50000,7)</f>
        <v>C</v>
      </c>
      <c r="J777" s="29"/>
    </row>
    <row r="778" spans="1:10" x14ac:dyDescent="0.3">
      <c r="A778" s="20" t="s">
        <v>801</v>
      </c>
      <c r="B778" s="21">
        <v>1461.8338585373599</v>
      </c>
      <c r="C778" s="27">
        <f t="shared" si="25"/>
        <v>10236411.232058274</v>
      </c>
      <c r="D778" s="25">
        <f t="shared" si="24"/>
        <v>0.93924763314780346</v>
      </c>
      <c r="E778" s="3" t="str" cm="1">
        <f t="array" ref="E778">IFERROR(_xlfn.IFS(D778&lt;=$K$2,"A",D778&lt;=$L$3,"B"),"C")</f>
        <v>C</v>
      </c>
      <c r="F778" s="18">
        <f>VLOOKUP(A778,'ABC Rimanenze'!$A$2:$G$50000,2,FALSE)</f>
        <v>877.10031512241596</v>
      </c>
      <c r="G778" s="3" t="str">
        <f>VLOOKUP(A778,'ABC Rimanenze'!$A$2:$G$50000,7)</f>
        <v>C</v>
      </c>
      <c r="J778" s="29"/>
    </row>
    <row r="779" spans="1:10" x14ac:dyDescent="0.3">
      <c r="A779" s="20" t="s">
        <v>802</v>
      </c>
      <c r="B779" s="21">
        <v>1457.5613647115881</v>
      </c>
      <c r="C779" s="27">
        <f t="shared" si="25"/>
        <v>10237868.793422986</v>
      </c>
      <c r="D779" s="25">
        <f t="shared" si="24"/>
        <v>0.93938137250537102</v>
      </c>
      <c r="E779" s="3" t="str" cm="1">
        <f t="array" ref="E779">IFERROR(_xlfn.IFS(D779&lt;=$K$2,"A",D779&lt;=$L$3,"B"),"C")</f>
        <v>C</v>
      </c>
      <c r="F779" s="18">
        <f>VLOOKUP(A779,'ABC Rimanenze'!$A$2:$G$50000,2,FALSE)</f>
        <v>874.53681882695287</v>
      </c>
      <c r="G779" s="3" t="str">
        <f>VLOOKUP(A779,'ABC Rimanenze'!$A$2:$G$50000,7)</f>
        <v>C</v>
      </c>
      <c r="J779" s="29"/>
    </row>
    <row r="780" spans="1:10" x14ac:dyDescent="0.3">
      <c r="A780" s="20" t="s">
        <v>803</v>
      </c>
      <c r="B780" s="21">
        <v>1453.1132070791211</v>
      </c>
      <c r="C780" s="27">
        <f t="shared" si="25"/>
        <v>10239321.906630065</v>
      </c>
      <c r="D780" s="25">
        <f t="shared" si="24"/>
        <v>0.93951470371974932</v>
      </c>
      <c r="E780" s="3" t="str" cm="1">
        <f t="array" ref="E780">IFERROR(_xlfn.IFS(D780&lt;=$K$2,"A",D780&lt;=$L$3,"B"),"C")</f>
        <v>C</v>
      </c>
      <c r="F780" s="18">
        <f>VLOOKUP(A780,'ABC Rimanenze'!$A$2:$G$50000,2,FALSE)</f>
        <v>871.86792424747262</v>
      </c>
      <c r="G780" s="3" t="str">
        <f>VLOOKUP(A780,'ABC Rimanenze'!$A$2:$G$50000,7)</f>
        <v>C</v>
      </c>
      <c r="J780" s="29"/>
    </row>
    <row r="781" spans="1:10" x14ac:dyDescent="0.3">
      <c r="A781" s="20" t="s">
        <v>804</v>
      </c>
      <c r="B781" s="21">
        <v>1447.4443674169001</v>
      </c>
      <c r="C781" s="27">
        <f t="shared" si="25"/>
        <v>10240769.350997481</v>
      </c>
      <c r="D781" s="25">
        <f t="shared" si="24"/>
        <v>0.93964751478657615</v>
      </c>
      <c r="E781" s="3" t="str" cm="1">
        <f t="array" ref="E781">IFERROR(_xlfn.IFS(D781&lt;=$K$2,"A",D781&lt;=$L$3,"B"),"C")</f>
        <v>C</v>
      </c>
      <c r="F781" s="18">
        <f>VLOOKUP(A781,'ABC Rimanenze'!$A$2:$G$50000,2,FALSE)</f>
        <v>868.46662045014011</v>
      </c>
      <c r="G781" s="3" t="str">
        <f>VLOOKUP(A781,'ABC Rimanenze'!$A$2:$G$50000,7)</f>
        <v>C</v>
      </c>
      <c r="J781" s="29"/>
    </row>
    <row r="782" spans="1:10" x14ac:dyDescent="0.3">
      <c r="A782" s="20" t="s">
        <v>805</v>
      </c>
      <c r="B782" s="21">
        <v>1442.5349588898191</v>
      </c>
      <c r="C782" s="27">
        <f t="shared" si="25"/>
        <v>10242211.885956371</v>
      </c>
      <c r="D782" s="25">
        <f t="shared" si="24"/>
        <v>0.93977987538788021</v>
      </c>
      <c r="E782" s="3" t="str" cm="1">
        <f t="array" ref="E782">IFERROR(_xlfn.IFS(D782&lt;=$K$2,"A",D782&lt;=$L$3,"B"),"C")</f>
        <v>C</v>
      </c>
      <c r="F782" s="18">
        <f>VLOOKUP(A782,'ABC Rimanenze'!$A$2:$G$50000,2,FALSE)</f>
        <v>865.52097533389144</v>
      </c>
      <c r="G782" s="3" t="str">
        <f>VLOOKUP(A782,'ABC Rimanenze'!$A$2:$G$50000,7)</f>
        <v>C</v>
      </c>
      <c r="J782" s="29"/>
    </row>
    <row r="783" spans="1:10" x14ac:dyDescent="0.3">
      <c r="A783" s="20" t="s">
        <v>806</v>
      </c>
      <c r="B783" s="21">
        <v>1438.5222255169604</v>
      </c>
      <c r="C783" s="27">
        <f t="shared" si="25"/>
        <v>10243650.408181889</v>
      </c>
      <c r="D783" s="25">
        <f t="shared" si="24"/>
        <v>0.93991186779859115</v>
      </c>
      <c r="E783" s="3" t="str" cm="1">
        <f t="array" ref="E783">IFERROR(_xlfn.IFS(D783&lt;=$K$2,"A",D783&lt;=$L$3,"B"),"C")</f>
        <v>C</v>
      </c>
      <c r="F783" s="18">
        <f>VLOOKUP(A783,'ABC Rimanenze'!$A$2:$G$50000,2,FALSE)</f>
        <v>863.11333531017624</v>
      </c>
      <c r="G783" s="3" t="str">
        <f>VLOOKUP(A783,'ABC Rimanenze'!$A$2:$G$50000,7)</f>
        <v>C</v>
      </c>
      <c r="J783" s="29"/>
    </row>
    <row r="784" spans="1:10" x14ac:dyDescent="0.3">
      <c r="A784" s="20" t="s">
        <v>807</v>
      </c>
      <c r="B784" s="21">
        <v>1436.6866134421418</v>
      </c>
      <c r="C784" s="27">
        <f t="shared" si="25"/>
        <v>10245087.094795331</v>
      </c>
      <c r="D784" s="25">
        <f t="shared" si="24"/>
        <v>0.94004369178169034</v>
      </c>
      <c r="E784" s="3" t="str" cm="1">
        <f t="array" ref="E784">IFERROR(_xlfn.IFS(D784&lt;=$K$2,"A",D784&lt;=$L$3,"B"),"C")</f>
        <v>C</v>
      </c>
      <c r="F784" s="18">
        <f>VLOOKUP(A784,'ABC Rimanenze'!$A$2:$G$50000,2,FALSE)</f>
        <v>862.01196806528503</v>
      </c>
      <c r="G784" s="3" t="str">
        <f>VLOOKUP(A784,'ABC Rimanenze'!$A$2:$G$50000,7)</f>
        <v>C</v>
      </c>
      <c r="J784" s="29"/>
    </row>
    <row r="785" spans="1:10" x14ac:dyDescent="0.3">
      <c r="A785" s="20" t="s">
        <v>808</v>
      </c>
      <c r="B785" s="21">
        <v>1432.0982235848896</v>
      </c>
      <c r="C785" s="27">
        <f t="shared" si="25"/>
        <v>10246519.193018917</v>
      </c>
      <c r="D785" s="25">
        <f t="shared" si="24"/>
        <v>0.940175094754514</v>
      </c>
      <c r="E785" s="3" t="str" cm="1">
        <f t="array" ref="E785">IFERROR(_xlfn.IFS(D785&lt;=$K$2,"A",D785&lt;=$L$3,"B"),"C")</f>
        <v>C</v>
      </c>
      <c r="F785" s="18">
        <f>VLOOKUP(A785,'ABC Rimanenze'!$A$2:$G$50000,2,FALSE)</f>
        <v>859.25893415093378</v>
      </c>
      <c r="G785" s="3" t="str">
        <f>VLOOKUP(A785,'ABC Rimanenze'!$A$2:$G$50000,7)</f>
        <v>C</v>
      </c>
      <c r="J785" s="29"/>
    </row>
    <row r="786" spans="1:10" x14ac:dyDescent="0.3">
      <c r="A786" s="20" t="s">
        <v>809</v>
      </c>
      <c r="B786" s="21">
        <v>1430.0698722422155</v>
      </c>
      <c r="C786" s="27">
        <f t="shared" si="25"/>
        <v>10247949.262891158</v>
      </c>
      <c r="D786" s="25">
        <f t="shared" si="24"/>
        <v>0.94030631161482647</v>
      </c>
      <c r="E786" s="3" t="str" cm="1">
        <f t="array" ref="E786">IFERROR(_xlfn.IFS(D786&lt;=$K$2,"A",D786&lt;=$L$3,"B"),"C")</f>
        <v>C</v>
      </c>
      <c r="F786" s="18">
        <f>VLOOKUP(A786,'ABC Rimanenze'!$A$2:$G$50000,2,FALSE)</f>
        <v>858.04192334532934</v>
      </c>
      <c r="G786" s="3" t="str">
        <f>VLOOKUP(A786,'ABC Rimanenze'!$A$2:$G$50000,7)</f>
        <v>C</v>
      </c>
      <c r="J786" s="29"/>
    </row>
    <row r="787" spans="1:10" x14ac:dyDescent="0.3">
      <c r="A787" s="20" t="s">
        <v>810</v>
      </c>
      <c r="B787" s="21">
        <v>1430.0698722422155</v>
      </c>
      <c r="C787" s="27">
        <f t="shared" si="25"/>
        <v>10249379.3327634</v>
      </c>
      <c r="D787" s="25">
        <f t="shared" si="24"/>
        <v>0.94043752847513906</v>
      </c>
      <c r="E787" s="3" t="str" cm="1">
        <f t="array" ref="E787">IFERROR(_xlfn.IFS(D787&lt;=$K$2,"A",D787&lt;=$L$3,"B"),"C")</f>
        <v>C</v>
      </c>
      <c r="F787" s="18">
        <f>VLOOKUP(A787,'ABC Rimanenze'!$A$2:$G$50000,2,FALSE)</f>
        <v>858.04192334532934</v>
      </c>
      <c r="G787" s="3" t="str">
        <f>VLOOKUP(A787,'ABC Rimanenze'!$A$2:$G$50000,7)</f>
        <v>C</v>
      </c>
      <c r="J787" s="29"/>
    </row>
    <row r="788" spans="1:10" x14ac:dyDescent="0.3">
      <c r="A788" s="20" t="s">
        <v>811</v>
      </c>
      <c r="B788" s="21">
        <v>1429.523884371589</v>
      </c>
      <c r="C788" s="27">
        <f t="shared" si="25"/>
        <v>10250808.856647771</v>
      </c>
      <c r="D788" s="25">
        <f t="shared" si="24"/>
        <v>0.94056869523802944</v>
      </c>
      <c r="E788" s="3" t="str" cm="1">
        <f t="array" ref="E788">IFERROR(_xlfn.IFS(D788&lt;=$K$2,"A",D788&lt;=$L$3,"B"),"C")</f>
        <v>C</v>
      </c>
      <c r="F788" s="18">
        <f>VLOOKUP(A788,'ABC Rimanenze'!$A$2:$G$50000,2,FALSE)</f>
        <v>857.71433062295341</v>
      </c>
      <c r="G788" s="3" t="str">
        <f>VLOOKUP(A788,'ABC Rimanenze'!$A$2:$G$50000,7)</f>
        <v>C</v>
      </c>
      <c r="J788" s="29"/>
    </row>
    <row r="789" spans="1:10" x14ac:dyDescent="0.3">
      <c r="A789" s="20" t="s">
        <v>812</v>
      </c>
      <c r="B789" s="21">
        <v>1428.6434309054698</v>
      </c>
      <c r="C789" s="27">
        <f t="shared" si="25"/>
        <v>10252237.500078676</v>
      </c>
      <c r="D789" s="25">
        <f t="shared" si="24"/>
        <v>0.94069978121441999</v>
      </c>
      <c r="E789" s="3" t="str" cm="1">
        <f t="array" ref="E789">IFERROR(_xlfn.IFS(D789&lt;=$K$2,"A",D789&lt;=$L$3,"B"),"C")</f>
        <v>C</v>
      </c>
      <c r="F789" s="18">
        <f>VLOOKUP(A789,'ABC Rimanenze'!$A$2:$G$50000,2,FALSE)</f>
        <v>857.18605854328189</v>
      </c>
      <c r="G789" s="3" t="str">
        <f>VLOOKUP(A789,'ABC Rimanenze'!$A$2:$G$50000,7)</f>
        <v>C</v>
      </c>
      <c r="J789" s="29"/>
    </row>
    <row r="790" spans="1:10" x14ac:dyDescent="0.3">
      <c r="A790" s="20" t="s">
        <v>813</v>
      </c>
      <c r="B790" s="21">
        <v>1424.9139367446207</v>
      </c>
      <c r="C790" s="27">
        <f t="shared" si="25"/>
        <v>10253662.414015422</v>
      </c>
      <c r="D790" s="25">
        <f t="shared" si="24"/>
        <v>0.94083052498898978</v>
      </c>
      <c r="E790" s="3" t="str" cm="1">
        <f t="array" ref="E790">IFERROR(_xlfn.IFS(D790&lt;=$K$2,"A",D790&lt;=$L$3,"B"),"C")</f>
        <v>C</v>
      </c>
      <c r="F790" s="18">
        <f>VLOOKUP(A790,'ABC Rimanenze'!$A$2:$G$50000,2,FALSE)</f>
        <v>854.94836204677244</v>
      </c>
      <c r="G790" s="3" t="str">
        <f>VLOOKUP(A790,'ABC Rimanenze'!$A$2:$G$50000,7)</f>
        <v>C</v>
      </c>
      <c r="J790" s="29"/>
    </row>
    <row r="791" spans="1:10" x14ac:dyDescent="0.3">
      <c r="A791" s="20" t="s">
        <v>814</v>
      </c>
      <c r="B791" s="21">
        <v>1422.0339467765366</v>
      </c>
      <c r="C791" s="27">
        <f t="shared" si="25"/>
        <v>10255084.447962198</v>
      </c>
      <c r="D791" s="25">
        <f t="shared" si="24"/>
        <v>0.94096100450847042</v>
      </c>
      <c r="E791" s="3" t="str" cm="1">
        <f t="array" ref="E791">IFERROR(_xlfn.IFS(D791&lt;=$K$2,"A",D791&lt;=$L$3,"B"),"C")</f>
        <v>C</v>
      </c>
      <c r="F791" s="18">
        <f>VLOOKUP(A791,'ABC Rimanenze'!$A$2:$G$50000,2,FALSE)</f>
        <v>853.22036806592189</v>
      </c>
      <c r="G791" s="3" t="str">
        <f>VLOOKUP(A791,'ABC Rimanenze'!$A$2:$G$50000,7)</f>
        <v>C</v>
      </c>
      <c r="J791" s="29"/>
    </row>
    <row r="792" spans="1:10" x14ac:dyDescent="0.3">
      <c r="A792" s="20" t="s">
        <v>815</v>
      </c>
      <c r="B792" s="21">
        <v>1419.248512174632</v>
      </c>
      <c r="C792" s="27">
        <f t="shared" si="25"/>
        <v>10256503.696474373</v>
      </c>
      <c r="D792" s="25">
        <f t="shared" si="24"/>
        <v>0.94109122844884263</v>
      </c>
      <c r="E792" s="3" t="str" cm="1">
        <f t="array" ref="E792">IFERROR(_xlfn.IFS(D792&lt;=$K$2,"A",D792&lt;=$L$3,"B"),"C")</f>
        <v>C</v>
      </c>
      <c r="F792" s="18">
        <f>VLOOKUP(A792,'ABC Rimanenze'!$A$2:$G$50000,2,FALSE)</f>
        <v>851.54910730477911</v>
      </c>
      <c r="G792" s="3" t="str">
        <f>VLOOKUP(A792,'ABC Rimanenze'!$A$2:$G$50000,7)</f>
        <v>C</v>
      </c>
      <c r="J792" s="29"/>
    </row>
    <row r="793" spans="1:10" x14ac:dyDescent="0.3">
      <c r="A793" s="20" t="s">
        <v>816</v>
      </c>
      <c r="B793" s="21">
        <v>1411.053358033626</v>
      </c>
      <c r="C793" s="27">
        <f t="shared" si="25"/>
        <v>10257914.749832407</v>
      </c>
      <c r="D793" s="25">
        <f t="shared" si="24"/>
        <v>0.94122070043826678</v>
      </c>
      <c r="E793" s="3" t="str" cm="1">
        <f t="array" ref="E793">IFERROR(_xlfn.IFS(D793&lt;=$K$2,"A",D793&lt;=$L$3,"B"),"C")</f>
        <v>C</v>
      </c>
      <c r="F793" s="18">
        <f>VLOOKUP(A793,'ABC Rimanenze'!$A$2:$G$50000,2,FALSE)</f>
        <v>846.63201482017553</v>
      </c>
      <c r="G793" s="3" t="str">
        <f>VLOOKUP(A793,'ABC Rimanenze'!$A$2:$G$50000,7)</f>
        <v>C</v>
      </c>
      <c r="J793" s="29"/>
    </row>
    <row r="794" spans="1:10" x14ac:dyDescent="0.3">
      <c r="A794" s="20" t="s">
        <v>817</v>
      </c>
      <c r="B794" s="21">
        <v>1409.6979933039638</v>
      </c>
      <c r="C794" s="27">
        <f t="shared" si="25"/>
        <v>10259324.447825711</v>
      </c>
      <c r="D794" s="25">
        <f t="shared" si="24"/>
        <v>0.94135004806544276</v>
      </c>
      <c r="E794" s="3" t="str" cm="1">
        <f t="array" ref="E794">IFERROR(_xlfn.IFS(D794&lt;=$K$2,"A",D794&lt;=$L$3,"B"),"C")</f>
        <v>C</v>
      </c>
      <c r="F794" s="18">
        <f>VLOOKUP(A794,'ABC Rimanenze'!$A$2:$G$50000,2,FALSE)</f>
        <v>845.81879598237822</v>
      </c>
      <c r="G794" s="3" t="str">
        <f>VLOOKUP(A794,'ABC Rimanenze'!$A$2:$G$50000,7)</f>
        <v>C</v>
      </c>
      <c r="J794" s="29"/>
    </row>
    <row r="795" spans="1:10" x14ac:dyDescent="0.3">
      <c r="A795" s="20" t="s">
        <v>818</v>
      </c>
      <c r="B795" s="21">
        <v>1405.2385231784774</v>
      </c>
      <c r="C795" s="27">
        <f t="shared" si="25"/>
        <v>10260729.686348889</v>
      </c>
      <c r="D795" s="25">
        <f t="shared" si="24"/>
        <v>0.94147898651144513</v>
      </c>
      <c r="E795" s="3" t="str" cm="1">
        <f t="array" ref="E795">IFERROR(_xlfn.IFS(D795&lt;=$K$2,"A",D795&lt;=$L$3,"B"),"C")</f>
        <v>C</v>
      </c>
      <c r="F795" s="18">
        <f>VLOOKUP(A795,'ABC Rimanenze'!$A$2:$G$50000,2,FALSE)</f>
        <v>843.14311390708644</v>
      </c>
      <c r="G795" s="3" t="str">
        <f>VLOOKUP(A795,'ABC Rimanenze'!$A$2:$G$50000,7)</f>
        <v>C</v>
      </c>
      <c r="J795" s="29"/>
    </row>
    <row r="796" spans="1:10" x14ac:dyDescent="0.3">
      <c r="A796" s="20" t="s">
        <v>819</v>
      </c>
      <c r="B796" s="21">
        <v>1404.9021365936039</v>
      </c>
      <c r="C796" s="27">
        <f t="shared" si="25"/>
        <v>10262134.588485483</v>
      </c>
      <c r="D796" s="25">
        <f t="shared" si="24"/>
        <v>0.94160789409210854</v>
      </c>
      <c r="E796" s="3" t="str" cm="1">
        <f t="array" ref="E796">IFERROR(_xlfn.IFS(D796&lt;=$K$2,"A",D796&lt;=$L$3,"B"),"C")</f>
        <v>C</v>
      </c>
      <c r="F796" s="18">
        <f>VLOOKUP(A796,'ABC Rimanenze'!$A$2:$G$50000,2,FALSE)</f>
        <v>842.94128195616236</v>
      </c>
      <c r="G796" s="3" t="str">
        <f>VLOOKUP(A796,'ABC Rimanenze'!$A$2:$G$50000,7)</f>
        <v>C</v>
      </c>
      <c r="J796" s="29"/>
    </row>
    <row r="797" spans="1:10" x14ac:dyDescent="0.3">
      <c r="A797" s="20" t="s">
        <v>820</v>
      </c>
      <c r="B797" s="21">
        <v>1395.9543815019224</v>
      </c>
      <c r="C797" s="27">
        <f t="shared" si="25"/>
        <v>10263530.542866984</v>
      </c>
      <c r="D797" s="25">
        <f t="shared" si="24"/>
        <v>0.94173598066650299</v>
      </c>
      <c r="E797" s="3" t="str" cm="1">
        <f t="array" ref="E797">IFERROR(_xlfn.IFS(D797&lt;=$K$2,"A",D797&lt;=$L$3,"B"),"C")</f>
        <v>C</v>
      </c>
      <c r="F797" s="18">
        <f>VLOOKUP(A797,'ABC Rimanenze'!$A$2:$G$50000,2,FALSE)</f>
        <v>837.57262890115339</v>
      </c>
      <c r="G797" s="3" t="str">
        <f>VLOOKUP(A797,'ABC Rimanenze'!$A$2:$G$50000,7)</f>
        <v>C</v>
      </c>
      <c r="J797" s="29"/>
    </row>
    <row r="798" spans="1:10" x14ac:dyDescent="0.3">
      <c r="A798" s="20" t="s">
        <v>821</v>
      </c>
      <c r="B798" s="21">
        <v>1393.4035210477184</v>
      </c>
      <c r="C798" s="27">
        <f t="shared" si="25"/>
        <v>10264923.946388032</v>
      </c>
      <c r="D798" s="25">
        <f t="shared" si="24"/>
        <v>0.94186383318527112</v>
      </c>
      <c r="E798" s="3" t="str" cm="1">
        <f t="array" ref="E798">IFERROR(_xlfn.IFS(D798&lt;=$K$2,"A",D798&lt;=$L$3,"B"),"C")</f>
        <v>C</v>
      </c>
      <c r="F798" s="18">
        <f>VLOOKUP(A798,'ABC Rimanenze'!$A$2:$G$50000,2,FALSE)</f>
        <v>836.042112628631</v>
      </c>
      <c r="G798" s="3" t="str">
        <f>VLOOKUP(A798,'ABC Rimanenze'!$A$2:$G$50000,7)</f>
        <v>C</v>
      </c>
      <c r="J798" s="29"/>
    </row>
    <row r="799" spans="1:10" x14ac:dyDescent="0.3">
      <c r="A799" s="20" t="s">
        <v>822</v>
      </c>
      <c r="B799" s="21">
        <v>1393.140772389102</v>
      </c>
      <c r="C799" s="27">
        <f t="shared" si="25"/>
        <v>10266317.087160422</v>
      </c>
      <c r="D799" s="25">
        <f t="shared" si="24"/>
        <v>0.94199166159538905</v>
      </c>
      <c r="E799" s="3" t="str" cm="1">
        <f t="array" ref="E799">IFERROR(_xlfn.IFS(D799&lt;=$K$2,"A",D799&lt;=$L$3,"B"),"C")</f>
        <v>C</v>
      </c>
      <c r="F799" s="18">
        <f>VLOOKUP(A799,'ABC Rimanenze'!$A$2:$G$50000,2,FALSE)</f>
        <v>835.88446343346118</v>
      </c>
      <c r="G799" s="3" t="str">
        <f>VLOOKUP(A799,'ABC Rimanenze'!$A$2:$G$50000,7)</f>
        <v>C</v>
      </c>
      <c r="J799" s="29"/>
    </row>
    <row r="800" spans="1:10" x14ac:dyDescent="0.3">
      <c r="A800" s="20" t="s">
        <v>823</v>
      </c>
      <c r="B800" s="21">
        <v>1393.0970165198767</v>
      </c>
      <c r="C800" s="27">
        <f t="shared" si="25"/>
        <v>10267710.184176942</v>
      </c>
      <c r="D800" s="25">
        <f t="shared" si="24"/>
        <v>0.94211948599066297</v>
      </c>
      <c r="E800" s="3" t="str" cm="1">
        <f t="array" ref="E800">IFERROR(_xlfn.IFS(D800&lt;=$K$2,"A",D800&lt;=$L$3,"B"),"C")</f>
        <v>C</v>
      </c>
      <c r="F800" s="18">
        <f>VLOOKUP(A800,'ABC Rimanenze'!$A$2:$G$50000,2,FALSE)</f>
        <v>835.858209911926</v>
      </c>
      <c r="G800" s="3" t="str">
        <f>VLOOKUP(A800,'ABC Rimanenze'!$A$2:$G$50000,7)</f>
        <v>C</v>
      </c>
      <c r="J800" s="29"/>
    </row>
    <row r="801" spans="1:10" x14ac:dyDescent="0.3">
      <c r="A801" s="20" t="s">
        <v>824</v>
      </c>
      <c r="B801" s="21">
        <v>1391.8957578271934</v>
      </c>
      <c r="C801" s="27">
        <f t="shared" si="25"/>
        <v>10269102.07993477</v>
      </c>
      <c r="D801" s="25">
        <f t="shared" si="24"/>
        <v>0.94224720016377417</v>
      </c>
      <c r="E801" s="3" t="str" cm="1">
        <f t="array" ref="E801">IFERROR(_xlfn.IFS(D801&lt;=$K$2,"A",D801&lt;=$L$3,"B"),"C")</f>
        <v>C</v>
      </c>
      <c r="F801" s="18">
        <f>VLOOKUP(A801,'ABC Rimanenze'!$A$2:$G$50000,2,FALSE)</f>
        <v>835.13745469631601</v>
      </c>
      <c r="G801" s="3" t="str">
        <f>VLOOKUP(A801,'ABC Rimanenze'!$A$2:$G$50000,7)</f>
        <v>C</v>
      </c>
      <c r="J801" s="29"/>
    </row>
    <row r="802" spans="1:10" x14ac:dyDescent="0.3">
      <c r="A802" s="20" t="s">
        <v>825</v>
      </c>
      <c r="B802" s="21">
        <v>1388.6768199550611</v>
      </c>
      <c r="C802" s="27">
        <f t="shared" si="25"/>
        <v>10270490.756754726</v>
      </c>
      <c r="D802" s="25">
        <f t="shared" si="24"/>
        <v>0.94237461898144204</v>
      </c>
      <c r="E802" s="3" t="str" cm="1">
        <f t="array" ref="E802">IFERROR(_xlfn.IFS(D802&lt;=$K$2,"A",D802&lt;=$L$3,"B"),"C")</f>
        <v>C</v>
      </c>
      <c r="F802" s="18">
        <f>VLOOKUP(A802,'ABC Rimanenze'!$A$2:$G$50000,2,FALSE)</f>
        <v>833.20609197303668</v>
      </c>
      <c r="G802" s="3" t="str">
        <f>VLOOKUP(A802,'ABC Rimanenze'!$A$2:$G$50000,7)</f>
        <v>C</v>
      </c>
      <c r="J802" s="29"/>
    </row>
    <row r="803" spans="1:10" x14ac:dyDescent="0.3">
      <c r="A803" s="20" t="s">
        <v>826</v>
      </c>
      <c r="B803" s="21">
        <v>1384.6122198689254</v>
      </c>
      <c r="C803" s="27">
        <f t="shared" si="25"/>
        <v>10271875.368974594</v>
      </c>
      <c r="D803" s="25">
        <f t="shared" si="24"/>
        <v>0.9425016648494573</v>
      </c>
      <c r="E803" s="3" t="str" cm="1">
        <f t="array" ref="E803">IFERROR(_xlfn.IFS(D803&lt;=$K$2,"A",D803&lt;=$L$3,"B"),"C")</f>
        <v>C</v>
      </c>
      <c r="F803" s="18">
        <f>VLOOKUP(A803,'ABC Rimanenze'!$A$2:$G$50000,2,FALSE)</f>
        <v>830.76733192135521</v>
      </c>
      <c r="G803" s="3" t="str">
        <f>VLOOKUP(A803,'ABC Rimanenze'!$A$2:$G$50000,7)</f>
        <v>C</v>
      </c>
      <c r="J803" s="29"/>
    </row>
    <row r="804" spans="1:10" x14ac:dyDescent="0.3">
      <c r="A804" s="20" t="s">
        <v>827</v>
      </c>
      <c r="B804" s="21">
        <v>1383.3806522326813</v>
      </c>
      <c r="C804" s="27">
        <f t="shared" si="25"/>
        <v>10273258.749626826</v>
      </c>
      <c r="D804" s="25">
        <f t="shared" si="24"/>
        <v>0.94262859771429597</v>
      </c>
      <c r="E804" s="3" t="str" cm="1">
        <f t="array" ref="E804">IFERROR(_xlfn.IFS(D804&lt;=$K$2,"A",D804&lt;=$L$3,"B"),"C")</f>
        <v>C</v>
      </c>
      <c r="F804" s="18">
        <f>VLOOKUP(A804,'ABC Rimanenze'!$A$2:$G$50000,2,FALSE)</f>
        <v>830.02839133960879</v>
      </c>
      <c r="G804" s="3" t="str">
        <f>VLOOKUP(A804,'ABC Rimanenze'!$A$2:$G$50000,7)</f>
        <v>C</v>
      </c>
      <c r="J804" s="29"/>
    </row>
    <row r="805" spans="1:10" x14ac:dyDescent="0.3">
      <c r="A805" s="20" t="s">
        <v>828</v>
      </c>
      <c r="B805" s="21">
        <v>1380.4944724099262</v>
      </c>
      <c r="C805" s="27">
        <f t="shared" si="25"/>
        <v>10274639.244099237</v>
      </c>
      <c r="D805" s="25">
        <f t="shared" si="24"/>
        <v>0.94275526575609214</v>
      </c>
      <c r="E805" s="3" t="str" cm="1">
        <f t="array" ref="E805">IFERROR(_xlfn.IFS(D805&lt;=$K$2,"A",D805&lt;=$L$3,"B"),"C")</f>
        <v>C</v>
      </c>
      <c r="F805" s="18">
        <f>VLOOKUP(A805,'ABC Rimanenze'!$A$2:$G$50000,2,FALSE)</f>
        <v>828.29668344595564</v>
      </c>
      <c r="G805" s="3" t="str">
        <f>VLOOKUP(A805,'ABC Rimanenze'!$A$2:$G$50000,7)</f>
        <v>C</v>
      </c>
      <c r="J805" s="29"/>
    </row>
    <row r="806" spans="1:10" x14ac:dyDescent="0.3">
      <c r="A806" s="20" t="s">
        <v>829</v>
      </c>
      <c r="B806" s="21">
        <v>1372.2564161727526</v>
      </c>
      <c r="C806" s="27">
        <f t="shared" si="25"/>
        <v>10276011.500515411</v>
      </c>
      <c r="D806" s="25">
        <f t="shared" si="24"/>
        <v>0.94288117791043446</v>
      </c>
      <c r="E806" s="3" t="str" cm="1">
        <f t="array" ref="E806">IFERROR(_xlfn.IFS(D806&lt;=$K$2,"A",D806&lt;=$L$3,"B"),"C")</f>
        <v>C</v>
      </c>
      <c r="F806" s="18">
        <f>VLOOKUP(A806,'ABC Rimanenze'!$A$2:$G$50000,2,FALSE)</f>
        <v>823.35384970365146</v>
      </c>
      <c r="G806" s="3" t="str">
        <f>VLOOKUP(A806,'ABC Rimanenze'!$A$2:$G$50000,7)</f>
        <v>C</v>
      </c>
      <c r="J806" s="29"/>
    </row>
    <row r="807" spans="1:10" x14ac:dyDescent="0.3">
      <c r="A807" s="20" t="s">
        <v>830</v>
      </c>
      <c r="B807" s="21">
        <v>1371.5430887827479</v>
      </c>
      <c r="C807" s="27">
        <f t="shared" si="25"/>
        <v>10277383.043604193</v>
      </c>
      <c r="D807" s="25">
        <f t="shared" si="24"/>
        <v>0.94300702461302344</v>
      </c>
      <c r="E807" s="3" t="str" cm="1">
        <f t="array" ref="E807">IFERROR(_xlfn.IFS(D807&lt;=$K$2,"A",D807&lt;=$L$3,"B"),"C")</f>
        <v>C</v>
      </c>
      <c r="F807" s="18">
        <f>VLOOKUP(A807,'ABC Rimanenze'!$A$2:$G$50000,2,FALSE)</f>
        <v>822.92585326964866</v>
      </c>
      <c r="G807" s="3" t="str">
        <f>VLOOKUP(A807,'ABC Rimanenze'!$A$2:$G$50000,7)</f>
        <v>C</v>
      </c>
      <c r="J807" s="29"/>
    </row>
    <row r="808" spans="1:10" x14ac:dyDescent="0.3">
      <c r="A808" s="20" t="s">
        <v>831</v>
      </c>
      <c r="B808" s="21">
        <v>1370.6641294194801</v>
      </c>
      <c r="C808" s="27">
        <f t="shared" si="25"/>
        <v>10278753.707733613</v>
      </c>
      <c r="D808" s="25">
        <f t="shared" si="24"/>
        <v>0.94313279066620492</v>
      </c>
      <c r="E808" s="3" t="str" cm="1">
        <f t="array" ref="E808">IFERROR(_xlfn.IFS(D808&lt;=$K$2,"A",D808&lt;=$L$3,"B"),"C")</f>
        <v>C</v>
      </c>
      <c r="F808" s="18">
        <f>VLOOKUP(A808,'ABC Rimanenze'!$A$2:$G$50000,2,FALSE)</f>
        <v>822.39847765168804</v>
      </c>
      <c r="G808" s="3" t="str">
        <f>VLOOKUP(A808,'ABC Rimanenze'!$A$2:$G$50000,7)</f>
        <v>C</v>
      </c>
      <c r="J808" s="29"/>
    </row>
    <row r="809" spans="1:10" x14ac:dyDescent="0.3">
      <c r="A809" s="20" t="s">
        <v>832</v>
      </c>
      <c r="B809" s="21">
        <v>1357.3984170866852</v>
      </c>
      <c r="C809" s="27">
        <f t="shared" si="25"/>
        <v>10280111.1061507</v>
      </c>
      <c r="D809" s="25">
        <f t="shared" si="24"/>
        <v>0.94325733951653778</v>
      </c>
      <c r="E809" s="3" t="str" cm="1">
        <f t="array" ref="E809">IFERROR(_xlfn.IFS(D809&lt;=$K$2,"A",D809&lt;=$L$3,"B"),"C")</f>
        <v>C</v>
      </c>
      <c r="F809" s="18">
        <f>VLOOKUP(A809,'ABC Rimanenze'!$A$2:$G$50000,2,FALSE)</f>
        <v>814.43905025201104</v>
      </c>
      <c r="G809" s="3" t="str">
        <f>VLOOKUP(A809,'ABC Rimanenze'!$A$2:$G$50000,7)</f>
        <v>C</v>
      </c>
      <c r="J809" s="29"/>
    </row>
    <row r="810" spans="1:10" x14ac:dyDescent="0.3">
      <c r="A810" s="20" t="s">
        <v>833</v>
      </c>
      <c r="B810" s="21">
        <v>1356.5563834081784</v>
      </c>
      <c r="C810" s="27">
        <f t="shared" si="25"/>
        <v>10281467.662534108</v>
      </c>
      <c r="D810" s="25">
        <f t="shared" si="24"/>
        <v>0.94338181110559993</v>
      </c>
      <c r="E810" s="3" t="str" cm="1">
        <f t="array" ref="E810">IFERROR(_xlfn.IFS(D810&lt;=$K$2,"A",D810&lt;=$L$3,"B"),"C")</f>
        <v>C</v>
      </c>
      <c r="F810" s="18">
        <f>VLOOKUP(A810,'ABC Rimanenze'!$A$2:$G$50000,2,FALSE)</f>
        <v>813.93383004490704</v>
      </c>
      <c r="G810" s="3" t="str">
        <f>VLOOKUP(A810,'ABC Rimanenze'!$A$2:$G$50000,7)</f>
        <v>C</v>
      </c>
      <c r="J810" s="29"/>
    </row>
    <row r="811" spans="1:10" x14ac:dyDescent="0.3">
      <c r="A811" s="20" t="s">
        <v>834</v>
      </c>
      <c r="B811" s="21">
        <v>1355.6693132008591</v>
      </c>
      <c r="C811" s="27">
        <f t="shared" si="25"/>
        <v>10282823.33184731</v>
      </c>
      <c r="D811" s="25">
        <f t="shared" si="24"/>
        <v>0.94350620130103957</v>
      </c>
      <c r="E811" s="3" t="str" cm="1">
        <f t="array" ref="E811">IFERROR(_xlfn.IFS(D811&lt;=$K$2,"A",D811&lt;=$L$3,"B"),"C")</f>
        <v>C</v>
      </c>
      <c r="F811" s="18">
        <f>VLOOKUP(A811,'ABC Rimanenze'!$A$2:$G$50000,2,FALSE)</f>
        <v>813.40158792051545</v>
      </c>
      <c r="G811" s="3" t="str">
        <f>VLOOKUP(A811,'ABC Rimanenze'!$A$2:$G$50000,7)</f>
        <v>C</v>
      </c>
      <c r="J811" s="29"/>
    </row>
    <row r="812" spans="1:10" x14ac:dyDescent="0.3">
      <c r="A812" s="20" t="s">
        <v>835</v>
      </c>
      <c r="B812" s="21">
        <v>1349.4092356959352</v>
      </c>
      <c r="C812" s="27">
        <f t="shared" si="25"/>
        <v>10284172.741083005</v>
      </c>
      <c r="D812" s="25">
        <f t="shared" si="24"/>
        <v>0.94363001709956917</v>
      </c>
      <c r="E812" s="3" t="str" cm="1">
        <f t="array" ref="E812">IFERROR(_xlfn.IFS(D812&lt;=$K$2,"A",D812&lt;=$L$3,"B"),"C")</f>
        <v>C</v>
      </c>
      <c r="F812" s="18">
        <f>VLOOKUP(A812,'ABC Rimanenze'!$A$2:$G$50000,2,FALSE)</f>
        <v>809.64554141756105</v>
      </c>
      <c r="G812" s="3" t="str">
        <f>VLOOKUP(A812,'ABC Rimanenze'!$A$2:$G$50000,7)</f>
        <v>C</v>
      </c>
      <c r="J812" s="29"/>
    </row>
    <row r="813" spans="1:10" x14ac:dyDescent="0.3">
      <c r="A813" s="20" t="s">
        <v>836</v>
      </c>
      <c r="B813" s="21">
        <v>1346.4718294896966</v>
      </c>
      <c r="C813" s="27">
        <f t="shared" si="25"/>
        <v>10285519.212912494</v>
      </c>
      <c r="D813" s="25">
        <f t="shared" si="24"/>
        <v>0.94375356337475069</v>
      </c>
      <c r="E813" s="3" t="str" cm="1">
        <f t="array" ref="E813">IFERROR(_xlfn.IFS(D813&lt;=$K$2,"A",D813&lt;=$L$3,"B"),"C")</f>
        <v>C</v>
      </c>
      <c r="F813" s="18">
        <f>VLOOKUP(A813,'ABC Rimanenze'!$A$2:$G$50000,2,FALSE)</f>
        <v>807.88309769381794</v>
      </c>
      <c r="G813" s="3" t="str">
        <f>VLOOKUP(A813,'ABC Rimanenze'!$A$2:$G$50000,7)</f>
        <v>C</v>
      </c>
      <c r="J813" s="29"/>
    </row>
    <row r="814" spans="1:10" x14ac:dyDescent="0.3">
      <c r="A814" s="20" t="s">
        <v>837</v>
      </c>
      <c r="B814" s="21">
        <v>1346.2357612391443</v>
      </c>
      <c r="C814" s="27">
        <f t="shared" si="25"/>
        <v>10286865.448673733</v>
      </c>
      <c r="D814" s="25">
        <f t="shared" si="24"/>
        <v>0.94387708798935799</v>
      </c>
      <c r="E814" s="3" t="str" cm="1">
        <f t="array" ref="E814">IFERROR(_xlfn.IFS(D814&lt;=$K$2,"A",D814&lt;=$L$3,"B"),"C")</f>
        <v>C</v>
      </c>
      <c r="F814" s="18">
        <f>VLOOKUP(A814,'ABC Rimanenze'!$A$2:$G$50000,2,FALSE)</f>
        <v>807.74145674348654</v>
      </c>
      <c r="G814" s="3" t="str">
        <f>VLOOKUP(A814,'ABC Rimanenze'!$A$2:$G$50000,7)</f>
        <v>C</v>
      </c>
      <c r="J814" s="29"/>
    </row>
    <row r="815" spans="1:10" x14ac:dyDescent="0.3">
      <c r="A815" s="20" t="s">
        <v>838</v>
      </c>
      <c r="B815" s="21">
        <v>1345.6464443858217</v>
      </c>
      <c r="C815" s="27">
        <f t="shared" si="25"/>
        <v>10288211.095118118</v>
      </c>
      <c r="D815" s="25">
        <f t="shared" si="24"/>
        <v>0.94400055853086817</v>
      </c>
      <c r="E815" s="3" t="str" cm="1">
        <f t="array" ref="E815">IFERROR(_xlfn.IFS(D815&lt;=$K$2,"A",D815&lt;=$L$3,"B"),"C")</f>
        <v>C</v>
      </c>
      <c r="F815" s="18">
        <f>VLOOKUP(A815,'ABC Rimanenze'!$A$2:$G$50000,2,FALSE)</f>
        <v>807.38786663149301</v>
      </c>
      <c r="G815" s="3" t="str">
        <f>VLOOKUP(A815,'ABC Rimanenze'!$A$2:$G$50000,7)</f>
        <v>C</v>
      </c>
      <c r="J815" s="29"/>
    </row>
    <row r="816" spans="1:10" x14ac:dyDescent="0.3">
      <c r="A816" s="20" t="s">
        <v>839</v>
      </c>
      <c r="B816" s="21">
        <v>1343.7704915340103</v>
      </c>
      <c r="C816" s="27">
        <f t="shared" si="25"/>
        <v>10289554.865609653</v>
      </c>
      <c r="D816" s="25">
        <f t="shared" si="24"/>
        <v>0.94412385694327616</v>
      </c>
      <c r="E816" s="3" t="str" cm="1">
        <f t="array" ref="E816">IFERROR(_xlfn.IFS(D816&lt;=$K$2,"A",D816&lt;=$L$3,"B"),"C")</f>
        <v>C</v>
      </c>
      <c r="F816" s="18">
        <f>VLOOKUP(A816,'ABC Rimanenze'!$A$2:$G$50000,2,FALSE)</f>
        <v>806.26229492040613</v>
      </c>
      <c r="G816" s="3" t="str">
        <f>VLOOKUP(A816,'ABC Rimanenze'!$A$2:$G$50000,7)</f>
        <v>C</v>
      </c>
      <c r="J816" s="29"/>
    </row>
    <row r="817" spans="1:10" x14ac:dyDescent="0.3">
      <c r="A817" s="20" t="s">
        <v>840</v>
      </c>
      <c r="B817" s="21">
        <v>1337.2184236432313</v>
      </c>
      <c r="C817" s="27">
        <f t="shared" si="25"/>
        <v>10290892.084033297</v>
      </c>
      <c r="D817" s="25">
        <f t="shared" si="24"/>
        <v>0.94424655416703329</v>
      </c>
      <c r="E817" s="3" t="str" cm="1">
        <f t="array" ref="E817">IFERROR(_xlfn.IFS(D817&lt;=$K$2,"A",D817&lt;=$L$3,"B"),"C")</f>
        <v>C</v>
      </c>
      <c r="F817" s="18">
        <f>VLOOKUP(A817,'ABC Rimanenze'!$A$2:$G$50000,2,FALSE)</f>
        <v>802.3310541859388</v>
      </c>
      <c r="G817" s="3" t="str">
        <f>VLOOKUP(A817,'ABC Rimanenze'!$A$2:$G$50000,7)</f>
        <v>C</v>
      </c>
      <c r="J817" s="29"/>
    </row>
    <row r="818" spans="1:10" x14ac:dyDescent="0.3">
      <c r="A818" s="20" t="s">
        <v>841</v>
      </c>
      <c r="B818" s="21">
        <v>1332.7081540207912</v>
      </c>
      <c r="C818" s="27">
        <f t="shared" si="25"/>
        <v>10292224.792187318</v>
      </c>
      <c r="D818" s="25">
        <f t="shared" si="24"/>
        <v>0.94436883754848056</v>
      </c>
      <c r="E818" s="3" t="str" cm="1">
        <f t="array" ref="E818">IFERROR(_xlfn.IFS(D818&lt;=$K$2,"A",D818&lt;=$L$3,"B"),"C")</f>
        <v>C</v>
      </c>
      <c r="F818" s="18">
        <f>VLOOKUP(A818,'ABC Rimanenze'!$A$2:$G$50000,2,FALSE)</f>
        <v>799.62489241247465</v>
      </c>
      <c r="G818" s="3" t="str">
        <f>VLOOKUP(A818,'ABC Rimanenze'!$A$2:$G$50000,7)</f>
        <v>C</v>
      </c>
      <c r="J818" s="29"/>
    </row>
    <row r="819" spans="1:10" x14ac:dyDescent="0.3">
      <c r="A819" s="20" t="s">
        <v>842</v>
      </c>
      <c r="B819" s="21">
        <v>1328.5972367462559</v>
      </c>
      <c r="C819" s="27">
        <f t="shared" si="25"/>
        <v>10293553.389424065</v>
      </c>
      <c r="D819" s="25">
        <f t="shared" si="24"/>
        <v>0.94449074373041597</v>
      </c>
      <c r="E819" s="3" t="str" cm="1">
        <f t="array" ref="E819">IFERROR(_xlfn.IFS(D819&lt;=$K$2,"A",D819&lt;=$L$3,"B"),"C")</f>
        <v>C</v>
      </c>
      <c r="F819" s="18">
        <f>VLOOKUP(A819,'ABC Rimanenze'!$A$2:$G$50000,2,FALSE)</f>
        <v>797.15834204775354</v>
      </c>
      <c r="G819" s="3" t="str">
        <f>VLOOKUP(A819,'ABC Rimanenze'!$A$2:$G$50000,7)</f>
        <v>C</v>
      </c>
      <c r="J819" s="29"/>
    </row>
    <row r="820" spans="1:10" x14ac:dyDescent="0.3">
      <c r="A820" s="20" t="s">
        <v>843</v>
      </c>
      <c r="B820" s="21">
        <v>1324.990259019238</v>
      </c>
      <c r="C820" s="27">
        <f t="shared" si="25"/>
        <v>10294878.379683085</v>
      </c>
      <c r="D820" s="25">
        <f t="shared" si="24"/>
        <v>0.9446123189520943</v>
      </c>
      <c r="E820" s="3" t="str" cm="1">
        <f t="array" ref="E820">IFERROR(_xlfn.IFS(D820&lt;=$K$2,"A",D820&lt;=$L$3,"B"),"C")</f>
        <v>C</v>
      </c>
      <c r="F820" s="18">
        <f>VLOOKUP(A820,'ABC Rimanenze'!$A$2:$G$50000,2,FALSE)</f>
        <v>794.99415541154281</v>
      </c>
      <c r="G820" s="3" t="str">
        <f>VLOOKUP(A820,'ABC Rimanenze'!$A$2:$G$50000,7)</f>
        <v>C</v>
      </c>
      <c r="J820" s="29"/>
    </row>
    <row r="821" spans="1:10" x14ac:dyDescent="0.3">
      <c r="A821" s="20" t="s">
        <v>844</v>
      </c>
      <c r="B821" s="21">
        <v>1324.5435222666104</v>
      </c>
      <c r="C821" s="27">
        <f t="shared" si="25"/>
        <v>10296202.923205351</v>
      </c>
      <c r="D821" s="25">
        <f t="shared" si="24"/>
        <v>0.94473385318319225</v>
      </c>
      <c r="E821" s="3" t="str" cm="1">
        <f t="array" ref="E821">IFERROR(_xlfn.IFS(D821&lt;=$K$2,"A",D821&lt;=$L$3,"B"),"C")</f>
        <v>C</v>
      </c>
      <c r="F821" s="18">
        <f>VLOOKUP(A821,'ABC Rimanenze'!$A$2:$G$50000,2,FALSE)</f>
        <v>794.72611335996623</v>
      </c>
      <c r="G821" s="3" t="str">
        <f>VLOOKUP(A821,'ABC Rimanenze'!$A$2:$G$50000,7)</f>
        <v>C</v>
      </c>
      <c r="J821" s="29"/>
    </row>
    <row r="822" spans="1:10" x14ac:dyDescent="0.3">
      <c r="A822" s="20" t="s">
        <v>845</v>
      </c>
      <c r="B822" s="21">
        <v>1319.08748553911</v>
      </c>
      <c r="C822" s="27">
        <f t="shared" si="25"/>
        <v>10297522.01069089</v>
      </c>
      <c r="D822" s="25">
        <f t="shared" si="24"/>
        <v>0.94485488679259111</v>
      </c>
      <c r="E822" s="3" t="str" cm="1">
        <f t="array" ref="E822">IFERROR(_xlfn.IFS(D822&lt;=$K$2,"A",D822&lt;=$L$3,"B"),"C")</f>
        <v>C</v>
      </c>
      <c r="F822" s="18">
        <f>VLOOKUP(A822,'ABC Rimanenze'!$A$2:$G$50000,2,FALSE)</f>
        <v>791.45249132346601</v>
      </c>
      <c r="G822" s="3" t="str">
        <f>VLOOKUP(A822,'ABC Rimanenze'!$A$2:$G$50000,7)</f>
        <v>C</v>
      </c>
      <c r="J822" s="29"/>
    </row>
    <row r="823" spans="1:10" x14ac:dyDescent="0.3">
      <c r="A823" s="20" t="s">
        <v>846</v>
      </c>
      <c r="B823" s="21">
        <v>1318.5111887249227</v>
      </c>
      <c r="C823" s="27">
        <f t="shared" si="25"/>
        <v>10298840.521879615</v>
      </c>
      <c r="D823" s="25">
        <f t="shared" si="24"/>
        <v>0.94497586752355378</v>
      </c>
      <c r="E823" s="3" t="str" cm="1">
        <f t="array" ref="E823">IFERROR(_xlfn.IFS(D823&lt;=$K$2,"A",D823&lt;=$L$3,"B"),"C")</f>
        <v>C</v>
      </c>
      <c r="F823" s="18">
        <f>VLOOKUP(A823,'ABC Rimanenze'!$A$2:$G$50000,2,FALSE)</f>
        <v>791.10671323495365</v>
      </c>
      <c r="G823" s="3" t="str">
        <f>VLOOKUP(A823,'ABC Rimanenze'!$A$2:$G$50000,7)</f>
        <v>C</v>
      </c>
      <c r="J823" s="29"/>
    </row>
    <row r="824" spans="1:10" x14ac:dyDescent="0.3">
      <c r="A824" s="20" t="s">
        <v>847</v>
      </c>
      <c r="B824" s="21">
        <v>1305.405985727042</v>
      </c>
      <c r="C824" s="27">
        <f t="shared" si="25"/>
        <v>10300145.927865343</v>
      </c>
      <c r="D824" s="25">
        <f t="shared" si="24"/>
        <v>0.94509564577929173</v>
      </c>
      <c r="E824" s="3" t="str" cm="1">
        <f t="array" ref="E824">IFERROR(_xlfn.IFS(D824&lt;=$K$2,"A",D824&lt;=$L$3,"B"),"C")</f>
        <v>C</v>
      </c>
      <c r="F824" s="18">
        <f>VLOOKUP(A824,'ABC Rimanenze'!$A$2:$G$50000,2,FALSE)</f>
        <v>783.24359143622519</v>
      </c>
      <c r="G824" s="3" t="str">
        <f>VLOOKUP(A824,'ABC Rimanenze'!$A$2:$G$50000,7)</f>
        <v>C</v>
      </c>
      <c r="J824" s="29"/>
    </row>
    <row r="825" spans="1:10" x14ac:dyDescent="0.3">
      <c r="A825" s="20" t="s">
        <v>848</v>
      </c>
      <c r="B825" s="21">
        <v>1300.947369374614</v>
      </c>
      <c r="C825" s="27">
        <f t="shared" si="25"/>
        <v>10301446.875234718</v>
      </c>
      <c r="D825" s="25">
        <f t="shared" si="24"/>
        <v>0.9452150149321944</v>
      </c>
      <c r="E825" s="3" t="str" cm="1">
        <f t="array" ref="E825">IFERROR(_xlfn.IFS(D825&lt;=$K$2,"A",D825&lt;=$L$3,"B"),"C")</f>
        <v>C</v>
      </c>
      <c r="F825" s="18">
        <f>VLOOKUP(A825,'ABC Rimanenze'!$A$2:$G$50000,2,FALSE)</f>
        <v>780.56842162476835</v>
      </c>
      <c r="G825" s="3" t="str">
        <f>VLOOKUP(A825,'ABC Rimanenze'!$A$2:$G$50000,7)</f>
        <v>C</v>
      </c>
      <c r="J825" s="29"/>
    </row>
    <row r="826" spans="1:10" x14ac:dyDescent="0.3">
      <c r="A826" s="20" t="s">
        <v>849</v>
      </c>
      <c r="B826" s="21">
        <v>1300.8955026613373</v>
      </c>
      <c r="C826" s="27">
        <f t="shared" si="25"/>
        <v>10302747.770737378</v>
      </c>
      <c r="D826" s="25">
        <f t="shared" si="24"/>
        <v>0.94533437932603781</v>
      </c>
      <c r="E826" s="3" t="str" cm="1">
        <f t="array" ref="E826">IFERROR(_xlfn.IFS(D826&lt;=$K$2,"A",D826&lt;=$L$3,"B"),"C")</f>
        <v>C</v>
      </c>
      <c r="F826" s="18">
        <f>VLOOKUP(A826,'ABC Rimanenze'!$A$2:$G$50000,2,FALSE)</f>
        <v>780.53730159680242</v>
      </c>
      <c r="G826" s="3" t="str">
        <f>VLOOKUP(A826,'ABC Rimanenze'!$A$2:$G$50000,7)</f>
        <v>C</v>
      </c>
      <c r="J826" s="29"/>
    </row>
    <row r="827" spans="1:10" x14ac:dyDescent="0.3">
      <c r="A827" s="20" t="s">
        <v>850</v>
      </c>
      <c r="B827" s="21">
        <v>1298.8895628614371</v>
      </c>
      <c r="C827" s="27">
        <f t="shared" si="25"/>
        <v>10304046.66030024</v>
      </c>
      <c r="D827" s="25">
        <f t="shared" si="24"/>
        <v>0.945453559663754</v>
      </c>
      <c r="E827" s="3" t="str" cm="1">
        <f t="array" ref="E827">IFERROR(_xlfn.IFS(D827&lt;=$K$2,"A",D827&lt;=$L$3,"B"),"C")</f>
        <v>C</v>
      </c>
      <c r="F827" s="18">
        <f>VLOOKUP(A827,'ABC Rimanenze'!$A$2:$G$50000,2,FALSE)</f>
        <v>779.33373771686217</v>
      </c>
      <c r="G827" s="3" t="str">
        <f>VLOOKUP(A827,'ABC Rimanenze'!$A$2:$G$50000,7)</f>
        <v>C</v>
      </c>
      <c r="J827" s="29"/>
    </row>
    <row r="828" spans="1:10" x14ac:dyDescent="0.3">
      <c r="A828" s="20" t="s">
        <v>851</v>
      </c>
      <c r="B828" s="21">
        <v>1298.8560522689083</v>
      </c>
      <c r="C828" s="27">
        <f t="shared" si="25"/>
        <v>10305345.516352508</v>
      </c>
      <c r="D828" s="25">
        <f t="shared" si="24"/>
        <v>0.94557273692668697</v>
      </c>
      <c r="E828" s="3" t="str" cm="1">
        <f t="array" ref="E828">IFERROR(_xlfn.IFS(D828&lt;=$K$2,"A",D828&lt;=$L$3,"B"),"C")</f>
        <v>C</v>
      </c>
      <c r="F828" s="18">
        <f>VLOOKUP(A828,'ABC Rimanenze'!$A$2:$G$50000,2,FALSE)</f>
        <v>779.31363136134496</v>
      </c>
      <c r="G828" s="3" t="str">
        <f>VLOOKUP(A828,'ABC Rimanenze'!$A$2:$G$50000,7)</f>
        <v>C</v>
      </c>
      <c r="J828" s="29"/>
    </row>
    <row r="829" spans="1:10" x14ac:dyDescent="0.3">
      <c r="A829" s="20" t="s">
        <v>852</v>
      </c>
      <c r="B829" s="21">
        <v>1295.9801177228496</v>
      </c>
      <c r="C829" s="27">
        <f t="shared" si="25"/>
        <v>10306641.496470232</v>
      </c>
      <c r="D829" s="25">
        <f t="shared" si="24"/>
        <v>0.94569165030663849</v>
      </c>
      <c r="E829" s="3" t="str" cm="1">
        <f t="array" ref="E829">IFERROR(_xlfn.IFS(D829&lt;=$K$2,"A",D829&lt;=$L$3,"B"),"C")</f>
        <v>C</v>
      </c>
      <c r="F829" s="18">
        <f>VLOOKUP(A829,'ABC Rimanenze'!$A$2:$G$50000,2,FALSE)</f>
        <v>777.58807063370978</v>
      </c>
      <c r="G829" s="3" t="str">
        <f>VLOOKUP(A829,'ABC Rimanenze'!$A$2:$G$50000,7)</f>
        <v>C</v>
      </c>
      <c r="J829" s="29"/>
    </row>
    <row r="830" spans="1:10" x14ac:dyDescent="0.3">
      <c r="A830" s="20" t="s">
        <v>853</v>
      </c>
      <c r="B830" s="21">
        <v>1292.0158359710358</v>
      </c>
      <c r="C830" s="27">
        <f t="shared" si="25"/>
        <v>10307933.512306202</v>
      </c>
      <c r="D830" s="25">
        <f t="shared" si="24"/>
        <v>0.94581019994170246</v>
      </c>
      <c r="E830" s="3" t="str" cm="1">
        <f t="array" ref="E830">IFERROR(_xlfn.IFS(D830&lt;=$K$2,"A",D830&lt;=$L$3,"B"),"C")</f>
        <v>C</v>
      </c>
      <c r="F830" s="18">
        <f>VLOOKUP(A830,'ABC Rimanenze'!$A$2:$G$50000,2,FALSE)</f>
        <v>775.20950158262144</v>
      </c>
      <c r="G830" s="3" t="str">
        <f>VLOOKUP(A830,'ABC Rimanenze'!$A$2:$G$50000,7)</f>
        <v>C</v>
      </c>
      <c r="J830" s="29"/>
    </row>
    <row r="831" spans="1:10" x14ac:dyDescent="0.3">
      <c r="A831" s="20" t="s">
        <v>854</v>
      </c>
      <c r="B831" s="21">
        <v>1290.8771161548548</v>
      </c>
      <c r="C831" s="27">
        <f t="shared" si="25"/>
        <v>10309224.389422357</v>
      </c>
      <c r="D831" s="25">
        <f t="shared" si="24"/>
        <v>0.94592864509289332</v>
      </c>
      <c r="E831" s="3" t="str" cm="1">
        <f t="array" ref="E831">IFERROR(_xlfn.IFS(D831&lt;=$K$2,"A",D831&lt;=$L$3,"B"),"C")</f>
        <v>C</v>
      </c>
      <c r="F831" s="18">
        <f>VLOOKUP(A831,'ABC Rimanenze'!$A$2:$G$50000,2,FALSE)</f>
        <v>774.52626969291282</v>
      </c>
      <c r="G831" s="3" t="str">
        <f>VLOOKUP(A831,'ABC Rimanenze'!$A$2:$G$50000,7)</f>
        <v>C</v>
      </c>
      <c r="J831" s="29"/>
    </row>
    <row r="832" spans="1:10" x14ac:dyDescent="0.3">
      <c r="A832" s="20" t="s">
        <v>855</v>
      </c>
      <c r="B832" s="21">
        <v>1287.6850721340516</v>
      </c>
      <c r="C832" s="27">
        <f t="shared" si="25"/>
        <v>10310512.07449449</v>
      </c>
      <c r="D832" s="25">
        <f t="shared" si="24"/>
        <v>0.94604679735630115</v>
      </c>
      <c r="E832" s="3" t="str" cm="1">
        <f t="array" ref="E832">IFERROR(_xlfn.IFS(D832&lt;=$K$2,"A",D832&lt;=$L$3,"B"),"C")</f>
        <v>C</v>
      </c>
      <c r="F832" s="18">
        <f>VLOOKUP(A832,'ABC Rimanenze'!$A$2:$G$50000,2,FALSE)</f>
        <v>772.61104328043086</v>
      </c>
      <c r="G832" s="3" t="str">
        <f>VLOOKUP(A832,'ABC Rimanenze'!$A$2:$G$50000,7)</f>
        <v>C</v>
      </c>
      <c r="J832" s="29"/>
    </row>
    <row r="833" spans="1:10" x14ac:dyDescent="0.3">
      <c r="A833" s="20" t="s">
        <v>856</v>
      </c>
      <c r="B833" s="21">
        <v>1287.056695163323</v>
      </c>
      <c r="C833" s="27">
        <f t="shared" si="25"/>
        <v>10311799.131189654</v>
      </c>
      <c r="D833" s="25">
        <f t="shared" si="24"/>
        <v>0.94616489196262887</v>
      </c>
      <c r="E833" s="3" t="str" cm="1">
        <f t="array" ref="E833">IFERROR(_xlfn.IFS(D833&lt;=$K$2,"A",D833&lt;=$L$3,"B"),"C")</f>
        <v>C</v>
      </c>
      <c r="F833" s="18">
        <f>VLOOKUP(A833,'ABC Rimanenze'!$A$2:$G$50000,2,FALSE)</f>
        <v>772.23401709799373</v>
      </c>
      <c r="G833" s="3" t="str">
        <f>VLOOKUP(A833,'ABC Rimanenze'!$A$2:$G$50000,7)</f>
        <v>C</v>
      </c>
      <c r="J833" s="29"/>
    </row>
    <row r="834" spans="1:10" x14ac:dyDescent="0.3">
      <c r="A834" s="20" t="s">
        <v>857</v>
      </c>
      <c r="B834" s="21">
        <v>1285.4390086615731</v>
      </c>
      <c r="C834" s="27">
        <f t="shared" si="25"/>
        <v>10313084.570198316</v>
      </c>
      <c r="D834" s="25">
        <f t="shared" ref="D834:D897" si="26">C834/SUM(B:B)</f>
        <v>0.9462828381372278</v>
      </c>
      <c r="E834" s="3" t="str" cm="1">
        <f t="array" ref="E834">IFERROR(_xlfn.IFS(D834&lt;=$K$2,"A",D834&lt;=$L$3,"B"),"C")</f>
        <v>C</v>
      </c>
      <c r="F834" s="18">
        <f>VLOOKUP(A834,'ABC Rimanenze'!$A$2:$G$50000,2,FALSE)</f>
        <v>771.26340519694384</v>
      </c>
      <c r="G834" s="3" t="str">
        <f>VLOOKUP(A834,'ABC Rimanenze'!$A$2:$G$50000,7)</f>
        <v>C</v>
      </c>
      <c r="J834" s="29"/>
    </row>
    <row r="835" spans="1:10" x14ac:dyDescent="0.3">
      <c r="A835" s="20" t="s">
        <v>858</v>
      </c>
      <c r="B835" s="21">
        <v>1282.9577307116006</v>
      </c>
      <c r="C835" s="27">
        <f t="shared" ref="C835:C898" si="27">B835+C834</f>
        <v>10314367.527929028</v>
      </c>
      <c r="D835" s="25">
        <f t="shared" si="26"/>
        <v>0.94640055664078171</v>
      </c>
      <c r="E835" s="3" t="str" cm="1">
        <f t="array" ref="E835">IFERROR(_xlfn.IFS(D835&lt;=$K$2,"A",D835&lt;=$L$3,"B"),"C")</f>
        <v>C</v>
      </c>
      <c r="F835" s="18">
        <f>VLOOKUP(A835,'ABC Rimanenze'!$A$2:$G$50000,2,FALSE)</f>
        <v>769.77463842696034</v>
      </c>
      <c r="G835" s="3" t="str">
        <f>VLOOKUP(A835,'ABC Rimanenze'!$A$2:$G$50000,7)</f>
        <v>C</v>
      </c>
      <c r="J835" s="29"/>
    </row>
    <row r="836" spans="1:10" x14ac:dyDescent="0.3">
      <c r="A836" s="20" t="s">
        <v>859</v>
      </c>
      <c r="B836" s="21">
        <v>1278.6457498818938</v>
      </c>
      <c r="C836" s="27">
        <f t="shared" si="27"/>
        <v>10315646.17367891</v>
      </c>
      <c r="D836" s="25">
        <f t="shared" si="26"/>
        <v>0.94651787949612476</v>
      </c>
      <c r="E836" s="3" t="str" cm="1">
        <f t="array" ref="E836">IFERROR(_xlfn.IFS(D836&lt;=$K$2,"A",D836&lt;=$L$3,"B"),"C")</f>
        <v>C</v>
      </c>
      <c r="F836" s="18">
        <f>VLOOKUP(A836,'ABC Rimanenze'!$A$2:$G$50000,2,FALSE)</f>
        <v>767.18744992913628</v>
      </c>
      <c r="G836" s="3" t="str">
        <f>VLOOKUP(A836,'ABC Rimanenze'!$A$2:$G$50000,7)</f>
        <v>C</v>
      </c>
      <c r="J836" s="29"/>
    </row>
    <row r="837" spans="1:10" x14ac:dyDescent="0.3">
      <c r="A837" s="20" t="s">
        <v>860</v>
      </c>
      <c r="B837" s="21">
        <v>1275.1922378620607</v>
      </c>
      <c r="C837" s="27">
        <f t="shared" si="27"/>
        <v>10316921.365916772</v>
      </c>
      <c r="D837" s="25">
        <f t="shared" si="26"/>
        <v>0.94663488547254249</v>
      </c>
      <c r="E837" s="3" t="str" cm="1">
        <f t="array" ref="E837">IFERROR(_xlfn.IFS(D837&lt;=$K$2,"A",D837&lt;=$L$3,"B"),"C")</f>
        <v>C</v>
      </c>
      <c r="F837" s="18">
        <f>VLOOKUP(A837,'ABC Rimanenze'!$A$2:$G$50000,2,FALSE)</f>
        <v>765.11534271723633</v>
      </c>
      <c r="G837" s="3" t="str">
        <f>VLOOKUP(A837,'ABC Rimanenze'!$A$2:$G$50000,7)</f>
        <v>C</v>
      </c>
      <c r="J837" s="29"/>
    </row>
    <row r="838" spans="1:10" x14ac:dyDescent="0.3">
      <c r="A838" s="20" t="s">
        <v>861</v>
      </c>
      <c r="B838" s="21">
        <v>1272.0155617563023</v>
      </c>
      <c r="C838" s="27">
        <f t="shared" si="27"/>
        <v>10318193.381478528</v>
      </c>
      <c r="D838" s="25">
        <f t="shared" si="26"/>
        <v>0.94675159997126879</v>
      </c>
      <c r="E838" s="3" t="str" cm="1">
        <f t="array" ref="E838">IFERROR(_xlfn.IFS(D838&lt;=$K$2,"A",D838&lt;=$L$3,"B"),"C")</f>
        <v>C</v>
      </c>
      <c r="F838" s="18">
        <f>VLOOKUP(A838,'ABC Rimanenze'!$A$2:$G$50000,2,FALSE)</f>
        <v>763.20933705378138</v>
      </c>
      <c r="G838" s="3" t="str">
        <f>VLOOKUP(A838,'ABC Rimanenze'!$A$2:$G$50000,7)</f>
        <v>C</v>
      </c>
      <c r="J838" s="29"/>
    </row>
    <row r="839" spans="1:10" x14ac:dyDescent="0.3">
      <c r="A839" s="20" t="s">
        <v>862</v>
      </c>
      <c r="B839" s="21">
        <v>1262.2042152163981</v>
      </c>
      <c r="C839" s="27">
        <f t="shared" si="27"/>
        <v>10319455.585693743</v>
      </c>
      <c r="D839" s="25">
        <f t="shared" si="26"/>
        <v>0.94686741422441034</v>
      </c>
      <c r="E839" s="3" t="str" cm="1">
        <f t="array" ref="E839">IFERROR(_xlfn.IFS(D839&lt;=$K$2,"A",D839&lt;=$L$3,"B"),"C")</f>
        <v>C</v>
      </c>
      <c r="F839" s="18">
        <f>VLOOKUP(A839,'ABC Rimanenze'!$A$2:$G$50000,2,FALSE)</f>
        <v>757.32252912983881</v>
      </c>
      <c r="G839" s="3" t="str">
        <f>VLOOKUP(A839,'ABC Rimanenze'!$A$2:$G$50000,7)</f>
        <v>C</v>
      </c>
      <c r="J839" s="29"/>
    </row>
    <row r="840" spans="1:10" x14ac:dyDescent="0.3">
      <c r="A840" s="20" t="s">
        <v>863</v>
      </c>
      <c r="B840" s="21">
        <v>1261.3318725943307</v>
      </c>
      <c r="C840" s="27">
        <f t="shared" si="27"/>
        <v>10320716.917566337</v>
      </c>
      <c r="D840" s="25">
        <f t="shared" si="26"/>
        <v>0.9469831484352671</v>
      </c>
      <c r="E840" s="3" t="str" cm="1">
        <f t="array" ref="E840">IFERROR(_xlfn.IFS(D840&lt;=$K$2,"A",D840&lt;=$L$3,"B"),"C")</f>
        <v>C</v>
      </c>
      <c r="F840" s="18">
        <f>VLOOKUP(A840,'ABC Rimanenze'!$A$2:$G$50000,2,FALSE)</f>
        <v>756.79912355659837</v>
      </c>
      <c r="G840" s="3" t="str">
        <f>VLOOKUP(A840,'ABC Rimanenze'!$A$2:$G$50000,7)</f>
        <v>C</v>
      </c>
      <c r="J840" s="29"/>
    </row>
    <row r="841" spans="1:10" x14ac:dyDescent="0.3">
      <c r="A841" s="20" t="s">
        <v>864</v>
      </c>
      <c r="B841" s="21">
        <v>1252.9994744342425</v>
      </c>
      <c r="C841" s="27">
        <f t="shared" si="27"/>
        <v>10321969.917040771</v>
      </c>
      <c r="D841" s="25">
        <f t="shared" si="26"/>
        <v>0.94709811810227418</v>
      </c>
      <c r="E841" s="3" t="str" cm="1">
        <f t="array" ref="E841">IFERROR(_xlfn.IFS(D841&lt;=$K$2,"A",D841&lt;=$L$3,"B"),"C")</f>
        <v>C</v>
      </c>
      <c r="F841" s="18">
        <f>VLOOKUP(A841,'ABC Rimanenze'!$A$2:$G$50000,2,FALSE)</f>
        <v>751.79968466054549</v>
      </c>
      <c r="G841" s="3" t="str">
        <f>VLOOKUP(A841,'ABC Rimanenze'!$A$2:$G$50000,7)</f>
        <v>C</v>
      </c>
      <c r="J841" s="29"/>
    </row>
    <row r="842" spans="1:10" x14ac:dyDescent="0.3">
      <c r="A842" s="20" t="s">
        <v>865</v>
      </c>
      <c r="B842" s="21">
        <v>1248.6430974055163</v>
      </c>
      <c r="C842" s="27">
        <f t="shared" si="27"/>
        <v>10323218.560138177</v>
      </c>
      <c r="D842" s="25">
        <f t="shared" si="26"/>
        <v>0.94721268804747261</v>
      </c>
      <c r="E842" s="3" t="str" cm="1">
        <f t="array" ref="E842">IFERROR(_xlfn.IFS(D842&lt;=$K$2,"A",D842&lt;=$L$3,"B"),"C")</f>
        <v>C</v>
      </c>
      <c r="F842" s="18">
        <f>VLOOKUP(A842,'ABC Rimanenze'!$A$2:$G$50000,2,FALSE)</f>
        <v>749.18585844330971</v>
      </c>
      <c r="G842" s="3" t="str">
        <f>VLOOKUP(A842,'ABC Rimanenze'!$A$2:$G$50000,7)</f>
        <v>C</v>
      </c>
      <c r="J842" s="29"/>
    </row>
    <row r="843" spans="1:10" x14ac:dyDescent="0.3">
      <c r="A843" s="20" t="s">
        <v>866</v>
      </c>
      <c r="B843" s="21">
        <v>1248.4586824249764</v>
      </c>
      <c r="C843" s="27">
        <f t="shared" si="27"/>
        <v>10324467.018820602</v>
      </c>
      <c r="D843" s="25">
        <f t="shared" si="26"/>
        <v>0.94732724107157129</v>
      </c>
      <c r="E843" s="3" t="str" cm="1">
        <f t="array" ref="E843">IFERROR(_xlfn.IFS(D843&lt;=$K$2,"A",D843&lt;=$L$3,"B"),"C")</f>
        <v>C</v>
      </c>
      <c r="F843" s="18">
        <f>VLOOKUP(A843,'ABC Rimanenze'!$A$2:$G$50000,2,FALSE)</f>
        <v>749.07520945498584</v>
      </c>
      <c r="G843" s="3" t="str">
        <f>VLOOKUP(A843,'ABC Rimanenze'!$A$2:$G$50000,7)</f>
        <v>C</v>
      </c>
      <c r="J843" s="29"/>
    </row>
    <row r="844" spans="1:10" x14ac:dyDescent="0.3">
      <c r="A844" s="20" t="s">
        <v>867</v>
      </c>
      <c r="B844" s="21">
        <v>1246.9588166052383</v>
      </c>
      <c r="C844" s="27">
        <f t="shared" si="27"/>
        <v>10325713.977637207</v>
      </c>
      <c r="D844" s="25">
        <f t="shared" si="26"/>
        <v>0.94744165647464351</v>
      </c>
      <c r="E844" s="3" t="str" cm="1">
        <f t="array" ref="E844">IFERROR(_xlfn.IFS(D844&lt;=$K$2,"A",D844&lt;=$L$3,"B"),"C")</f>
        <v>C</v>
      </c>
      <c r="F844" s="18">
        <f>VLOOKUP(A844,'ABC Rimanenze'!$A$2:$G$50000,2,FALSE)</f>
        <v>748.17528996314297</v>
      </c>
      <c r="G844" s="3" t="str">
        <f>VLOOKUP(A844,'ABC Rimanenze'!$A$2:$G$50000,7)</f>
        <v>C</v>
      </c>
      <c r="J844" s="29"/>
    </row>
    <row r="845" spans="1:10" x14ac:dyDescent="0.3">
      <c r="A845" s="20" t="s">
        <v>868</v>
      </c>
      <c r="B845" s="21">
        <v>1246.2819880134653</v>
      </c>
      <c r="C845" s="27">
        <f t="shared" si="27"/>
        <v>10326960.259625221</v>
      </c>
      <c r="D845" s="25">
        <f t="shared" si="26"/>
        <v>0.94755600977493015</v>
      </c>
      <c r="E845" s="3" t="str" cm="1">
        <f t="array" ref="E845">IFERROR(_xlfn.IFS(D845&lt;=$K$2,"A",D845&lt;=$L$3,"B"),"C")</f>
        <v>C</v>
      </c>
      <c r="F845" s="18">
        <f>VLOOKUP(A845,'ABC Rimanenze'!$A$2:$G$50000,2,FALSE)</f>
        <v>747.76919280807908</v>
      </c>
      <c r="G845" s="3" t="str">
        <f>VLOOKUP(A845,'ABC Rimanenze'!$A$2:$G$50000,7)</f>
        <v>C</v>
      </c>
      <c r="J845" s="29"/>
    </row>
    <row r="846" spans="1:10" x14ac:dyDescent="0.3">
      <c r="A846" s="20" t="s">
        <v>869</v>
      </c>
      <c r="B846" s="21">
        <v>1244.868566715855</v>
      </c>
      <c r="C846" s="27">
        <f t="shared" si="27"/>
        <v>10328205.128191937</v>
      </c>
      <c r="D846" s="25">
        <f t="shared" si="26"/>
        <v>0.94767023338595568</v>
      </c>
      <c r="E846" s="3" t="str" cm="1">
        <f t="array" ref="E846">IFERROR(_xlfn.IFS(D846&lt;=$K$2,"A",D846&lt;=$L$3,"B"),"C")</f>
        <v>C</v>
      </c>
      <c r="F846" s="18">
        <f>VLOOKUP(A846,'ABC Rimanenze'!$A$2:$G$50000,2,FALSE)</f>
        <v>746.92114002951291</v>
      </c>
      <c r="G846" s="3" t="str">
        <f>VLOOKUP(A846,'ABC Rimanenze'!$A$2:$G$50000,7)</f>
        <v>C</v>
      </c>
      <c r="J846" s="29"/>
    </row>
    <row r="847" spans="1:10" x14ac:dyDescent="0.3">
      <c r="A847" s="20" t="s">
        <v>870</v>
      </c>
      <c r="B847" s="21">
        <v>1233.2751823605256</v>
      </c>
      <c r="C847" s="27">
        <f t="shared" si="27"/>
        <v>10329438.403374298</v>
      </c>
      <c r="D847" s="25">
        <f t="shared" si="26"/>
        <v>0.94778339323952077</v>
      </c>
      <c r="E847" s="3" t="str" cm="1">
        <f t="array" ref="E847">IFERROR(_xlfn.IFS(D847&lt;=$K$2,"A",D847&lt;=$L$3,"B"),"C")</f>
        <v>C</v>
      </c>
      <c r="F847" s="18">
        <f>VLOOKUP(A847,'ABC Rimanenze'!$A$2:$G$50000,2,FALSE)</f>
        <v>739.96510941631539</v>
      </c>
      <c r="G847" s="3" t="str">
        <f>VLOOKUP(A847,'ABC Rimanenze'!$A$2:$G$50000,7)</f>
        <v>C</v>
      </c>
      <c r="J847" s="29"/>
    </row>
    <row r="848" spans="1:10" x14ac:dyDescent="0.3">
      <c r="A848" s="20" t="s">
        <v>871</v>
      </c>
      <c r="B848" s="21">
        <v>1231.3108639972052</v>
      </c>
      <c r="C848" s="27">
        <f t="shared" si="27"/>
        <v>10330669.714238295</v>
      </c>
      <c r="D848" s="25">
        <f t="shared" si="26"/>
        <v>0.94789637285595685</v>
      </c>
      <c r="E848" s="3" t="str" cm="1">
        <f t="array" ref="E848">IFERROR(_xlfn.IFS(D848&lt;=$K$2,"A",D848&lt;=$L$3,"B"),"C")</f>
        <v>C</v>
      </c>
      <c r="F848" s="18">
        <f>VLOOKUP(A848,'ABC Rimanenze'!$A$2:$G$50000,2,FALSE)</f>
        <v>738.7865183983231</v>
      </c>
      <c r="G848" s="3" t="str">
        <f>VLOOKUP(A848,'ABC Rimanenze'!$A$2:$G$50000,7)</f>
        <v>C</v>
      </c>
      <c r="J848" s="29"/>
    </row>
    <row r="849" spans="1:10" x14ac:dyDescent="0.3">
      <c r="A849" s="20" t="s">
        <v>872</v>
      </c>
      <c r="B849" s="21">
        <v>1230.5044753438722</v>
      </c>
      <c r="C849" s="27">
        <f t="shared" si="27"/>
        <v>10331900.218713639</v>
      </c>
      <c r="D849" s="25">
        <f t="shared" si="26"/>
        <v>0.94800927848175121</v>
      </c>
      <c r="E849" s="3" t="str" cm="1">
        <f t="array" ref="E849">IFERROR(_xlfn.IFS(D849&lt;=$K$2,"A",D849&lt;=$L$3,"B"),"C")</f>
        <v>C</v>
      </c>
      <c r="F849" s="18">
        <f>VLOOKUP(A849,'ABC Rimanenze'!$A$2:$G$50000,2,FALSE)</f>
        <v>738.3026852063233</v>
      </c>
      <c r="G849" s="3" t="str">
        <f>VLOOKUP(A849,'ABC Rimanenze'!$A$2:$G$50000,7)</f>
        <v>C</v>
      </c>
      <c r="J849" s="29"/>
    </row>
    <row r="850" spans="1:10" x14ac:dyDescent="0.3">
      <c r="A850" s="20" t="s">
        <v>873</v>
      </c>
      <c r="B850" s="21">
        <v>1224.1124899014787</v>
      </c>
      <c r="C850" s="27">
        <f t="shared" si="27"/>
        <v>10333124.331203541</v>
      </c>
      <c r="D850" s="25">
        <f t="shared" si="26"/>
        <v>0.94812159760734926</v>
      </c>
      <c r="E850" s="3" t="str" cm="1">
        <f t="array" ref="E850">IFERROR(_xlfn.IFS(D850&lt;=$K$2,"A",D850&lt;=$L$3,"B"),"C")</f>
        <v>C</v>
      </c>
      <c r="F850" s="18">
        <f>VLOOKUP(A850,'ABC Rimanenze'!$A$2:$G$50000,2,FALSE)</f>
        <v>734.46749394088727</v>
      </c>
      <c r="G850" s="3" t="str">
        <f>VLOOKUP(A850,'ABC Rimanenze'!$A$2:$G$50000,7)</f>
        <v>C</v>
      </c>
      <c r="J850" s="29"/>
    </row>
    <row r="851" spans="1:10" x14ac:dyDescent="0.3">
      <c r="A851" s="20" t="s">
        <v>874</v>
      </c>
      <c r="B851" s="21">
        <v>1222.8873255631697</v>
      </c>
      <c r="C851" s="27">
        <f t="shared" si="27"/>
        <v>10334347.218529103</v>
      </c>
      <c r="D851" s="25">
        <f t="shared" si="26"/>
        <v>0.94823380431730864</v>
      </c>
      <c r="E851" s="3" t="str" cm="1">
        <f t="array" ref="E851">IFERROR(_xlfn.IFS(D851&lt;=$K$2,"A",D851&lt;=$L$3,"B"),"C")</f>
        <v>C</v>
      </c>
      <c r="F851" s="18">
        <f>VLOOKUP(A851,'ABC Rimanenze'!$A$2:$G$50000,2,FALSE)</f>
        <v>733.73239533790183</v>
      </c>
      <c r="G851" s="3" t="str">
        <f>VLOOKUP(A851,'ABC Rimanenze'!$A$2:$G$50000,7)</f>
        <v>C</v>
      </c>
      <c r="J851" s="29"/>
    </row>
    <row r="852" spans="1:10" x14ac:dyDescent="0.3">
      <c r="A852" s="20" t="s">
        <v>875</v>
      </c>
      <c r="B852" s="21">
        <v>1222.5603304819344</v>
      </c>
      <c r="C852" s="27">
        <f t="shared" si="27"/>
        <v>10335569.778859586</v>
      </c>
      <c r="D852" s="25">
        <f t="shared" si="26"/>
        <v>0.94834598102365175</v>
      </c>
      <c r="E852" s="3" t="str" cm="1">
        <f t="array" ref="E852">IFERROR(_xlfn.IFS(D852&lt;=$K$2,"A",D852&lt;=$L$3,"B"),"C")</f>
        <v>C</v>
      </c>
      <c r="F852" s="18">
        <f>VLOOKUP(A852,'ABC Rimanenze'!$A$2:$G$50000,2,FALSE)</f>
        <v>733.53619828916067</v>
      </c>
      <c r="G852" s="3" t="str">
        <f>VLOOKUP(A852,'ABC Rimanenze'!$A$2:$G$50000,7)</f>
        <v>C</v>
      </c>
      <c r="J852" s="29"/>
    </row>
    <row r="853" spans="1:10" x14ac:dyDescent="0.3">
      <c r="A853" s="20" t="s">
        <v>876</v>
      </c>
      <c r="B853" s="21">
        <v>1221.0009139913968</v>
      </c>
      <c r="C853" s="27">
        <f t="shared" si="27"/>
        <v>10336790.779773576</v>
      </c>
      <c r="D853" s="25">
        <f t="shared" si="26"/>
        <v>0.94845801464486323</v>
      </c>
      <c r="E853" s="3" t="str" cm="1">
        <f t="array" ref="E853">IFERROR(_xlfn.IFS(D853&lt;=$K$2,"A",D853&lt;=$L$3,"B"),"C")</f>
        <v>C</v>
      </c>
      <c r="F853" s="18">
        <f>VLOOKUP(A853,'ABC Rimanenze'!$A$2:$G$50000,2,FALSE)</f>
        <v>732.60054839483803</v>
      </c>
      <c r="G853" s="3" t="str">
        <f>VLOOKUP(A853,'ABC Rimanenze'!$A$2:$G$50000,7)</f>
        <v>C</v>
      </c>
      <c r="J853" s="29"/>
    </row>
    <row r="854" spans="1:10" x14ac:dyDescent="0.3">
      <c r="A854" s="20" t="s">
        <v>877</v>
      </c>
      <c r="B854" s="21">
        <v>1216.6342916859744</v>
      </c>
      <c r="C854" s="27">
        <f t="shared" si="27"/>
        <v>10338007.414065262</v>
      </c>
      <c r="D854" s="25">
        <f t="shared" si="26"/>
        <v>0.94856964760420492</v>
      </c>
      <c r="E854" s="3" t="str" cm="1">
        <f t="array" ref="E854">IFERROR(_xlfn.IFS(D854&lt;=$K$2,"A",D854&lt;=$L$3,"B"),"C")</f>
        <v>C</v>
      </c>
      <c r="F854" s="18">
        <f>VLOOKUP(A854,'ABC Rimanenze'!$A$2:$G$50000,2,FALSE)</f>
        <v>729.98057501158462</v>
      </c>
      <c r="G854" s="3" t="str">
        <f>VLOOKUP(A854,'ABC Rimanenze'!$A$2:$G$50000,7)</f>
        <v>C</v>
      </c>
      <c r="J854" s="29"/>
    </row>
    <row r="855" spans="1:10" x14ac:dyDescent="0.3">
      <c r="A855" s="20" t="s">
        <v>878</v>
      </c>
      <c r="B855" s="21">
        <v>1213.2315791630958</v>
      </c>
      <c r="C855" s="27">
        <f t="shared" si="27"/>
        <v>10339220.645644424</v>
      </c>
      <c r="D855" s="25">
        <f t="shared" si="26"/>
        <v>0.94868096834575733</v>
      </c>
      <c r="E855" s="3" t="str" cm="1">
        <f t="array" ref="E855">IFERROR(_xlfn.IFS(D855&lt;=$K$2,"A",D855&lt;=$L$3,"B"),"C")</f>
        <v>C</v>
      </c>
      <c r="F855" s="18">
        <f>VLOOKUP(A855,'ABC Rimanenze'!$A$2:$G$50000,2,FALSE)</f>
        <v>727.9389474978575</v>
      </c>
      <c r="G855" s="3" t="str">
        <f>VLOOKUP(A855,'ABC Rimanenze'!$A$2:$G$50000,7)</f>
        <v>C</v>
      </c>
      <c r="J855" s="29"/>
    </row>
    <row r="856" spans="1:10" x14ac:dyDescent="0.3">
      <c r="A856" s="20" t="s">
        <v>879</v>
      </c>
      <c r="B856" s="21">
        <v>1210.5582022750609</v>
      </c>
      <c r="C856" s="27">
        <f t="shared" si="27"/>
        <v>10340431.203846699</v>
      </c>
      <c r="D856" s="25">
        <f t="shared" si="26"/>
        <v>0.94879204379011939</v>
      </c>
      <c r="E856" s="3" t="str" cm="1">
        <f t="array" ref="E856">IFERROR(_xlfn.IFS(D856&lt;=$K$2,"A",D856&lt;=$L$3,"B"),"C")</f>
        <v>C</v>
      </c>
      <c r="F856" s="18">
        <f>VLOOKUP(A856,'ABC Rimanenze'!$A$2:$G$50000,2,FALSE)</f>
        <v>726.33492136503651</v>
      </c>
      <c r="G856" s="3" t="str">
        <f>VLOOKUP(A856,'ABC Rimanenze'!$A$2:$G$50000,7)</f>
        <v>C</v>
      </c>
      <c r="J856" s="29"/>
    </row>
    <row r="857" spans="1:10" x14ac:dyDescent="0.3">
      <c r="A857" s="20" t="s">
        <v>880</v>
      </c>
      <c r="B857" s="21">
        <v>1207.9832227319669</v>
      </c>
      <c r="C857" s="27">
        <f t="shared" si="27"/>
        <v>10341639.187069431</v>
      </c>
      <c r="D857" s="25">
        <f t="shared" si="26"/>
        <v>0.9489028829657945</v>
      </c>
      <c r="E857" s="3" t="str" cm="1">
        <f t="array" ref="E857">IFERROR(_xlfn.IFS(D857&lt;=$K$2,"A",D857&lt;=$L$3,"B"),"C")</f>
        <v>C</v>
      </c>
      <c r="F857" s="18">
        <f>VLOOKUP(A857,'ABC Rimanenze'!$A$2:$G$50000,2,FALSE)</f>
        <v>724.78993363918005</v>
      </c>
      <c r="G857" s="3" t="str">
        <f>VLOOKUP(A857,'ABC Rimanenze'!$A$2:$G$50000,7)</f>
        <v>C</v>
      </c>
      <c r="J857" s="29"/>
    </row>
    <row r="858" spans="1:10" x14ac:dyDescent="0.3">
      <c r="A858" s="20" t="s">
        <v>881</v>
      </c>
      <c r="B858" s="21">
        <v>1205.277402467726</v>
      </c>
      <c r="C858" s="27">
        <f t="shared" si="27"/>
        <v>10342844.464471899</v>
      </c>
      <c r="D858" s="25">
        <f t="shared" si="26"/>
        <v>0.9490134738674193</v>
      </c>
      <c r="E858" s="3" t="str" cm="1">
        <f t="array" ref="E858">IFERROR(_xlfn.IFS(D858&lt;=$K$2,"A",D858&lt;=$L$3,"B"),"C")</f>
        <v>C</v>
      </c>
      <c r="F858" s="18">
        <f>VLOOKUP(A858,'ABC Rimanenze'!$A$2:$G$50000,2,FALSE)</f>
        <v>723.16644148063563</v>
      </c>
      <c r="G858" s="3" t="str">
        <f>VLOOKUP(A858,'ABC Rimanenze'!$A$2:$G$50000,7)</f>
        <v>C</v>
      </c>
      <c r="J858" s="29"/>
    </row>
    <row r="859" spans="1:10" x14ac:dyDescent="0.3">
      <c r="A859" s="20" t="s">
        <v>882</v>
      </c>
      <c r="B859" s="21">
        <v>1202.8663473517786</v>
      </c>
      <c r="C859" s="27">
        <f t="shared" si="27"/>
        <v>10344047.330819251</v>
      </c>
      <c r="D859" s="25">
        <f t="shared" si="26"/>
        <v>0.94912384354133439</v>
      </c>
      <c r="E859" s="3" t="str" cm="1">
        <f t="array" ref="E859">IFERROR(_xlfn.IFS(D859&lt;=$K$2,"A",D859&lt;=$L$3,"B"),"C")</f>
        <v>C</v>
      </c>
      <c r="F859" s="18">
        <f>VLOOKUP(A859,'ABC Rimanenze'!$A$2:$G$50000,2,FALSE)</f>
        <v>721.71980841106711</v>
      </c>
      <c r="G859" s="3" t="str">
        <f>VLOOKUP(A859,'ABC Rimanenze'!$A$2:$G$50000,7)</f>
        <v>C</v>
      </c>
      <c r="J859" s="29"/>
    </row>
    <row r="860" spans="1:10" x14ac:dyDescent="0.3">
      <c r="A860" s="20" t="s">
        <v>883</v>
      </c>
      <c r="B860" s="21">
        <v>1202.5062685645437</v>
      </c>
      <c r="C860" s="27">
        <f t="shared" si="27"/>
        <v>10345249.837087816</v>
      </c>
      <c r="D860" s="25">
        <f t="shared" si="26"/>
        <v>0.94923418017601913</v>
      </c>
      <c r="E860" s="3" t="str" cm="1">
        <f t="array" ref="E860">IFERROR(_xlfn.IFS(D860&lt;=$K$2,"A",D860&lt;=$L$3,"B"),"C")</f>
        <v>C</v>
      </c>
      <c r="F860" s="18">
        <f>VLOOKUP(A860,'ABC Rimanenze'!$A$2:$G$50000,2,FALSE)</f>
        <v>721.50376113872619</v>
      </c>
      <c r="G860" s="3" t="str">
        <f>VLOOKUP(A860,'ABC Rimanenze'!$A$2:$G$50000,7)</f>
        <v>C</v>
      </c>
      <c r="J860" s="29"/>
    </row>
    <row r="861" spans="1:10" x14ac:dyDescent="0.3">
      <c r="A861" s="20" t="s">
        <v>884</v>
      </c>
      <c r="B861" s="21">
        <v>1200.5816506484232</v>
      </c>
      <c r="C861" s="27">
        <f t="shared" si="27"/>
        <v>10346450.418738464</v>
      </c>
      <c r="D861" s="25">
        <f t="shared" si="26"/>
        <v>0.94934434021631142</v>
      </c>
      <c r="E861" s="3" t="str" cm="1">
        <f t="array" ref="E861">IFERROR(_xlfn.IFS(D861&lt;=$K$2,"A",D861&lt;=$L$3,"B"),"C")</f>
        <v>C</v>
      </c>
      <c r="F861" s="18">
        <f>VLOOKUP(A861,'ABC Rimanenze'!$A$2:$G$50000,2,FALSE)</f>
        <v>720.34899038905394</v>
      </c>
      <c r="G861" s="3" t="str">
        <f>VLOOKUP(A861,'ABC Rimanenze'!$A$2:$G$50000,7)</f>
        <v>C</v>
      </c>
      <c r="J861" s="29"/>
    </row>
    <row r="862" spans="1:10" x14ac:dyDescent="0.3">
      <c r="A862" s="20" t="s">
        <v>885</v>
      </c>
      <c r="B862" s="21">
        <v>1200.2597782055363</v>
      </c>
      <c r="C862" s="27">
        <f t="shared" si="27"/>
        <v>10347650.678516669</v>
      </c>
      <c r="D862" s="25">
        <f t="shared" si="26"/>
        <v>0.94945447072301792</v>
      </c>
      <c r="E862" s="3" t="str" cm="1">
        <f t="array" ref="E862">IFERROR(_xlfn.IFS(D862&lt;=$K$2,"A",D862&lt;=$L$3,"B"),"C")</f>
        <v>C</v>
      </c>
      <c r="F862" s="18">
        <f>VLOOKUP(A862,'ABC Rimanenze'!$A$2:$G$50000,2,FALSE)</f>
        <v>720.15586692332181</v>
      </c>
      <c r="G862" s="3" t="str">
        <f>VLOOKUP(A862,'ABC Rimanenze'!$A$2:$G$50000,7)</f>
        <v>C</v>
      </c>
      <c r="J862" s="29"/>
    </row>
    <row r="863" spans="1:10" x14ac:dyDescent="0.3">
      <c r="A863" s="20" t="s">
        <v>886</v>
      </c>
      <c r="B863" s="21">
        <v>1200.0704540299128</v>
      </c>
      <c r="C863" s="27">
        <f t="shared" si="27"/>
        <v>10348850.748970699</v>
      </c>
      <c r="D863" s="25">
        <f t="shared" si="26"/>
        <v>0.94956458385817877</v>
      </c>
      <c r="E863" s="3" t="str" cm="1">
        <f t="array" ref="E863">IFERROR(_xlfn.IFS(D863&lt;=$K$2,"A",D863&lt;=$L$3,"B"),"C")</f>
        <v>C</v>
      </c>
      <c r="F863" s="18">
        <f>VLOOKUP(A863,'ABC Rimanenze'!$A$2:$G$50000,2,FALSE)</f>
        <v>720.04227241794763</v>
      </c>
      <c r="G863" s="3" t="str">
        <f>VLOOKUP(A863,'ABC Rimanenze'!$A$2:$G$50000,7)</f>
        <v>C</v>
      </c>
      <c r="J863" s="29"/>
    </row>
    <row r="864" spans="1:10" x14ac:dyDescent="0.3">
      <c r="A864" s="20" t="s">
        <v>887</v>
      </c>
      <c r="B864" s="21">
        <v>1199.3063271429535</v>
      </c>
      <c r="C864" s="27">
        <f t="shared" si="27"/>
        <v>10350050.055297842</v>
      </c>
      <c r="D864" s="25">
        <f t="shared" si="26"/>
        <v>0.94967462688045012</v>
      </c>
      <c r="E864" s="3" t="str" cm="1">
        <f t="array" ref="E864">IFERROR(_xlfn.IFS(D864&lt;=$K$2,"A",D864&lt;=$L$3,"B"),"C")</f>
        <v>C</v>
      </c>
      <c r="F864" s="18">
        <f>VLOOKUP(A864,'ABC Rimanenze'!$A$2:$G$50000,2,FALSE)</f>
        <v>719.58379628577211</v>
      </c>
      <c r="G864" s="3" t="str">
        <f>VLOOKUP(A864,'ABC Rimanenze'!$A$2:$G$50000,7)</f>
        <v>C</v>
      </c>
      <c r="J864" s="29"/>
    </row>
    <row r="865" spans="1:10" x14ac:dyDescent="0.3">
      <c r="A865" s="20" t="s">
        <v>888</v>
      </c>
      <c r="B865" s="21">
        <v>1197.5610015690245</v>
      </c>
      <c r="C865" s="27">
        <f t="shared" si="27"/>
        <v>10351247.616299411</v>
      </c>
      <c r="D865" s="25">
        <f t="shared" si="26"/>
        <v>0.9497845097593981</v>
      </c>
      <c r="E865" s="3" t="str" cm="1">
        <f t="array" ref="E865">IFERROR(_xlfn.IFS(D865&lt;=$K$2,"A",D865&lt;=$L$3,"B"),"C")</f>
        <v>C</v>
      </c>
      <c r="F865" s="18">
        <f>VLOOKUP(A865,'ABC Rimanenze'!$A$2:$G$50000,2,FALSE)</f>
        <v>718.53660094141469</v>
      </c>
      <c r="G865" s="3" t="str">
        <f>VLOOKUP(A865,'ABC Rimanenze'!$A$2:$G$50000,7)</f>
        <v>C</v>
      </c>
      <c r="J865" s="29"/>
    </row>
    <row r="866" spans="1:10" x14ac:dyDescent="0.3">
      <c r="A866" s="20" t="s">
        <v>889</v>
      </c>
      <c r="B866" s="21">
        <v>1194.3286167712279</v>
      </c>
      <c r="C866" s="27">
        <f t="shared" si="27"/>
        <v>10352441.944916183</v>
      </c>
      <c r="D866" s="25">
        <f t="shared" si="26"/>
        <v>0.9498940960490726</v>
      </c>
      <c r="E866" s="3" t="str" cm="1">
        <f t="array" ref="E866">IFERROR(_xlfn.IFS(D866&lt;=$K$2,"A",D866&lt;=$L$3,"B"),"C")</f>
        <v>C</v>
      </c>
      <c r="F866" s="18">
        <f>VLOOKUP(A866,'ABC Rimanenze'!$A$2:$G$50000,2,FALSE)</f>
        <v>716.59717006273672</v>
      </c>
      <c r="G866" s="3" t="str">
        <f>VLOOKUP(A866,'ABC Rimanenze'!$A$2:$G$50000,7)</f>
        <v>C</v>
      </c>
      <c r="J866" s="29"/>
    </row>
    <row r="867" spans="1:10" x14ac:dyDescent="0.3">
      <c r="A867" s="20" t="s">
        <v>890</v>
      </c>
      <c r="B867" s="21">
        <v>1190.2023315816477</v>
      </c>
      <c r="C867" s="27">
        <f t="shared" si="27"/>
        <v>10353632.147247765</v>
      </c>
      <c r="D867" s="25">
        <f t="shared" si="26"/>
        <v>0.95000330372914354</v>
      </c>
      <c r="E867" s="3" t="str" cm="1">
        <f t="array" ref="E867">IFERROR(_xlfn.IFS(D867&lt;=$K$2,"A",D867&lt;=$L$3,"B"),"C")</f>
        <v>C</v>
      </c>
      <c r="F867" s="18">
        <f>VLOOKUP(A867,'ABC Rimanenze'!$A$2:$G$50000,2,FALSE)</f>
        <v>714.1213989489886</v>
      </c>
      <c r="G867" s="3" t="str">
        <f>VLOOKUP(A867,'ABC Rimanenze'!$A$2:$G$50000,7)</f>
        <v>C</v>
      </c>
      <c r="J867" s="29"/>
    </row>
    <row r="868" spans="1:10" x14ac:dyDescent="0.3">
      <c r="A868" s="20" t="s">
        <v>891</v>
      </c>
      <c r="B868" s="21">
        <v>1189.2969052535807</v>
      </c>
      <c r="C868" s="27">
        <f t="shared" si="27"/>
        <v>10354821.444153018</v>
      </c>
      <c r="D868" s="25">
        <f t="shared" si="26"/>
        <v>0.95011242833131571</v>
      </c>
      <c r="E868" s="3" t="str" cm="1">
        <f t="array" ref="E868">IFERROR(_xlfn.IFS(D868&lt;=$K$2,"A",D868&lt;=$L$3,"B"),"C")</f>
        <v>C</v>
      </c>
      <c r="F868" s="18">
        <f>VLOOKUP(A868,'ABC Rimanenze'!$A$2:$G$50000,2,FALSE)</f>
        <v>713.57814315214841</v>
      </c>
      <c r="G868" s="3" t="str">
        <f>VLOOKUP(A868,'ABC Rimanenze'!$A$2:$G$50000,7)</f>
        <v>C</v>
      </c>
      <c r="J868" s="29"/>
    </row>
    <row r="869" spans="1:10" x14ac:dyDescent="0.3">
      <c r="A869" s="20" t="s">
        <v>892</v>
      </c>
      <c r="B869" s="21">
        <v>1187.9541336765244</v>
      </c>
      <c r="C869" s="27">
        <f t="shared" si="27"/>
        <v>10356009.398286695</v>
      </c>
      <c r="D869" s="25">
        <f t="shared" si="26"/>
        <v>0.95022142972673151</v>
      </c>
      <c r="E869" s="3" t="str" cm="1">
        <f t="array" ref="E869">IFERROR(_xlfn.IFS(D869&lt;=$K$2,"A",D869&lt;=$L$3,"B"),"C")</f>
        <v>C</v>
      </c>
      <c r="F869" s="18">
        <f>VLOOKUP(A869,'ABC Rimanenze'!$A$2:$G$50000,2,FALSE)</f>
        <v>712.77248020591458</v>
      </c>
      <c r="G869" s="3" t="str">
        <f>VLOOKUP(A869,'ABC Rimanenze'!$A$2:$G$50000,7)</f>
        <v>C</v>
      </c>
      <c r="J869" s="29"/>
    </row>
    <row r="870" spans="1:10" x14ac:dyDescent="0.3">
      <c r="A870" s="20" t="s">
        <v>893</v>
      </c>
      <c r="B870" s="21">
        <v>1187.3848804900663</v>
      </c>
      <c r="C870" s="27">
        <f t="shared" si="27"/>
        <v>10357196.783167185</v>
      </c>
      <c r="D870" s="25">
        <f t="shared" si="26"/>
        <v>0.95033037889000305</v>
      </c>
      <c r="E870" s="3" t="str" cm="1">
        <f t="array" ref="E870">IFERROR(_xlfn.IFS(D870&lt;=$K$2,"A",D870&lt;=$L$3,"B"),"C")</f>
        <v>C</v>
      </c>
      <c r="F870" s="18">
        <f>VLOOKUP(A870,'ABC Rimanenze'!$A$2:$G$50000,2,FALSE)</f>
        <v>712.43092829403975</v>
      </c>
      <c r="G870" s="3" t="str">
        <f>VLOOKUP(A870,'ABC Rimanenze'!$A$2:$G$50000,7)</f>
        <v>C</v>
      </c>
      <c r="J870" s="29"/>
    </row>
    <row r="871" spans="1:10" x14ac:dyDescent="0.3">
      <c r="A871" s="20" t="s">
        <v>894</v>
      </c>
      <c r="B871" s="21">
        <v>1187.0540434300699</v>
      </c>
      <c r="C871" s="27">
        <f t="shared" si="27"/>
        <v>10358383.837210616</v>
      </c>
      <c r="D871" s="25">
        <f t="shared" si="26"/>
        <v>0.95043929769713531</v>
      </c>
      <c r="E871" s="3" t="str" cm="1">
        <f t="array" ref="E871">IFERROR(_xlfn.IFS(D871&lt;=$K$2,"A",D871&lt;=$L$3,"B"),"C")</f>
        <v>C</v>
      </c>
      <c r="F871" s="18">
        <f>VLOOKUP(A871,'ABC Rimanenze'!$A$2:$G$50000,2,FALSE)</f>
        <v>712.23242605804194</v>
      </c>
      <c r="G871" s="3" t="str">
        <f>VLOOKUP(A871,'ABC Rimanenze'!$A$2:$G$50000,7)</f>
        <v>C</v>
      </c>
      <c r="J871" s="29"/>
    </row>
    <row r="872" spans="1:10" x14ac:dyDescent="0.3">
      <c r="A872" s="20" t="s">
        <v>895</v>
      </c>
      <c r="B872" s="21">
        <v>1186.9639703724451</v>
      </c>
      <c r="C872" s="27">
        <f t="shared" si="27"/>
        <v>10359570.801180989</v>
      </c>
      <c r="D872" s="25">
        <f t="shared" si="26"/>
        <v>0.95054820823956376</v>
      </c>
      <c r="E872" s="3" t="str" cm="1">
        <f t="array" ref="E872">IFERROR(_xlfn.IFS(D872&lt;=$K$2,"A",D872&lt;=$L$3,"B"),"C")</f>
        <v>C</v>
      </c>
      <c r="F872" s="18">
        <f>VLOOKUP(A872,'ABC Rimanenze'!$A$2:$G$50000,2,FALSE)</f>
        <v>712.17838222346711</v>
      </c>
      <c r="G872" s="3" t="str">
        <f>VLOOKUP(A872,'ABC Rimanenze'!$A$2:$G$50000,7)</f>
        <v>C</v>
      </c>
      <c r="J872" s="29"/>
    </row>
    <row r="873" spans="1:10" x14ac:dyDescent="0.3">
      <c r="A873" s="20" t="s">
        <v>896</v>
      </c>
      <c r="B873" s="21">
        <v>1184.7548325847276</v>
      </c>
      <c r="C873" s="27">
        <f t="shared" si="27"/>
        <v>10360755.556013573</v>
      </c>
      <c r="D873" s="25">
        <f t="shared" si="26"/>
        <v>0.95065691608131986</v>
      </c>
      <c r="E873" s="3" t="str" cm="1">
        <f t="array" ref="E873">IFERROR(_xlfn.IFS(D873&lt;=$K$2,"A",D873&lt;=$L$3,"B"),"C")</f>
        <v>C</v>
      </c>
      <c r="F873" s="18">
        <f>VLOOKUP(A873,'ABC Rimanenze'!$A$2:$G$50000,2,FALSE)</f>
        <v>710.85289955083658</v>
      </c>
      <c r="G873" s="3" t="str">
        <f>VLOOKUP(A873,'ABC Rimanenze'!$A$2:$G$50000,7)</f>
        <v>C</v>
      </c>
      <c r="J873" s="29"/>
    </row>
    <row r="874" spans="1:10" x14ac:dyDescent="0.3">
      <c r="A874" s="20" t="s">
        <v>897</v>
      </c>
      <c r="B874" s="21">
        <v>1179.3886554715871</v>
      </c>
      <c r="C874" s="27">
        <f t="shared" si="27"/>
        <v>10361934.944669044</v>
      </c>
      <c r="D874" s="25">
        <f t="shared" si="26"/>
        <v>0.95076513154649611</v>
      </c>
      <c r="E874" s="3" t="str" cm="1">
        <f t="array" ref="E874">IFERROR(_xlfn.IFS(D874&lt;=$K$2,"A",D874&lt;=$L$3,"B"),"C")</f>
        <v>C</v>
      </c>
      <c r="F874" s="18">
        <f>VLOOKUP(A874,'ABC Rimanenze'!$A$2:$G$50000,2,FALSE)</f>
        <v>707.63319328295222</v>
      </c>
      <c r="G874" s="3" t="str">
        <f>VLOOKUP(A874,'ABC Rimanenze'!$A$2:$G$50000,7)</f>
        <v>C</v>
      </c>
      <c r="J874" s="29"/>
    </row>
    <row r="875" spans="1:10" x14ac:dyDescent="0.3">
      <c r="A875" s="20" t="s">
        <v>898</v>
      </c>
      <c r="B875" s="21">
        <v>1172.0630691902102</v>
      </c>
      <c r="C875" s="27">
        <f t="shared" si="27"/>
        <v>10363107.007738234</v>
      </c>
      <c r="D875" s="25">
        <f t="shared" si="26"/>
        <v>0.95087267484840932</v>
      </c>
      <c r="E875" s="3" t="str" cm="1">
        <f t="array" ref="E875">IFERROR(_xlfn.IFS(D875&lt;=$K$2,"A",D875&lt;=$L$3,"B"),"C")</f>
        <v>C</v>
      </c>
      <c r="F875" s="18">
        <f>VLOOKUP(A875,'ABC Rimanenze'!$A$2:$G$50000,2,FALSE)</f>
        <v>703.2378415141261</v>
      </c>
      <c r="G875" s="3" t="str">
        <f>VLOOKUP(A875,'ABC Rimanenze'!$A$2:$G$50000,7)</f>
        <v>C</v>
      </c>
      <c r="J875" s="29"/>
    </row>
    <row r="876" spans="1:10" x14ac:dyDescent="0.3">
      <c r="A876" s="20" t="s">
        <v>899</v>
      </c>
      <c r="B876" s="21">
        <v>1168.8345263711751</v>
      </c>
      <c r="C876" s="27">
        <f t="shared" si="27"/>
        <v>10364275.842264606</v>
      </c>
      <c r="D876" s="25">
        <f t="shared" si="26"/>
        <v>0.95097992191357195</v>
      </c>
      <c r="E876" s="3" t="str" cm="1">
        <f t="array" ref="E876">IFERROR(_xlfn.IFS(D876&lt;=$K$2,"A",D876&lt;=$L$3,"B"),"C")</f>
        <v>C</v>
      </c>
      <c r="F876" s="18">
        <f>VLOOKUP(A876,'ABC Rimanenze'!$A$2:$G$50000,2,FALSE)</f>
        <v>701.300715822705</v>
      </c>
      <c r="G876" s="3" t="str">
        <f>VLOOKUP(A876,'ABC Rimanenze'!$A$2:$G$50000,7)</f>
        <v>C</v>
      </c>
      <c r="J876" s="29"/>
    </row>
    <row r="877" spans="1:10" x14ac:dyDescent="0.3">
      <c r="A877" s="20" t="s">
        <v>900</v>
      </c>
      <c r="B877" s="21">
        <v>1167.6842806187105</v>
      </c>
      <c r="C877" s="27">
        <f t="shared" si="27"/>
        <v>10365443.526545225</v>
      </c>
      <c r="D877" s="25">
        <f t="shared" si="26"/>
        <v>0.95108706343729266</v>
      </c>
      <c r="E877" s="3" t="str" cm="1">
        <f t="array" ref="E877">IFERROR(_xlfn.IFS(D877&lt;=$K$2,"A",D877&lt;=$L$3,"B"),"C")</f>
        <v>C</v>
      </c>
      <c r="F877" s="18">
        <f>VLOOKUP(A877,'ABC Rimanenze'!$A$2:$G$50000,2,FALSE)</f>
        <v>700.61056837122635</v>
      </c>
      <c r="G877" s="3" t="str">
        <f>VLOOKUP(A877,'ABC Rimanenze'!$A$2:$G$50000,7)</f>
        <v>C</v>
      </c>
      <c r="J877" s="29"/>
    </row>
    <row r="878" spans="1:10" x14ac:dyDescent="0.3">
      <c r="A878" s="20" t="s">
        <v>901</v>
      </c>
      <c r="B878" s="21">
        <v>1166.010245095129</v>
      </c>
      <c r="C878" s="27">
        <f t="shared" si="27"/>
        <v>10366609.536790321</v>
      </c>
      <c r="D878" s="25">
        <f t="shared" si="26"/>
        <v>0.95119405135894852</v>
      </c>
      <c r="E878" s="3" t="str" cm="1">
        <f t="array" ref="E878">IFERROR(_xlfn.IFS(D878&lt;=$K$2,"A",D878&lt;=$L$3,"B"),"C")</f>
        <v>C</v>
      </c>
      <c r="F878" s="18">
        <f>VLOOKUP(A878,'ABC Rimanenze'!$A$2:$G$50000,2,FALSE)</f>
        <v>699.60614705707735</v>
      </c>
      <c r="G878" s="3" t="str">
        <f>VLOOKUP(A878,'ABC Rimanenze'!$A$2:$G$50000,7)</f>
        <v>C</v>
      </c>
      <c r="J878" s="29"/>
    </row>
    <row r="879" spans="1:10" x14ac:dyDescent="0.3">
      <c r="A879" s="20" t="s">
        <v>902</v>
      </c>
      <c r="B879" s="21">
        <v>1160.8171704695092</v>
      </c>
      <c r="C879" s="27">
        <f t="shared" si="27"/>
        <v>10367770.35396079</v>
      </c>
      <c r="D879" s="25">
        <f t="shared" si="26"/>
        <v>0.95130056278713993</v>
      </c>
      <c r="E879" s="3" t="str" cm="1">
        <f t="array" ref="E879">IFERROR(_xlfn.IFS(D879&lt;=$K$2,"A",D879&lt;=$L$3,"B"),"C")</f>
        <v>C</v>
      </c>
      <c r="F879" s="18">
        <f>VLOOKUP(A879,'ABC Rimanenze'!$A$2:$G$50000,2,FALSE)</f>
        <v>696.49030228170545</v>
      </c>
      <c r="G879" s="3" t="str">
        <f>VLOOKUP(A879,'ABC Rimanenze'!$A$2:$G$50000,7)</f>
        <v>C</v>
      </c>
      <c r="J879" s="29"/>
    </row>
    <row r="880" spans="1:10" x14ac:dyDescent="0.3">
      <c r="A880" s="20" t="s">
        <v>903</v>
      </c>
      <c r="B880" s="21">
        <v>1158.4067556833552</v>
      </c>
      <c r="C880" s="27">
        <f t="shared" si="27"/>
        <v>10368928.760716474</v>
      </c>
      <c r="D880" s="25">
        <f t="shared" si="26"/>
        <v>0.95140685304637562</v>
      </c>
      <c r="E880" s="3" t="str" cm="1">
        <f t="array" ref="E880">IFERROR(_xlfn.IFS(D880&lt;=$K$2,"A",D880&lt;=$L$3,"B"),"C")</f>
        <v>C</v>
      </c>
      <c r="F880" s="18">
        <f>VLOOKUP(A880,'ABC Rimanenze'!$A$2:$G$50000,2,FALSE)</f>
        <v>695.04405341001313</v>
      </c>
      <c r="G880" s="3" t="str">
        <f>VLOOKUP(A880,'ABC Rimanenze'!$A$2:$G$50000,7)</f>
        <v>C</v>
      </c>
      <c r="J880" s="29"/>
    </row>
    <row r="881" spans="1:10" x14ac:dyDescent="0.3">
      <c r="A881" s="20" t="s">
        <v>904</v>
      </c>
      <c r="B881" s="21">
        <v>1153.7835745739869</v>
      </c>
      <c r="C881" s="27">
        <f t="shared" si="27"/>
        <v>10370082.544291047</v>
      </c>
      <c r="D881" s="25">
        <f t="shared" si="26"/>
        <v>0.95151271910304491</v>
      </c>
      <c r="E881" s="3" t="str" cm="1">
        <f t="array" ref="E881">IFERROR(_xlfn.IFS(D881&lt;=$K$2,"A",D881&lt;=$L$3,"B"),"C")</f>
        <v>C</v>
      </c>
      <c r="F881" s="18">
        <f>VLOOKUP(A881,'ABC Rimanenze'!$A$2:$G$50000,2,FALSE)</f>
        <v>692.27014474439216</v>
      </c>
      <c r="G881" s="3" t="str">
        <f>VLOOKUP(A881,'ABC Rimanenze'!$A$2:$G$50000,7)</f>
        <v>C</v>
      </c>
      <c r="J881" s="29"/>
    </row>
    <row r="882" spans="1:10" x14ac:dyDescent="0.3">
      <c r="A882" s="20" t="s">
        <v>905</v>
      </c>
      <c r="B882" s="21">
        <v>1153.4469745458487</v>
      </c>
      <c r="C882" s="27">
        <f t="shared" si="27"/>
        <v>10371235.991265593</v>
      </c>
      <c r="D882" s="25">
        <f t="shared" si="26"/>
        <v>0.95161855427479047</v>
      </c>
      <c r="E882" s="3" t="str" cm="1">
        <f t="array" ref="E882">IFERROR(_xlfn.IFS(D882&lt;=$K$2,"A",D882&lt;=$L$3,"B"),"C")</f>
        <v>C</v>
      </c>
      <c r="F882" s="18">
        <f>VLOOKUP(A882,'ABC Rimanenze'!$A$2:$G$50000,2,FALSE)</f>
        <v>692.06818472750922</v>
      </c>
      <c r="G882" s="3" t="str">
        <f>VLOOKUP(A882,'ABC Rimanenze'!$A$2:$G$50000,7)</f>
        <v>C</v>
      </c>
      <c r="J882" s="29"/>
    </row>
    <row r="883" spans="1:10" x14ac:dyDescent="0.3">
      <c r="A883" s="20" t="s">
        <v>906</v>
      </c>
      <c r="B883" s="21">
        <v>1153.2136810577354</v>
      </c>
      <c r="C883" s="27">
        <f t="shared" si="27"/>
        <v>10372389.20494665</v>
      </c>
      <c r="D883" s="25">
        <f t="shared" si="26"/>
        <v>0.95172436804056171</v>
      </c>
      <c r="E883" s="3" t="str" cm="1">
        <f t="array" ref="E883">IFERROR(_xlfn.IFS(D883&lt;=$K$2,"A",D883&lt;=$L$3,"B"),"C")</f>
        <v>C</v>
      </c>
      <c r="F883" s="18">
        <f>VLOOKUP(A883,'ABC Rimanenze'!$A$2:$G$50000,2,FALSE)</f>
        <v>691.92820863464124</v>
      </c>
      <c r="G883" s="3" t="str">
        <f>VLOOKUP(A883,'ABC Rimanenze'!$A$2:$G$50000,7)</f>
        <v>C</v>
      </c>
      <c r="J883" s="29"/>
    </row>
    <row r="884" spans="1:10" x14ac:dyDescent="0.3">
      <c r="A884" s="20" t="s">
        <v>907</v>
      </c>
      <c r="B884" s="21">
        <v>1152.5936283743229</v>
      </c>
      <c r="C884" s="27">
        <f t="shared" si="27"/>
        <v>10373541.798575025</v>
      </c>
      <c r="D884" s="25">
        <f t="shared" si="26"/>
        <v>0.95183012491305252</v>
      </c>
      <c r="E884" s="3" t="str" cm="1">
        <f t="array" ref="E884">IFERROR(_xlfn.IFS(D884&lt;=$K$2,"A",D884&lt;=$L$3,"B"),"C")</f>
        <v>C</v>
      </c>
      <c r="F884" s="18">
        <f>VLOOKUP(A884,'ABC Rimanenze'!$A$2:$G$50000,2,FALSE)</f>
        <v>691.55617702459369</v>
      </c>
      <c r="G884" s="3" t="str">
        <f>VLOOKUP(A884,'ABC Rimanenze'!$A$2:$G$50000,7)</f>
        <v>C</v>
      </c>
      <c r="J884" s="29"/>
    </row>
    <row r="885" spans="1:10" x14ac:dyDescent="0.3">
      <c r="A885" s="20" t="s">
        <v>908</v>
      </c>
      <c r="B885" s="21">
        <v>1151.7298234828356</v>
      </c>
      <c r="C885" s="27">
        <f t="shared" si="27"/>
        <v>10374693.528398508</v>
      </c>
      <c r="D885" s="25">
        <f t="shared" si="26"/>
        <v>0.95193580252664267</v>
      </c>
      <c r="E885" s="3" t="str" cm="1">
        <f t="array" ref="E885">IFERROR(_xlfn.IFS(D885&lt;=$K$2,"A",D885&lt;=$L$3,"B"),"C")</f>
        <v>C</v>
      </c>
      <c r="F885" s="18">
        <f>VLOOKUP(A885,'ABC Rimanenze'!$A$2:$G$50000,2,FALSE)</f>
        <v>691.03789408970135</v>
      </c>
      <c r="G885" s="3" t="str">
        <f>VLOOKUP(A885,'ABC Rimanenze'!$A$2:$G$50000,7)</f>
        <v>C</v>
      </c>
      <c r="J885" s="29"/>
    </row>
    <row r="886" spans="1:10" x14ac:dyDescent="0.3">
      <c r="A886" s="20" t="s">
        <v>909</v>
      </c>
      <c r="B886" s="21">
        <v>1149.5667894402532</v>
      </c>
      <c r="C886" s="27">
        <f t="shared" si="27"/>
        <v>10375843.095187949</v>
      </c>
      <c r="D886" s="25">
        <f t="shared" si="26"/>
        <v>0.95204128166983559</v>
      </c>
      <c r="E886" s="3" t="str" cm="1">
        <f t="array" ref="E886">IFERROR(_xlfn.IFS(D886&lt;=$K$2,"A",D886&lt;=$L$3,"B"),"C")</f>
        <v>C</v>
      </c>
      <c r="F886" s="18">
        <f>VLOOKUP(A886,'ABC Rimanenze'!$A$2:$G$50000,2,FALSE)</f>
        <v>689.74007366415185</v>
      </c>
      <c r="G886" s="3" t="str">
        <f>VLOOKUP(A886,'ABC Rimanenze'!$A$2:$G$50000,7)</f>
        <v>C</v>
      </c>
      <c r="J886" s="29"/>
    </row>
    <row r="887" spans="1:10" x14ac:dyDescent="0.3">
      <c r="A887" s="20" t="s">
        <v>910</v>
      </c>
      <c r="B887" s="21">
        <v>1147.4709900259925</v>
      </c>
      <c r="C887" s="27">
        <f t="shared" si="27"/>
        <v>10376990.566177975</v>
      </c>
      <c r="D887" s="25">
        <f t="shared" si="26"/>
        <v>0.95214656851178203</v>
      </c>
      <c r="E887" s="3" t="str" cm="1">
        <f t="array" ref="E887">IFERROR(_xlfn.IFS(D887&lt;=$K$2,"A",D887&lt;=$L$3,"B"),"C")</f>
        <v>C</v>
      </c>
      <c r="F887" s="18">
        <f>VLOOKUP(A887,'ABC Rimanenze'!$A$2:$G$50000,2,FALSE)</f>
        <v>688.48259401559551</v>
      </c>
      <c r="G887" s="3" t="str">
        <f>VLOOKUP(A887,'ABC Rimanenze'!$A$2:$G$50000,7)</f>
        <v>C</v>
      </c>
      <c r="J887" s="29"/>
    </row>
    <row r="888" spans="1:10" x14ac:dyDescent="0.3">
      <c r="A888" s="20" t="s">
        <v>911</v>
      </c>
      <c r="B888" s="21">
        <v>1140.3479614026392</v>
      </c>
      <c r="C888" s="27">
        <f t="shared" si="27"/>
        <v>10378130.914139379</v>
      </c>
      <c r="D888" s="25">
        <f t="shared" si="26"/>
        <v>0.95225120177625644</v>
      </c>
      <c r="E888" s="3" t="str" cm="1">
        <f t="array" ref="E888">IFERROR(_xlfn.IFS(D888&lt;=$K$2,"A",D888&lt;=$L$3,"B"),"C")</f>
        <v>C</v>
      </c>
      <c r="F888" s="18">
        <f>VLOOKUP(A888,'ABC Rimanenze'!$A$2:$G$50000,2,FALSE)</f>
        <v>684.20877684158347</v>
      </c>
      <c r="G888" s="3" t="str">
        <f>VLOOKUP(A888,'ABC Rimanenze'!$A$2:$G$50000,7)</f>
        <v>C</v>
      </c>
      <c r="J888" s="29"/>
    </row>
    <row r="889" spans="1:10" x14ac:dyDescent="0.3">
      <c r="A889" s="20" t="s">
        <v>912</v>
      </c>
      <c r="B889" s="21">
        <v>1138.2096867787402</v>
      </c>
      <c r="C889" s="27">
        <f t="shared" si="27"/>
        <v>10379269.123826157</v>
      </c>
      <c r="D889" s="25">
        <f t="shared" si="26"/>
        <v>0.95235563884214769</v>
      </c>
      <c r="E889" s="3" t="str" cm="1">
        <f t="array" ref="E889">IFERROR(_xlfn.IFS(D889&lt;=$K$2,"A",D889&lt;=$L$3,"B"),"C")</f>
        <v>C</v>
      </c>
      <c r="F889" s="18">
        <f>VLOOKUP(A889,'ABC Rimanenze'!$A$2:$G$50000,2,FALSE)</f>
        <v>682.92581206724412</v>
      </c>
      <c r="G889" s="3" t="str">
        <f>VLOOKUP(A889,'ABC Rimanenze'!$A$2:$G$50000,7)</f>
        <v>C</v>
      </c>
      <c r="J889" s="29"/>
    </row>
    <row r="890" spans="1:10" x14ac:dyDescent="0.3">
      <c r="A890" s="20" t="s">
        <v>913</v>
      </c>
      <c r="B890" s="21">
        <v>1136.4929626022561</v>
      </c>
      <c r="C890" s="27">
        <f t="shared" si="27"/>
        <v>10380405.61678876</v>
      </c>
      <c r="D890" s="25">
        <f t="shared" si="26"/>
        <v>0.95245991838905286</v>
      </c>
      <c r="E890" s="3" t="str" cm="1">
        <f t="array" ref="E890">IFERROR(_xlfn.IFS(D890&lt;=$K$2,"A",D890&lt;=$L$3,"B"),"C")</f>
        <v>C</v>
      </c>
      <c r="F890" s="18">
        <f>VLOOKUP(A890,'ABC Rimanenze'!$A$2:$G$50000,2,FALSE)</f>
        <v>681.89577756135361</v>
      </c>
      <c r="G890" s="3" t="str">
        <f>VLOOKUP(A890,'ABC Rimanenze'!$A$2:$G$50000,7)</f>
        <v>C</v>
      </c>
      <c r="J890" s="29"/>
    </row>
    <row r="891" spans="1:10" x14ac:dyDescent="0.3">
      <c r="A891" s="20" t="s">
        <v>914</v>
      </c>
      <c r="B891" s="21">
        <v>1135.7984182195282</v>
      </c>
      <c r="C891" s="27">
        <f t="shared" si="27"/>
        <v>10381541.41520698</v>
      </c>
      <c r="D891" s="25">
        <f t="shared" si="26"/>
        <v>0.95256413420764996</v>
      </c>
      <c r="E891" s="3" t="str" cm="1">
        <f t="array" ref="E891">IFERROR(_xlfn.IFS(D891&lt;=$K$2,"A",D891&lt;=$L$3,"B"),"C")</f>
        <v>C</v>
      </c>
      <c r="F891" s="18">
        <f>VLOOKUP(A891,'ABC Rimanenze'!$A$2:$G$50000,2,FALSE)</f>
        <v>681.47905093171687</v>
      </c>
      <c r="G891" s="3" t="str">
        <f>VLOOKUP(A891,'ABC Rimanenze'!$A$2:$G$50000,7)</f>
        <v>C</v>
      </c>
      <c r="J891" s="29"/>
    </row>
    <row r="892" spans="1:10" x14ac:dyDescent="0.3">
      <c r="A892" s="20" t="s">
        <v>915</v>
      </c>
      <c r="B892" s="21">
        <v>1132.1980572337102</v>
      </c>
      <c r="C892" s="27">
        <f t="shared" si="27"/>
        <v>10382673.613264214</v>
      </c>
      <c r="D892" s="25">
        <f t="shared" si="26"/>
        <v>0.95266801967311288</v>
      </c>
      <c r="E892" s="3" t="str" cm="1">
        <f t="array" ref="E892">IFERROR(_xlfn.IFS(D892&lt;=$K$2,"A",D892&lt;=$L$3,"B"),"C")</f>
        <v>C</v>
      </c>
      <c r="F892" s="18">
        <f>VLOOKUP(A892,'ABC Rimanenze'!$A$2:$G$50000,2,FALSE)</f>
        <v>679.31883434022609</v>
      </c>
      <c r="G892" s="3" t="str">
        <f>VLOOKUP(A892,'ABC Rimanenze'!$A$2:$G$50000,7)</f>
        <v>C</v>
      </c>
      <c r="J892" s="29"/>
    </row>
    <row r="893" spans="1:10" x14ac:dyDescent="0.3">
      <c r="A893" s="20" t="s">
        <v>916</v>
      </c>
      <c r="B893" s="21">
        <v>1131.148983588625</v>
      </c>
      <c r="C893" s="27">
        <f t="shared" si="27"/>
        <v>10383804.762247803</v>
      </c>
      <c r="D893" s="25">
        <f t="shared" si="26"/>
        <v>0.95277180888023716</v>
      </c>
      <c r="E893" s="3" t="str" cm="1">
        <f t="array" ref="E893">IFERROR(_xlfn.IFS(D893&lt;=$K$2,"A",D893&lt;=$L$3,"B"),"C")</f>
        <v>C</v>
      </c>
      <c r="F893" s="18">
        <f>VLOOKUP(A893,'ABC Rimanenze'!$A$2:$G$50000,2,FALSE)</f>
        <v>678.68939015317494</v>
      </c>
      <c r="G893" s="3" t="str">
        <f>VLOOKUP(A893,'ABC Rimanenze'!$A$2:$G$50000,7)</f>
        <v>C</v>
      </c>
      <c r="J893" s="29"/>
    </row>
    <row r="894" spans="1:10" x14ac:dyDescent="0.3">
      <c r="A894" s="20" t="s">
        <v>917</v>
      </c>
      <c r="B894" s="21">
        <v>1127.6207664262124</v>
      </c>
      <c r="C894" s="27">
        <f t="shared" si="27"/>
        <v>10384932.383014228</v>
      </c>
      <c r="D894" s="25">
        <f t="shared" si="26"/>
        <v>0.95287527435382391</v>
      </c>
      <c r="E894" s="3" t="str" cm="1">
        <f t="array" ref="E894">IFERROR(_xlfn.IFS(D894&lt;=$K$2,"A",D894&lt;=$L$3,"B"),"C")</f>
        <v>C</v>
      </c>
      <c r="F894" s="18">
        <f>VLOOKUP(A894,'ABC Rimanenze'!$A$2:$G$50000,2,FALSE)</f>
        <v>676.5724598557274</v>
      </c>
      <c r="G894" s="3" t="str">
        <f>VLOOKUP(A894,'ABC Rimanenze'!$A$2:$G$50000,7)</f>
        <v>C</v>
      </c>
      <c r="J894" s="29"/>
    </row>
    <row r="895" spans="1:10" x14ac:dyDescent="0.3">
      <c r="A895" s="20" t="s">
        <v>918</v>
      </c>
      <c r="B895" s="21">
        <v>1124.8246596610823</v>
      </c>
      <c r="C895" s="27">
        <f t="shared" si="27"/>
        <v>10386057.207673889</v>
      </c>
      <c r="D895" s="25">
        <f t="shared" si="26"/>
        <v>0.95297848326907175</v>
      </c>
      <c r="E895" s="3" t="str" cm="1">
        <f t="array" ref="E895">IFERROR(_xlfn.IFS(D895&lt;=$K$2,"A",D895&lt;=$L$3,"B"),"C")</f>
        <v>C</v>
      </c>
      <c r="F895" s="18">
        <f>VLOOKUP(A895,'ABC Rimanenze'!$A$2:$G$50000,2,FALSE)</f>
        <v>674.8947957966493</v>
      </c>
      <c r="G895" s="3" t="str">
        <f>VLOOKUP(A895,'ABC Rimanenze'!$A$2:$G$50000,7)</f>
        <v>C</v>
      </c>
      <c r="J895" s="29"/>
    </row>
    <row r="896" spans="1:10" x14ac:dyDescent="0.3">
      <c r="A896" s="20" t="s">
        <v>919</v>
      </c>
      <c r="B896" s="21">
        <v>1123.2460332767382</v>
      </c>
      <c r="C896" s="27">
        <f t="shared" si="27"/>
        <v>10387180.453707166</v>
      </c>
      <c r="D896" s="25">
        <f t="shared" si="26"/>
        <v>0.95308154733657369</v>
      </c>
      <c r="E896" s="3" t="str" cm="1">
        <f t="array" ref="E896">IFERROR(_xlfn.IFS(D896&lt;=$K$2,"A",D896&lt;=$L$3,"B"),"C")</f>
        <v>C</v>
      </c>
      <c r="F896" s="18">
        <f>VLOOKUP(A896,'ABC Rimanenze'!$A$2:$G$50000,2,FALSE)</f>
        <v>673.94761996604291</v>
      </c>
      <c r="G896" s="3" t="str">
        <f>VLOOKUP(A896,'ABC Rimanenze'!$A$2:$G$50000,7)</f>
        <v>C</v>
      </c>
      <c r="J896" s="29"/>
    </row>
    <row r="897" spans="1:10" x14ac:dyDescent="0.3">
      <c r="A897" s="20" t="s">
        <v>920</v>
      </c>
      <c r="B897" s="21">
        <v>1122.7130654452476</v>
      </c>
      <c r="C897" s="27">
        <f t="shared" si="27"/>
        <v>10388303.166772611</v>
      </c>
      <c r="D897" s="25">
        <f t="shared" si="26"/>
        <v>0.95318456250131434</v>
      </c>
      <c r="E897" s="3" t="str" cm="1">
        <f t="array" ref="E897">IFERROR(_xlfn.IFS(D897&lt;=$K$2,"A",D897&lt;=$L$3,"B"),"C")</f>
        <v>C</v>
      </c>
      <c r="F897" s="18">
        <f>VLOOKUP(A897,'ABC Rimanenze'!$A$2:$G$50000,2,FALSE)</f>
        <v>673.62783926714849</v>
      </c>
      <c r="G897" s="3" t="str">
        <f>VLOOKUP(A897,'ABC Rimanenze'!$A$2:$G$50000,7)</f>
        <v>C</v>
      </c>
      <c r="J897" s="29"/>
    </row>
    <row r="898" spans="1:10" x14ac:dyDescent="0.3">
      <c r="A898" s="20" t="s">
        <v>921</v>
      </c>
      <c r="B898" s="21">
        <v>1121.2488446506829</v>
      </c>
      <c r="C898" s="27">
        <f t="shared" si="27"/>
        <v>10389424.415617263</v>
      </c>
      <c r="D898" s="25">
        <f t="shared" ref="D898:D961" si="28">C898/SUM(B:B)</f>
        <v>0.95328744331565785</v>
      </c>
      <c r="E898" s="3" t="str" cm="1">
        <f t="array" ref="E898">IFERROR(_xlfn.IFS(D898&lt;=$K$2,"A",D898&lt;=$L$3,"B"),"C")</f>
        <v>C</v>
      </c>
      <c r="F898" s="18">
        <f>VLOOKUP(A898,'ABC Rimanenze'!$A$2:$G$50000,2,FALSE)</f>
        <v>672.74930679040972</v>
      </c>
      <c r="G898" s="3" t="str">
        <f>VLOOKUP(A898,'ABC Rimanenze'!$A$2:$G$50000,7)</f>
        <v>C</v>
      </c>
      <c r="J898" s="29"/>
    </row>
    <row r="899" spans="1:10" x14ac:dyDescent="0.3">
      <c r="A899" s="20" t="s">
        <v>922</v>
      </c>
      <c r="B899" s="21">
        <v>1119.6234741914109</v>
      </c>
      <c r="C899" s="27">
        <f t="shared" ref="C899:C962" si="29">B899+C898</f>
        <v>10390544.039091455</v>
      </c>
      <c r="D899" s="25">
        <f t="shared" si="28"/>
        <v>0.95339017499322642</v>
      </c>
      <c r="E899" s="3" t="str" cm="1">
        <f t="array" ref="E899">IFERROR(_xlfn.IFS(D899&lt;=$K$2,"A",D899&lt;=$L$3,"B"),"C")</f>
        <v>C</v>
      </c>
      <c r="F899" s="18">
        <f>VLOOKUP(A899,'ABC Rimanenze'!$A$2:$G$50000,2,FALSE)</f>
        <v>671.77408451484655</v>
      </c>
      <c r="G899" s="3" t="str">
        <f>VLOOKUP(A899,'ABC Rimanenze'!$A$2:$G$50000,7)</f>
        <v>C</v>
      </c>
      <c r="J899" s="29"/>
    </row>
    <row r="900" spans="1:10" x14ac:dyDescent="0.3">
      <c r="A900" s="20" t="s">
        <v>923</v>
      </c>
      <c r="B900" s="21">
        <v>1118.5402496240033</v>
      </c>
      <c r="C900" s="27">
        <f t="shared" si="29"/>
        <v>10391662.579341078</v>
      </c>
      <c r="D900" s="25">
        <f t="shared" si="28"/>
        <v>0.95349280727891939</v>
      </c>
      <c r="E900" s="3" t="str" cm="1">
        <f t="array" ref="E900">IFERROR(_xlfn.IFS(D900&lt;=$K$2,"A",D900&lt;=$L$3,"B"),"C")</f>
        <v>C</v>
      </c>
      <c r="F900" s="18">
        <f>VLOOKUP(A900,'ABC Rimanenze'!$A$2:$G$50000,2,FALSE)</f>
        <v>671.12414977440199</v>
      </c>
      <c r="G900" s="3" t="str">
        <f>VLOOKUP(A900,'ABC Rimanenze'!$A$2:$G$50000,7)</f>
        <v>C</v>
      </c>
      <c r="J900" s="29"/>
    </row>
    <row r="901" spans="1:10" x14ac:dyDescent="0.3">
      <c r="A901" s="20" t="s">
        <v>924</v>
      </c>
      <c r="B901" s="21">
        <v>1113.5151548475558</v>
      </c>
      <c r="C901" s="27">
        <f t="shared" si="29"/>
        <v>10392776.094495926</v>
      </c>
      <c r="D901" s="25">
        <f t="shared" si="28"/>
        <v>0.95359497848423302</v>
      </c>
      <c r="E901" s="3" t="str" cm="1">
        <f t="array" ref="E901">IFERROR(_xlfn.IFS(D901&lt;=$K$2,"A",D901&lt;=$L$3,"B"),"C")</f>
        <v>C</v>
      </c>
      <c r="F901" s="18">
        <f>VLOOKUP(A901,'ABC Rimanenze'!$A$2:$G$50000,2,FALSE)</f>
        <v>668.1090929085334</v>
      </c>
      <c r="G901" s="3" t="str">
        <f>VLOOKUP(A901,'ABC Rimanenze'!$A$2:$G$50000,7)</f>
        <v>C</v>
      </c>
      <c r="J901" s="29"/>
    </row>
    <row r="902" spans="1:10" x14ac:dyDescent="0.3">
      <c r="A902" s="20" t="s">
        <v>925</v>
      </c>
      <c r="B902" s="21">
        <v>1113.238532376746</v>
      </c>
      <c r="C902" s="27">
        <f t="shared" si="29"/>
        <v>10393889.333028303</v>
      </c>
      <c r="D902" s="25">
        <f t="shared" si="28"/>
        <v>0.95369712430789721</v>
      </c>
      <c r="E902" s="3" t="str" cm="1">
        <f t="array" ref="E902">IFERROR(_xlfn.IFS(D902&lt;=$K$2,"A",D902&lt;=$L$3,"B"),"C")</f>
        <v>C</v>
      </c>
      <c r="F902" s="18">
        <f>VLOOKUP(A902,'ABC Rimanenze'!$A$2:$G$50000,2,FALSE)</f>
        <v>667.94311942604759</v>
      </c>
      <c r="G902" s="3" t="str">
        <f>VLOOKUP(A902,'ABC Rimanenze'!$A$2:$G$50000,7)</f>
        <v>C</v>
      </c>
      <c r="J902" s="29"/>
    </row>
    <row r="903" spans="1:10" x14ac:dyDescent="0.3">
      <c r="A903" s="20" t="s">
        <v>926</v>
      </c>
      <c r="B903" s="21">
        <v>1108.5673265328624</v>
      </c>
      <c r="C903" s="27">
        <f t="shared" si="29"/>
        <v>10394997.900354836</v>
      </c>
      <c r="D903" s="25">
        <f t="shared" si="28"/>
        <v>0.95379884152245875</v>
      </c>
      <c r="E903" s="3" t="str" cm="1">
        <f t="array" ref="E903">IFERROR(_xlfn.IFS(D903&lt;=$K$2,"A",D903&lt;=$L$3,"B"),"C")</f>
        <v>C</v>
      </c>
      <c r="F903" s="18">
        <f>VLOOKUP(A903,'ABC Rimanenze'!$A$2:$G$50000,2,FALSE)</f>
        <v>665.14039591971743</v>
      </c>
      <c r="G903" s="3" t="str">
        <f>VLOOKUP(A903,'ABC Rimanenze'!$A$2:$G$50000,7)</f>
        <v>C</v>
      </c>
      <c r="J903" s="29"/>
    </row>
    <row r="904" spans="1:10" x14ac:dyDescent="0.3">
      <c r="A904" s="20" t="s">
        <v>927</v>
      </c>
      <c r="B904" s="21">
        <v>1105.79619262968</v>
      </c>
      <c r="C904" s="27">
        <f t="shared" si="29"/>
        <v>10396103.696547465</v>
      </c>
      <c r="D904" s="25">
        <f t="shared" si="28"/>
        <v>0.95390030447008023</v>
      </c>
      <c r="E904" s="3" t="str" cm="1">
        <f t="array" ref="E904">IFERROR(_xlfn.IFS(D904&lt;=$K$2,"A",D904&lt;=$L$3,"B"),"C")</f>
        <v>C</v>
      </c>
      <c r="F904" s="18">
        <f>VLOOKUP(A904,'ABC Rimanenze'!$A$2:$G$50000,2,FALSE)</f>
        <v>663.477715577808</v>
      </c>
      <c r="G904" s="3" t="str">
        <f>VLOOKUP(A904,'ABC Rimanenze'!$A$2:$G$50000,7)</f>
        <v>C</v>
      </c>
      <c r="J904" s="29"/>
    </row>
    <row r="905" spans="1:10" x14ac:dyDescent="0.3">
      <c r="A905" s="20" t="s">
        <v>928</v>
      </c>
      <c r="B905" s="21">
        <v>1105.6258649045981</v>
      </c>
      <c r="C905" s="27">
        <f t="shared" si="29"/>
        <v>10397209.32241237</v>
      </c>
      <c r="D905" s="25">
        <f t="shared" si="28"/>
        <v>0.95400175178918623</v>
      </c>
      <c r="E905" s="3" t="str" cm="1">
        <f t="array" ref="E905">IFERROR(_xlfn.IFS(D905&lt;=$K$2,"A",D905&lt;=$L$3,"B"),"C")</f>
        <v>C</v>
      </c>
      <c r="F905" s="18">
        <f>VLOOKUP(A905,'ABC Rimanenze'!$A$2:$G$50000,2,FALSE)</f>
        <v>663.37551894275884</v>
      </c>
      <c r="G905" s="3" t="str">
        <f>VLOOKUP(A905,'ABC Rimanenze'!$A$2:$G$50000,7)</f>
        <v>C</v>
      </c>
      <c r="J905" s="29"/>
    </row>
    <row r="906" spans="1:10" x14ac:dyDescent="0.3">
      <c r="A906" s="20" t="s">
        <v>929</v>
      </c>
      <c r="B906" s="21">
        <v>1103.8284591741278</v>
      </c>
      <c r="C906" s="27">
        <f t="shared" si="29"/>
        <v>10398313.150871543</v>
      </c>
      <c r="D906" s="25">
        <f t="shared" si="28"/>
        <v>0.95410303418632492</v>
      </c>
      <c r="E906" s="3" t="str" cm="1">
        <f t="array" ref="E906">IFERROR(_xlfn.IFS(D906&lt;=$K$2,"A",D906&lt;=$L$3,"B"),"C")</f>
        <v>C</v>
      </c>
      <c r="F906" s="18">
        <f>VLOOKUP(A906,'ABC Rimanenze'!$A$2:$G$50000,2,FALSE)</f>
        <v>662.29707550447665</v>
      </c>
      <c r="G906" s="3" t="str">
        <f>VLOOKUP(A906,'ABC Rimanenze'!$A$2:$G$50000,7)</f>
        <v>C</v>
      </c>
      <c r="J906" s="29"/>
    </row>
    <row r="907" spans="1:10" x14ac:dyDescent="0.3">
      <c r="A907" s="20" t="s">
        <v>930</v>
      </c>
      <c r="B907" s="21">
        <v>1103.7228047581934</v>
      </c>
      <c r="C907" s="27">
        <f t="shared" si="29"/>
        <v>10399416.873676302</v>
      </c>
      <c r="D907" s="25">
        <f t="shared" si="28"/>
        <v>0.95420430688908364</v>
      </c>
      <c r="E907" s="3" t="str" cm="1">
        <f t="array" ref="E907">IFERROR(_xlfn.IFS(D907&lt;=$K$2,"A",D907&lt;=$L$3,"B"),"C")</f>
        <v>C</v>
      </c>
      <c r="F907" s="18">
        <f>VLOOKUP(A907,'ABC Rimanenze'!$A$2:$G$50000,2,FALSE)</f>
        <v>662.23368285491608</v>
      </c>
      <c r="G907" s="3" t="str">
        <f>VLOOKUP(A907,'ABC Rimanenze'!$A$2:$G$50000,7)</f>
        <v>C</v>
      </c>
      <c r="J907" s="29"/>
    </row>
    <row r="908" spans="1:10" x14ac:dyDescent="0.3">
      <c r="A908" s="20" t="s">
        <v>931</v>
      </c>
      <c r="B908" s="21">
        <v>1102.4344612135885</v>
      </c>
      <c r="C908" s="27">
        <f t="shared" si="29"/>
        <v>10400519.308137516</v>
      </c>
      <c r="D908" s="25">
        <f t="shared" si="28"/>
        <v>0.9543054613791605</v>
      </c>
      <c r="E908" s="3" t="str" cm="1">
        <f t="array" ref="E908">IFERROR(_xlfn.IFS(D908&lt;=$K$2,"A",D908&lt;=$L$3,"B"),"C")</f>
        <v>C</v>
      </c>
      <c r="F908" s="18">
        <f>VLOOKUP(A908,'ABC Rimanenze'!$A$2:$G$50000,2,FALSE)</f>
        <v>661.46067672815309</v>
      </c>
      <c r="G908" s="3" t="str">
        <f>VLOOKUP(A908,'ABC Rimanenze'!$A$2:$G$50000,7)</f>
        <v>C</v>
      </c>
      <c r="J908" s="29"/>
    </row>
    <row r="909" spans="1:10" x14ac:dyDescent="0.3">
      <c r="A909" s="20" t="s">
        <v>932</v>
      </c>
      <c r="B909" s="21">
        <v>1102.1527161044303</v>
      </c>
      <c r="C909" s="27">
        <f t="shared" si="29"/>
        <v>10401621.46085362</v>
      </c>
      <c r="D909" s="25">
        <f t="shared" si="28"/>
        <v>0.95440659001755734</v>
      </c>
      <c r="E909" s="3" t="str" cm="1">
        <f t="array" ref="E909">IFERROR(_xlfn.IFS(D909&lt;=$K$2,"A",D909&lt;=$L$3,"B"),"C")</f>
        <v>C</v>
      </c>
      <c r="F909" s="18">
        <f>VLOOKUP(A909,'ABC Rimanenze'!$A$2:$G$50000,2,FALSE)</f>
        <v>661.29162966265812</v>
      </c>
      <c r="G909" s="3" t="str">
        <f>VLOOKUP(A909,'ABC Rimanenze'!$A$2:$G$50000,7)</f>
        <v>C</v>
      </c>
      <c r="J909" s="29"/>
    </row>
    <row r="910" spans="1:10" x14ac:dyDescent="0.3">
      <c r="A910" s="20" t="s">
        <v>933</v>
      </c>
      <c r="B910" s="21">
        <v>1101.9181419567294</v>
      </c>
      <c r="C910" s="27">
        <f t="shared" si="29"/>
        <v>10402723.378995577</v>
      </c>
      <c r="D910" s="25">
        <f t="shared" si="28"/>
        <v>0.95450769713247219</v>
      </c>
      <c r="E910" s="3" t="str" cm="1">
        <f t="array" ref="E910">IFERROR(_xlfn.IFS(D910&lt;=$K$2,"A",D910&lt;=$L$3,"B"),"C")</f>
        <v>C</v>
      </c>
      <c r="F910" s="18">
        <f>VLOOKUP(A910,'ABC Rimanenze'!$A$2:$G$50000,2,FALSE)</f>
        <v>661.15088517403763</v>
      </c>
      <c r="G910" s="3" t="str">
        <f>VLOOKUP(A910,'ABC Rimanenze'!$A$2:$G$50000,7)</f>
        <v>C</v>
      </c>
      <c r="J910" s="29"/>
    </row>
    <row r="911" spans="1:10" x14ac:dyDescent="0.3">
      <c r="A911" s="20" t="s">
        <v>934</v>
      </c>
      <c r="B911" s="21">
        <v>1101.5525136446176</v>
      </c>
      <c r="C911" s="27">
        <f t="shared" si="29"/>
        <v>10403824.931509221</v>
      </c>
      <c r="D911" s="25">
        <f t="shared" si="28"/>
        <v>0.95460877069895689</v>
      </c>
      <c r="E911" s="3" t="str" cm="1">
        <f t="array" ref="E911">IFERROR(_xlfn.IFS(D911&lt;=$K$2,"A",D911&lt;=$L$3,"B"),"C")</f>
        <v>C</v>
      </c>
      <c r="F911" s="18">
        <f>VLOOKUP(A911,'ABC Rimanenze'!$A$2:$G$50000,2,FALSE)</f>
        <v>660.93150818677054</v>
      </c>
      <c r="G911" s="3" t="str">
        <f>VLOOKUP(A911,'ABC Rimanenze'!$A$2:$G$50000,7)</f>
        <v>C</v>
      </c>
      <c r="J911" s="29"/>
    </row>
    <row r="912" spans="1:10" x14ac:dyDescent="0.3">
      <c r="A912" s="20" t="s">
        <v>935</v>
      </c>
      <c r="B912" s="21">
        <v>1100.4389801336492</v>
      </c>
      <c r="C912" s="27">
        <f t="shared" si="29"/>
        <v>10404925.370489355</v>
      </c>
      <c r="D912" s="25">
        <f t="shared" si="28"/>
        <v>0.9547097420925521</v>
      </c>
      <c r="E912" s="3" t="str" cm="1">
        <f t="array" ref="E912">IFERROR(_xlfn.IFS(D912&lt;=$K$2,"A",D912&lt;=$L$3,"B"),"C")</f>
        <v>C</v>
      </c>
      <c r="F912" s="18">
        <f>VLOOKUP(A912,'ABC Rimanenze'!$A$2:$G$50000,2,FALSE)</f>
        <v>660.26338808018954</v>
      </c>
      <c r="G912" s="3" t="str">
        <f>VLOOKUP(A912,'ABC Rimanenze'!$A$2:$G$50000,7)</f>
        <v>C</v>
      </c>
      <c r="J912" s="29"/>
    </row>
    <row r="913" spans="1:10" x14ac:dyDescent="0.3">
      <c r="A913" s="20" t="s">
        <v>936</v>
      </c>
      <c r="B913" s="21">
        <v>1099.1640835147084</v>
      </c>
      <c r="C913" s="27">
        <f t="shared" si="29"/>
        <v>10406024.53457287</v>
      </c>
      <c r="D913" s="25">
        <f t="shared" si="28"/>
        <v>0.95481059650729549</v>
      </c>
      <c r="E913" s="3" t="str" cm="1">
        <f t="array" ref="E913">IFERROR(_xlfn.IFS(D913&lt;=$K$2,"A",D913&lt;=$L$3,"B"),"C")</f>
        <v>C</v>
      </c>
      <c r="F913" s="18">
        <f>VLOOKUP(A913,'ABC Rimanenze'!$A$2:$G$50000,2,FALSE)</f>
        <v>659.49845010882507</v>
      </c>
      <c r="G913" s="3" t="str">
        <f>VLOOKUP(A913,'ABC Rimanenze'!$A$2:$G$50000,7)</f>
        <v>C</v>
      </c>
      <c r="J913" s="29"/>
    </row>
    <row r="914" spans="1:10" x14ac:dyDescent="0.3">
      <c r="A914" s="20" t="s">
        <v>937</v>
      </c>
      <c r="B914" s="21">
        <v>1097.7333733126727</v>
      </c>
      <c r="C914" s="27">
        <f t="shared" si="29"/>
        <v>10407122.267946182</v>
      </c>
      <c r="D914" s="25">
        <f t="shared" si="28"/>
        <v>0.95491131964642484</v>
      </c>
      <c r="E914" s="3" t="str" cm="1">
        <f t="array" ref="E914">IFERROR(_xlfn.IFS(D914&lt;=$K$2,"A",D914&lt;=$L$3,"B"),"C")</f>
        <v>C</v>
      </c>
      <c r="F914" s="18">
        <f>VLOOKUP(A914,'ABC Rimanenze'!$A$2:$G$50000,2,FALSE)</f>
        <v>658.64002398760363</v>
      </c>
      <c r="G914" s="3" t="str">
        <f>VLOOKUP(A914,'ABC Rimanenze'!$A$2:$G$50000,7)</f>
        <v>C</v>
      </c>
      <c r="J914" s="29"/>
    </row>
    <row r="915" spans="1:10" x14ac:dyDescent="0.3">
      <c r="A915" s="20" t="s">
        <v>938</v>
      </c>
      <c r="B915" s="21">
        <v>1093.5014337071584</v>
      </c>
      <c r="C915" s="27">
        <f t="shared" si="29"/>
        <v>10408215.76937989</v>
      </c>
      <c r="D915" s="25">
        <f t="shared" si="28"/>
        <v>0.95501165448157066</v>
      </c>
      <c r="E915" s="3" t="str" cm="1">
        <f t="array" ref="E915">IFERROR(_xlfn.IFS(D915&lt;=$K$2,"A",D915&lt;=$L$3,"B"),"C")</f>
        <v>C</v>
      </c>
      <c r="F915" s="18">
        <f>VLOOKUP(A915,'ABC Rimanenze'!$A$2:$G$50000,2,FALSE)</f>
        <v>656.10086022429505</v>
      </c>
      <c r="G915" s="3" t="str">
        <f>VLOOKUP(A915,'ABC Rimanenze'!$A$2:$G$50000,7)</f>
        <v>C</v>
      </c>
      <c r="J915" s="29"/>
    </row>
    <row r="916" spans="1:10" x14ac:dyDescent="0.3">
      <c r="A916" s="20" t="s">
        <v>939</v>
      </c>
      <c r="B916" s="21">
        <v>1090.4212339569601</v>
      </c>
      <c r="C916" s="27">
        <f t="shared" si="29"/>
        <v>10409306.190613847</v>
      </c>
      <c r="D916" s="25">
        <f t="shared" si="28"/>
        <v>0.9551117066912671</v>
      </c>
      <c r="E916" s="3" t="str" cm="1">
        <f t="array" ref="E916">IFERROR(_xlfn.IFS(D916&lt;=$K$2,"A",D916&lt;=$L$3,"B"),"C")</f>
        <v>C</v>
      </c>
      <c r="F916" s="18">
        <f>VLOOKUP(A916,'ABC Rimanenze'!$A$2:$G$50000,2,FALSE)</f>
        <v>654.25274037417603</v>
      </c>
      <c r="G916" s="3" t="str">
        <f>VLOOKUP(A916,'ABC Rimanenze'!$A$2:$G$50000,7)</f>
        <v>C</v>
      </c>
      <c r="J916" s="29"/>
    </row>
    <row r="917" spans="1:10" x14ac:dyDescent="0.3">
      <c r="A917" s="20" t="s">
        <v>940</v>
      </c>
      <c r="B917" s="21">
        <v>1090.3691538004189</v>
      </c>
      <c r="C917" s="27">
        <f t="shared" si="29"/>
        <v>10410396.559767647</v>
      </c>
      <c r="D917" s="25">
        <f t="shared" si="28"/>
        <v>0.95521175412231951</v>
      </c>
      <c r="E917" s="3" t="str" cm="1">
        <f t="array" ref="E917">IFERROR(_xlfn.IFS(D917&lt;=$K$2,"A",D917&lt;=$L$3,"B"),"C")</f>
        <v>C</v>
      </c>
      <c r="F917" s="18">
        <f>VLOOKUP(A917,'ABC Rimanenze'!$A$2:$G$50000,2,FALSE)</f>
        <v>654.22149228025125</v>
      </c>
      <c r="G917" s="3" t="str">
        <f>VLOOKUP(A917,'ABC Rimanenze'!$A$2:$G$50000,7)</f>
        <v>C</v>
      </c>
      <c r="J917" s="29"/>
    </row>
    <row r="918" spans="1:10" x14ac:dyDescent="0.3">
      <c r="A918" s="20" t="s">
        <v>941</v>
      </c>
      <c r="B918" s="21">
        <v>1085.8742520930234</v>
      </c>
      <c r="C918" s="27">
        <f t="shared" si="29"/>
        <v>10411482.434019739</v>
      </c>
      <c r="D918" s="25">
        <f t="shared" si="28"/>
        <v>0.95531138912115376</v>
      </c>
      <c r="E918" s="3" t="str" cm="1">
        <f t="array" ref="E918">IFERROR(_xlfn.IFS(D918&lt;=$K$2,"A",D918&lt;=$L$3,"B"),"C")</f>
        <v>C</v>
      </c>
      <c r="F918" s="18">
        <f>VLOOKUP(A918,'ABC Rimanenze'!$A$2:$G$50000,2,FALSE)</f>
        <v>651.524551255814</v>
      </c>
      <c r="G918" s="3" t="str">
        <f>VLOOKUP(A918,'ABC Rimanenze'!$A$2:$G$50000,7)</f>
        <v>C</v>
      </c>
      <c r="J918" s="29"/>
    </row>
    <row r="919" spans="1:10" x14ac:dyDescent="0.3">
      <c r="A919" s="20" t="s">
        <v>942</v>
      </c>
      <c r="B919" s="21">
        <v>1085.6565399632195</v>
      </c>
      <c r="C919" s="27">
        <f t="shared" si="29"/>
        <v>10412568.090559702</v>
      </c>
      <c r="D919" s="25">
        <f t="shared" si="28"/>
        <v>0.95541100414369007</v>
      </c>
      <c r="E919" s="3" t="str" cm="1">
        <f t="array" ref="E919">IFERROR(_xlfn.IFS(D919&lt;=$K$2,"A",D919&lt;=$L$3,"B"),"C")</f>
        <v>C</v>
      </c>
      <c r="F919" s="18">
        <f>VLOOKUP(A919,'ABC Rimanenze'!$A$2:$G$50000,2,FALSE)</f>
        <v>651.39392397793165</v>
      </c>
      <c r="G919" s="3" t="str">
        <f>VLOOKUP(A919,'ABC Rimanenze'!$A$2:$G$50000,7)</f>
        <v>C</v>
      </c>
      <c r="J919" s="29"/>
    </row>
    <row r="920" spans="1:10" x14ac:dyDescent="0.3">
      <c r="A920" s="20" t="s">
        <v>943</v>
      </c>
      <c r="B920" s="21">
        <v>1084.9743752898335</v>
      </c>
      <c r="C920" s="27">
        <f t="shared" si="29"/>
        <v>10413653.064934991</v>
      </c>
      <c r="D920" s="25">
        <f t="shared" si="28"/>
        <v>0.95551055657382544</v>
      </c>
      <c r="E920" s="3" t="str" cm="1">
        <f t="array" ref="E920">IFERROR(_xlfn.IFS(D920&lt;=$K$2,"A",D920&lt;=$L$3,"B"),"C")</f>
        <v>C</v>
      </c>
      <c r="F920" s="18">
        <f>VLOOKUP(A920,'ABC Rimanenze'!$A$2:$G$50000,2,FALSE)</f>
        <v>650.9846251739001</v>
      </c>
      <c r="G920" s="3" t="str">
        <f>VLOOKUP(A920,'ABC Rimanenze'!$A$2:$G$50000,7)</f>
        <v>C</v>
      </c>
      <c r="J920" s="29"/>
    </row>
    <row r="921" spans="1:10" x14ac:dyDescent="0.3">
      <c r="A921" s="20" t="s">
        <v>944</v>
      </c>
      <c r="B921" s="21">
        <v>1080.8542799549243</v>
      </c>
      <c r="C921" s="27">
        <f t="shared" si="29"/>
        <v>10414733.919214947</v>
      </c>
      <c r="D921" s="25">
        <f t="shared" si="28"/>
        <v>0.95560973096231105</v>
      </c>
      <c r="E921" s="3" t="str" cm="1">
        <f t="array" ref="E921">IFERROR(_xlfn.IFS(D921&lt;=$K$2,"A",D921&lt;=$L$3,"B"),"C")</f>
        <v>C</v>
      </c>
      <c r="F921" s="18">
        <f>VLOOKUP(A921,'ABC Rimanenze'!$A$2:$G$50000,2,FALSE)</f>
        <v>648.51256797295457</v>
      </c>
      <c r="G921" s="3" t="str">
        <f>VLOOKUP(A921,'ABC Rimanenze'!$A$2:$G$50000,7)</f>
        <v>C</v>
      </c>
      <c r="J921" s="29"/>
    </row>
    <row r="922" spans="1:10" x14ac:dyDescent="0.3">
      <c r="A922" s="20" t="s">
        <v>945</v>
      </c>
      <c r="B922" s="21">
        <v>1078.8993530952428</v>
      </c>
      <c r="C922" s="27">
        <f t="shared" si="29"/>
        <v>10415812.818568042</v>
      </c>
      <c r="D922" s="25">
        <f t="shared" si="28"/>
        <v>0.95570872597538992</v>
      </c>
      <c r="E922" s="3" t="str" cm="1">
        <f t="array" ref="E922">IFERROR(_xlfn.IFS(D922&lt;=$K$2,"A",D922&lt;=$L$3,"B"),"C")</f>
        <v>C</v>
      </c>
      <c r="F922" s="18">
        <f>VLOOKUP(A922,'ABC Rimanenze'!$A$2:$G$50000,2,FALSE)</f>
        <v>647.33961185714566</v>
      </c>
      <c r="G922" s="3" t="str">
        <f>VLOOKUP(A922,'ABC Rimanenze'!$A$2:$G$50000,7)</f>
        <v>C</v>
      </c>
      <c r="J922" s="29"/>
    </row>
    <row r="923" spans="1:10" x14ac:dyDescent="0.3">
      <c r="A923" s="20" t="s">
        <v>946</v>
      </c>
      <c r="B923" s="21">
        <v>1076.2782698070139</v>
      </c>
      <c r="C923" s="27">
        <f t="shared" si="29"/>
        <v>10416889.096837848</v>
      </c>
      <c r="D923" s="25">
        <f t="shared" si="28"/>
        <v>0.95580748048950703</v>
      </c>
      <c r="E923" s="3" t="str" cm="1">
        <f t="array" ref="E923">IFERROR(_xlfn.IFS(D923&lt;=$K$2,"A",D923&lt;=$L$3,"B"),"C")</f>
        <v>C</v>
      </c>
      <c r="F923" s="18">
        <f>VLOOKUP(A923,'ABC Rimanenze'!$A$2:$G$50000,2,FALSE)</f>
        <v>645.76696188420829</v>
      </c>
      <c r="G923" s="3" t="str">
        <f>VLOOKUP(A923,'ABC Rimanenze'!$A$2:$G$50000,7)</f>
        <v>C</v>
      </c>
      <c r="J923" s="29"/>
    </row>
    <row r="924" spans="1:10" x14ac:dyDescent="0.3">
      <c r="A924" s="20" t="s">
        <v>947</v>
      </c>
      <c r="B924" s="21">
        <v>1073.7551569771965</v>
      </c>
      <c r="C924" s="27">
        <f t="shared" si="29"/>
        <v>10417962.851994826</v>
      </c>
      <c r="D924" s="25">
        <f t="shared" si="28"/>
        <v>0.95590600349399635</v>
      </c>
      <c r="E924" s="3" t="str" cm="1">
        <f t="array" ref="E924">IFERROR(_xlfn.IFS(D924&lt;=$K$2,"A",D924&lt;=$L$3,"B"),"C")</f>
        <v>C</v>
      </c>
      <c r="F924" s="18">
        <f>VLOOKUP(A924,'ABC Rimanenze'!$A$2:$G$50000,2,FALSE)</f>
        <v>644.25309418631787</v>
      </c>
      <c r="G924" s="3" t="str">
        <f>VLOOKUP(A924,'ABC Rimanenze'!$A$2:$G$50000,7)</f>
        <v>C</v>
      </c>
      <c r="J924" s="29"/>
    </row>
    <row r="925" spans="1:10" x14ac:dyDescent="0.3">
      <c r="A925" s="20" t="s">
        <v>948</v>
      </c>
      <c r="B925" s="21">
        <v>1067.2163225688173</v>
      </c>
      <c r="C925" s="27">
        <f t="shared" si="29"/>
        <v>10419030.068317395</v>
      </c>
      <c r="D925" s="25">
        <f t="shared" si="28"/>
        <v>0.95600392652408039</v>
      </c>
      <c r="E925" s="3" t="str" cm="1">
        <f t="array" ref="E925">IFERROR(_xlfn.IFS(D925&lt;=$K$2,"A",D925&lt;=$L$3,"B"),"C")</f>
        <v>C</v>
      </c>
      <c r="F925" s="18">
        <f>VLOOKUP(A925,'ABC Rimanenze'!$A$2:$G$50000,2,FALSE)</f>
        <v>640.32979354129031</v>
      </c>
      <c r="G925" s="3" t="str">
        <f>VLOOKUP(A925,'ABC Rimanenze'!$A$2:$G$50000,7)</f>
        <v>C</v>
      </c>
      <c r="J925" s="29"/>
    </row>
    <row r="926" spans="1:10" x14ac:dyDescent="0.3">
      <c r="A926" s="20" t="s">
        <v>949</v>
      </c>
      <c r="B926" s="21">
        <v>1067.1271032842506</v>
      </c>
      <c r="C926" s="27">
        <f t="shared" si="29"/>
        <v>10420097.195420679</v>
      </c>
      <c r="D926" s="25">
        <f t="shared" si="28"/>
        <v>0.95610184136779908</v>
      </c>
      <c r="E926" s="3" t="str" cm="1">
        <f t="array" ref="E926">IFERROR(_xlfn.IFS(D926&lt;=$K$2,"A",D926&lt;=$L$3,"B"),"C")</f>
        <v>C</v>
      </c>
      <c r="F926" s="18">
        <f>VLOOKUP(A926,'ABC Rimanenze'!$A$2:$G$50000,2,FALSE)</f>
        <v>640.27626197055031</v>
      </c>
      <c r="G926" s="3" t="str">
        <f>VLOOKUP(A926,'ABC Rimanenze'!$A$2:$G$50000,7)</f>
        <v>C</v>
      </c>
      <c r="J926" s="29"/>
    </row>
    <row r="927" spans="1:10" x14ac:dyDescent="0.3">
      <c r="A927" s="20" t="s">
        <v>950</v>
      </c>
      <c r="B927" s="21">
        <v>1064.7247993421483</v>
      </c>
      <c r="C927" s="27">
        <f t="shared" si="29"/>
        <v>10421161.920220021</v>
      </c>
      <c r="D927" s="25">
        <f t="shared" si="28"/>
        <v>0.95619953578677719</v>
      </c>
      <c r="E927" s="3" t="str" cm="1">
        <f t="array" ref="E927">IFERROR(_xlfn.IFS(D927&lt;=$K$2,"A",D927&lt;=$L$3,"B"),"C")</f>
        <v>C</v>
      </c>
      <c r="F927" s="18">
        <f>VLOOKUP(A927,'ABC Rimanenze'!$A$2:$G$50000,2,FALSE)</f>
        <v>638.83487960528896</v>
      </c>
      <c r="G927" s="3" t="str">
        <f>VLOOKUP(A927,'ABC Rimanenze'!$A$2:$G$50000,7)</f>
        <v>C</v>
      </c>
      <c r="J927" s="29"/>
    </row>
    <row r="928" spans="1:10" x14ac:dyDescent="0.3">
      <c r="A928" s="20" t="s">
        <v>951</v>
      </c>
      <c r="B928" s="21">
        <v>1064.2432713374051</v>
      </c>
      <c r="C928" s="27">
        <f t="shared" si="29"/>
        <v>10422226.163491359</v>
      </c>
      <c r="D928" s="25">
        <f t="shared" si="28"/>
        <v>0.95629718602288405</v>
      </c>
      <c r="E928" s="3" t="str" cm="1">
        <f t="array" ref="E928">IFERROR(_xlfn.IFS(D928&lt;=$K$2,"A",D928&lt;=$L$3,"B"),"C")</f>
        <v>C</v>
      </c>
      <c r="F928" s="18">
        <f>VLOOKUP(A928,'ABC Rimanenze'!$A$2:$G$50000,2,FALSE)</f>
        <v>638.545962802443</v>
      </c>
      <c r="G928" s="3" t="str">
        <f>VLOOKUP(A928,'ABC Rimanenze'!$A$2:$G$50000,7)</f>
        <v>C</v>
      </c>
      <c r="J928" s="29"/>
    </row>
    <row r="929" spans="1:10" x14ac:dyDescent="0.3">
      <c r="A929" s="20" t="s">
        <v>952</v>
      </c>
      <c r="B929" s="21">
        <v>1062.2343433318015</v>
      </c>
      <c r="C929" s="27">
        <f t="shared" si="29"/>
        <v>10423288.39783469</v>
      </c>
      <c r="D929" s="25">
        <f t="shared" si="28"/>
        <v>0.95639465192867901</v>
      </c>
      <c r="E929" s="3" t="str" cm="1">
        <f t="array" ref="E929">IFERROR(_xlfn.IFS(D929&lt;=$K$2,"A",D929&lt;=$L$3,"B"),"C")</f>
        <v>C</v>
      </c>
      <c r="F929" s="18">
        <f>VLOOKUP(A929,'ABC Rimanenze'!$A$2:$G$50000,2,FALSE)</f>
        <v>637.34060599908082</v>
      </c>
      <c r="G929" s="3" t="str">
        <f>VLOOKUP(A929,'ABC Rimanenze'!$A$2:$G$50000,7)</f>
        <v>C</v>
      </c>
      <c r="J929" s="29"/>
    </row>
    <row r="930" spans="1:10" x14ac:dyDescent="0.3">
      <c r="A930" s="20" t="s">
        <v>953</v>
      </c>
      <c r="B930" s="21">
        <v>1060.7071567742057</v>
      </c>
      <c r="C930" s="27">
        <f t="shared" si="29"/>
        <v>10424349.104991464</v>
      </c>
      <c r="D930" s="25">
        <f t="shared" si="28"/>
        <v>0.95649197770661787</v>
      </c>
      <c r="E930" s="3" t="str" cm="1">
        <f t="array" ref="E930">IFERROR(_xlfn.IFS(D930&lt;=$K$2,"A",D930&lt;=$L$3,"B"),"C")</f>
        <v>C</v>
      </c>
      <c r="F930" s="18">
        <f>VLOOKUP(A930,'ABC Rimanenze'!$A$2:$G$50000,2,FALSE)</f>
        <v>636.42429406452345</v>
      </c>
      <c r="G930" s="3" t="str">
        <f>VLOOKUP(A930,'ABC Rimanenze'!$A$2:$G$50000,7)</f>
        <v>C</v>
      </c>
      <c r="J930" s="29"/>
    </row>
    <row r="931" spans="1:10" x14ac:dyDescent="0.3">
      <c r="A931" s="20" t="s">
        <v>954</v>
      </c>
      <c r="B931" s="21">
        <v>1058.7859539503172</v>
      </c>
      <c r="C931" s="27">
        <f t="shared" si="29"/>
        <v>10425407.890945414</v>
      </c>
      <c r="D931" s="25">
        <f t="shared" si="28"/>
        <v>0.95658912720351807</v>
      </c>
      <c r="E931" s="3" t="str" cm="1">
        <f t="array" ref="E931">IFERROR(_xlfn.IFS(D931&lt;=$K$2,"A",D931&lt;=$L$3,"B"),"C")</f>
        <v>C</v>
      </c>
      <c r="F931" s="18">
        <f>VLOOKUP(A931,'ABC Rimanenze'!$A$2:$G$50000,2,FALSE)</f>
        <v>635.27157237019026</v>
      </c>
      <c r="G931" s="3" t="str">
        <f>VLOOKUP(A931,'ABC Rimanenze'!$A$2:$G$50000,7)</f>
        <v>C</v>
      </c>
      <c r="J931" s="29"/>
    </row>
    <row r="932" spans="1:10" x14ac:dyDescent="0.3">
      <c r="A932" s="20" t="s">
        <v>955</v>
      </c>
      <c r="B932" s="21">
        <v>1057.6384829602912</v>
      </c>
      <c r="C932" s="27">
        <f t="shared" si="29"/>
        <v>10426465.529428374</v>
      </c>
      <c r="D932" s="25">
        <f t="shared" si="28"/>
        <v>0.95668617141357626</v>
      </c>
      <c r="E932" s="3" t="str" cm="1">
        <f t="array" ref="E932">IFERROR(_xlfn.IFS(D932&lt;=$K$2,"A",D932&lt;=$L$3,"B"),"C")</f>
        <v>C</v>
      </c>
      <c r="F932" s="18">
        <f>VLOOKUP(A932,'ABC Rimanenze'!$A$2:$G$50000,2,FALSE)</f>
        <v>634.58308977617469</v>
      </c>
      <c r="G932" s="3" t="str">
        <f>VLOOKUP(A932,'ABC Rimanenze'!$A$2:$G$50000,7)</f>
        <v>C</v>
      </c>
      <c r="J932" s="29"/>
    </row>
    <row r="933" spans="1:10" x14ac:dyDescent="0.3">
      <c r="A933" s="20" t="s">
        <v>956</v>
      </c>
      <c r="B933" s="21">
        <v>1057.3682637874167</v>
      </c>
      <c r="C933" s="27">
        <f t="shared" si="29"/>
        <v>10427522.897692161</v>
      </c>
      <c r="D933" s="25">
        <f t="shared" si="28"/>
        <v>0.95678319082952323</v>
      </c>
      <c r="E933" s="3" t="str" cm="1">
        <f t="array" ref="E933">IFERROR(_xlfn.IFS(D933&lt;=$K$2,"A",D933&lt;=$L$3,"B"),"C")</f>
        <v>C</v>
      </c>
      <c r="F933" s="18">
        <f>VLOOKUP(A933,'ABC Rimanenze'!$A$2:$G$50000,2,FALSE)</f>
        <v>634.42095827244998</v>
      </c>
      <c r="G933" s="3" t="str">
        <f>VLOOKUP(A933,'ABC Rimanenze'!$A$2:$G$50000,7)</f>
        <v>C</v>
      </c>
      <c r="J933" s="29"/>
    </row>
    <row r="934" spans="1:10" x14ac:dyDescent="0.3">
      <c r="A934" s="20" t="s">
        <v>957</v>
      </c>
      <c r="B934" s="21">
        <v>1055.1623276486671</v>
      </c>
      <c r="C934" s="27">
        <f t="shared" si="29"/>
        <v>10428578.06001981</v>
      </c>
      <c r="D934" s="25">
        <f t="shared" si="28"/>
        <v>0.95688000783856719</v>
      </c>
      <c r="E934" s="3" t="str" cm="1">
        <f t="array" ref="E934">IFERROR(_xlfn.IFS(D934&lt;=$K$2,"A",D934&lt;=$L$3,"B"),"C")</f>
        <v>C</v>
      </c>
      <c r="F934" s="18">
        <f>VLOOKUP(A934,'ABC Rimanenze'!$A$2:$G$50000,2,FALSE)</f>
        <v>633.09739658920023</v>
      </c>
      <c r="G934" s="3" t="str">
        <f>VLOOKUP(A934,'ABC Rimanenze'!$A$2:$G$50000,7)</f>
        <v>C</v>
      </c>
      <c r="J934" s="29"/>
    </row>
    <row r="935" spans="1:10" x14ac:dyDescent="0.3">
      <c r="A935" s="20" t="s">
        <v>958</v>
      </c>
      <c r="B935" s="21">
        <v>1053.1743170829859</v>
      </c>
      <c r="C935" s="27">
        <f t="shared" si="29"/>
        <v>10429631.234336892</v>
      </c>
      <c r="D935" s="25">
        <f t="shared" si="28"/>
        <v>0.95697664243659053</v>
      </c>
      <c r="E935" s="3" t="str" cm="1">
        <f t="array" ref="E935">IFERROR(_xlfn.IFS(D935&lt;=$K$2,"A",D935&lt;=$L$3,"B"),"C")</f>
        <v>C</v>
      </c>
      <c r="F935" s="18">
        <f>VLOOKUP(A935,'ABC Rimanenze'!$A$2:$G$50000,2,FALSE)</f>
        <v>631.90459024979157</v>
      </c>
      <c r="G935" s="3" t="str">
        <f>VLOOKUP(A935,'ABC Rimanenze'!$A$2:$G$50000,7)</f>
        <v>C</v>
      </c>
      <c r="J935" s="29"/>
    </row>
    <row r="936" spans="1:10" x14ac:dyDescent="0.3">
      <c r="A936" s="20" t="s">
        <v>959</v>
      </c>
      <c r="B936" s="21">
        <v>1052.6411358082305</v>
      </c>
      <c r="C936" s="27">
        <f t="shared" si="29"/>
        <v>10430683.8754727</v>
      </c>
      <c r="D936" s="25">
        <f t="shared" si="28"/>
        <v>0.95707322811226803</v>
      </c>
      <c r="E936" s="3" t="str" cm="1">
        <f t="array" ref="E936">IFERROR(_xlfn.IFS(D936&lt;=$K$2,"A",D936&lt;=$L$3,"B"),"C")</f>
        <v>C</v>
      </c>
      <c r="F936" s="18">
        <f>VLOOKUP(A936,'ABC Rimanenze'!$A$2:$G$50000,2,FALSE)</f>
        <v>631.5846814849383</v>
      </c>
      <c r="G936" s="3" t="str">
        <f>VLOOKUP(A936,'ABC Rimanenze'!$A$2:$G$50000,7)</f>
        <v>C</v>
      </c>
      <c r="J936" s="29"/>
    </row>
    <row r="937" spans="1:10" x14ac:dyDescent="0.3">
      <c r="A937" s="20" t="s">
        <v>960</v>
      </c>
      <c r="B937" s="21">
        <v>1051.2712569365813</v>
      </c>
      <c r="C937" s="27">
        <f t="shared" si="29"/>
        <v>10431735.146729637</v>
      </c>
      <c r="D937" s="25">
        <f t="shared" si="28"/>
        <v>0.9571696880939442</v>
      </c>
      <c r="E937" s="3" t="str" cm="1">
        <f t="array" ref="E937">IFERROR(_xlfn.IFS(D937&lt;=$K$2,"A",D937&lt;=$L$3,"B"),"C")</f>
        <v>C</v>
      </c>
      <c r="F937" s="18">
        <f>VLOOKUP(A937,'ABC Rimanenze'!$A$2:$G$50000,2,FALSE)</f>
        <v>630.76275416194869</v>
      </c>
      <c r="G937" s="3" t="str">
        <f>VLOOKUP(A937,'ABC Rimanenze'!$A$2:$G$50000,7)</f>
        <v>C</v>
      </c>
      <c r="J937" s="29"/>
    </row>
    <row r="938" spans="1:10" x14ac:dyDescent="0.3">
      <c r="A938" s="20" t="s">
        <v>961</v>
      </c>
      <c r="B938" s="21">
        <v>1049.9991350800792</v>
      </c>
      <c r="C938" s="27">
        <f t="shared" si="29"/>
        <v>10432785.145864718</v>
      </c>
      <c r="D938" s="25">
        <f t="shared" si="28"/>
        <v>0.95726603135136856</v>
      </c>
      <c r="E938" s="3" t="str" cm="1">
        <f t="array" ref="E938">IFERROR(_xlfn.IFS(D938&lt;=$K$2,"A",D938&lt;=$L$3,"B"),"C")</f>
        <v>C</v>
      </c>
      <c r="F938" s="18">
        <f>VLOOKUP(A938,'ABC Rimanenze'!$A$2:$G$50000,2,FALSE)</f>
        <v>629.99948104804753</v>
      </c>
      <c r="G938" s="3" t="str">
        <f>VLOOKUP(A938,'ABC Rimanenze'!$A$2:$G$50000,7)</f>
        <v>C</v>
      </c>
      <c r="J938" s="29"/>
    </row>
    <row r="939" spans="1:10" x14ac:dyDescent="0.3">
      <c r="A939" s="20" t="s">
        <v>962</v>
      </c>
      <c r="B939" s="21">
        <v>1047.206443407181</v>
      </c>
      <c r="C939" s="27">
        <f t="shared" si="29"/>
        <v>10433832.352308124</v>
      </c>
      <c r="D939" s="25">
        <f t="shared" si="28"/>
        <v>0.95736211836380769</v>
      </c>
      <c r="E939" s="3" t="str" cm="1">
        <f t="array" ref="E939">IFERROR(_xlfn.IFS(D939&lt;=$K$2,"A",D939&lt;=$L$3,"B"),"C")</f>
        <v>C</v>
      </c>
      <c r="F939" s="18">
        <f>VLOOKUP(A939,'ABC Rimanenze'!$A$2:$G$50000,2,FALSE)</f>
        <v>628.3238660443086</v>
      </c>
      <c r="G939" s="3" t="str">
        <f>VLOOKUP(A939,'ABC Rimanenze'!$A$2:$G$50000,7)</f>
        <v>C</v>
      </c>
      <c r="J939" s="29"/>
    </row>
    <row r="940" spans="1:10" x14ac:dyDescent="0.3">
      <c r="A940" s="20" t="s">
        <v>963</v>
      </c>
      <c r="B940" s="21">
        <v>1046.0907754635678</v>
      </c>
      <c r="C940" s="27">
        <f t="shared" si="29"/>
        <v>10434878.443083588</v>
      </c>
      <c r="D940" s="25">
        <f t="shared" si="28"/>
        <v>0.95745810300751122</v>
      </c>
      <c r="E940" s="3" t="str" cm="1">
        <f t="array" ref="E940">IFERROR(_xlfn.IFS(D940&lt;=$K$2,"A",D940&lt;=$L$3,"B"),"C")</f>
        <v>C</v>
      </c>
      <c r="F940" s="18">
        <f>VLOOKUP(A940,'ABC Rimanenze'!$A$2:$G$50000,2,FALSE)</f>
        <v>627.65446527814061</v>
      </c>
      <c r="G940" s="3" t="str">
        <f>VLOOKUP(A940,'ABC Rimanenze'!$A$2:$G$50000,7)</f>
        <v>C</v>
      </c>
      <c r="J940" s="29"/>
    </row>
    <row r="941" spans="1:10" x14ac:dyDescent="0.3">
      <c r="A941" s="20" t="s">
        <v>964</v>
      </c>
      <c r="B941" s="21">
        <v>1044.9200391577097</v>
      </c>
      <c r="C941" s="27">
        <f t="shared" si="29"/>
        <v>10435923.363122746</v>
      </c>
      <c r="D941" s="25">
        <f t="shared" si="28"/>
        <v>0.95755398022965088</v>
      </c>
      <c r="E941" s="3" t="str" cm="1">
        <f t="array" ref="E941">IFERROR(_xlfn.IFS(D941&lt;=$K$2,"A",D941&lt;=$L$3,"B"),"C")</f>
        <v>C</v>
      </c>
      <c r="F941" s="18">
        <f>VLOOKUP(A941,'ABC Rimanenze'!$A$2:$G$50000,2,FALSE)</f>
        <v>626.95202349462579</v>
      </c>
      <c r="G941" s="3" t="str">
        <f>VLOOKUP(A941,'ABC Rimanenze'!$A$2:$G$50000,7)</f>
        <v>C</v>
      </c>
      <c r="J941" s="29"/>
    </row>
    <row r="942" spans="1:10" x14ac:dyDescent="0.3">
      <c r="A942" s="20" t="s">
        <v>965</v>
      </c>
      <c r="B942" s="21">
        <v>1044.9104342108064</v>
      </c>
      <c r="C942" s="27">
        <f t="shared" si="29"/>
        <v>10436968.273556957</v>
      </c>
      <c r="D942" s="25">
        <f t="shared" si="28"/>
        <v>0.95764985657048307</v>
      </c>
      <c r="E942" s="3" t="str" cm="1">
        <f t="array" ref="E942">IFERROR(_xlfn.IFS(D942&lt;=$K$2,"A",D942&lt;=$L$3,"B"),"C")</f>
        <v>C</v>
      </c>
      <c r="F942" s="18">
        <f>VLOOKUP(A942,'ABC Rimanenze'!$A$2:$G$50000,2,FALSE)</f>
        <v>626.9462605264838</v>
      </c>
      <c r="G942" s="3" t="str">
        <f>VLOOKUP(A942,'ABC Rimanenze'!$A$2:$G$50000,7)</f>
        <v>C</v>
      </c>
      <c r="J942" s="29"/>
    </row>
    <row r="943" spans="1:10" x14ac:dyDescent="0.3">
      <c r="A943" s="20" t="s">
        <v>966</v>
      </c>
      <c r="B943" s="21">
        <v>1043.8910291794889</v>
      </c>
      <c r="C943" s="27">
        <f t="shared" si="29"/>
        <v>10438012.164586136</v>
      </c>
      <c r="D943" s="25">
        <f t="shared" si="28"/>
        <v>0.95774563937523693</v>
      </c>
      <c r="E943" s="3" t="str" cm="1">
        <f t="array" ref="E943">IFERROR(_xlfn.IFS(D943&lt;=$K$2,"A",D943&lt;=$L$3,"B"),"C")</f>
        <v>C</v>
      </c>
      <c r="F943" s="18">
        <f>VLOOKUP(A943,'ABC Rimanenze'!$A$2:$G$50000,2,FALSE)</f>
        <v>626.33461750769334</v>
      </c>
      <c r="G943" s="3" t="str">
        <f>VLOOKUP(A943,'ABC Rimanenze'!$A$2:$G$50000,7)</f>
        <v>C</v>
      </c>
      <c r="J943" s="29"/>
    </row>
    <row r="944" spans="1:10" x14ac:dyDescent="0.3">
      <c r="A944" s="20" t="s">
        <v>967</v>
      </c>
      <c r="B944" s="21">
        <v>1042.97087526617</v>
      </c>
      <c r="C944" s="27">
        <f t="shared" si="29"/>
        <v>10439055.135461403</v>
      </c>
      <c r="D944" s="25">
        <f t="shared" si="28"/>
        <v>0.95784133775075442</v>
      </c>
      <c r="E944" s="3" t="str" cm="1">
        <f t="array" ref="E944">IFERROR(_xlfn.IFS(D944&lt;=$K$2,"A",D944&lt;=$L$3,"B"),"C")</f>
        <v>C</v>
      </c>
      <c r="F944" s="18">
        <f>VLOOKUP(A944,'ABC Rimanenze'!$A$2:$G$50000,2,FALSE)</f>
        <v>625.782525159702</v>
      </c>
      <c r="G944" s="3" t="str">
        <f>VLOOKUP(A944,'ABC Rimanenze'!$A$2:$G$50000,7)</f>
        <v>C</v>
      </c>
      <c r="J944" s="29"/>
    </row>
    <row r="945" spans="1:10" x14ac:dyDescent="0.3">
      <c r="A945" s="20" t="s">
        <v>968</v>
      </c>
      <c r="B945" s="21">
        <v>1041.5015318332571</v>
      </c>
      <c r="C945" s="27">
        <f t="shared" si="29"/>
        <v>10440096.636993237</v>
      </c>
      <c r="D945" s="25">
        <f t="shared" si="28"/>
        <v>0.95793690130584408</v>
      </c>
      <c r="E945" s="3" t="str" cm="1">
        <f t="array" ref="E945">IFERROR(_xlfn.IFS(D945&lt;=$K$2,"A",D945&lt;=$L$3,"B"),"C")</f>
        <v>C</v>
      </c>
      <c r="F945" s="18">
        <f>VLOOKUP(A945,'ABC Rimanenze'!$A$2:$G$50000,2,FALSE)</f>
        <v>624.90091909995419</v>
      </c>
      <c r="G945" s="3" t="str">
        <f>VLOOKUP(A945,'ABC Rimanenze'!$A$2:$G$50000,7)</f>
        <v>C</v>
      </c>
      <c r="J945" s="29"/>
    </row>
    <row r="946" spans="1:10" x14ac:dyDescent="0.3">
      <c r="A946" s="20" t="s">
        <v>969</v>
      </c>
      <c r="B946" s="21">
        <v>1039.7448937663089</v>
      </c>
      <c r="C946" s="27">
        <f t="shared" si="29"/>
        <v>10441136.381887004</v>
      </c>
      <c r="D946" s="25">
        <f t="shared" si="28"/>
        <v>0.95803230367962611</v>
      </c>
      <c r="E946" s="3" t="str" cm="1">
        <f t="array" ref="E946">IFERROR(_xlfn.IFS(D946&lt;=$K$2,"A",D946&lt;=$L$3,"B"),"C")</f>
        <v>C</v>
      </c>
      <c r="F946" s="18">
        <f>VLOOKUP(A946,'ABC Rimanenze'!$A$2:$G$50000,2,FALSE)</f>
        <v>623.84693625978537</v>
      </c>
      <c r="G946" s="3" t="str">
        <f>VLOOKUP(A946,'ABC Rimanenze'!$A$2:$G$50000,7)</f>
        <v>C</v>
      </c>
      <c r="J946" s="29"/>
    </row>
    <row r="947" spans="1:10" x14ac:dyDescent="0.3">
      <c r="A947" s="20" t="s">
        <v>970</v>
      </c>
      <c r="B947" s="21">
        <v>1037.2209271634338</v>
      </c>
      <c r="C947" s="27">
        <f t="shared" si="29"/>
        <v>10442173.602814168</v>
      </c>
      <c r="D947" s="25">
        <f t="shared" si="28"/>
        <v>0.95812747446544211</v>
      </c>
      <c r="E947" s="3" t="str" cm="1">
        <f t="array" ref="E947">IFERROR(_xlfn.IFS(D947&lt;=$K$2,"A",D947&lt;=$L$3,"B"),"C")</f>
        <v>C</v>
      </c>
      <c r="F947" s="18">
        <f>VLOOKUP(A947,'ABC Rimanenze'!$A$2:$G$50000,2,FALSE)</f>
        <v>622.33255629806024</v>
      </c>
      <c r="G947" s="3" t="str">
        <f>VLOOKUP(A947,'ABC Rimanenze'!$A$2:$G$50000,7)</f>
        <v>C</v>
      </c>
      <c r="J947" s="29"/>
    </row>
    <row r="948" spans="1:10" x14ac:dyDescent="0.3">
      <c r="A948" s="20" t="s">
        <v>971</v>
      </c>
      <c r="B948" s="21">
        <v>1035.5782677997356</v>
      </c>
      <c r="C948" s="27">
        <f t="shared" si="29"/>
        <v>10443209.181081967</v>
      </c>
      <c r="D948" s="25">
        <f t="shared" si="28"/>
        <v>0.95822249452813002</v>
      </c>
      <c r="E948" s="3" t="str" cm="1">
        <f t="array" ref="E948">IFERROR(_xlfn.IFS(D948&lt;=$K$2,"A",D948&lt;=$L$3,"B"),"C")</f>
        <v>C</v>
      </c>
      <c r="F948" s="18">
        <f>VLOOKUP(A948,'ABC Rimanenze'!$A$2:$G$50000,2,FALSE)</f>
        <v>621.34696067984135</v>
      </c>
      <c r="G948" s="3" t="str">
        <f>VLOOKUP(A948,'ABC Rimanenze'!$A$2:$G$50000,7)</f>
        <v>C</v>
      </c>
      <c r="J948" s="29"/>
    </row>
    <row r="949" spans="1:10" x14ac:dyDescent="0.3">
      <c r="A949" s="20" t="s">
        <v>972</v>
      </c>
      <c r="B949" s="21">
        <v>1031.2024674339391</v>
      </c>
      <c r="C949" s="27">
        <f t="shared" si="29"/>
        <v>10444240.383549402</v>
      </c>
      <c r="D949" s="25">
        <f t="shared" si="28"/>
        <v>0.95831711308681011</v>
      </c>
      <c r="E949" s="3" t="str" cm="1">
        <f t="array" ref="E949">IFERROR(_xlfn.IFS(D949&lt;=$K$2,"A",D949&lt;=$L$3,"B"),"C")</f>
        <v>C</v>
      </c>
      <c r="F949" s="18">
        <f>VLOOKUP(A949,'ABC Rimanenze'!$A$2:$G$50000,2,FALSE)</f>
        <v>618.72148046036341</v>
      </c>
      <c r="G949" s="3" t="str">
        <f>VLOOKUP(A949,'ABC Rimanenze'!$A$2:$G$50000,7)</f>
        <v>C</v>
      </c>
      <c r="J949" s="29"/>
    </row>
    <row r="950" spans="1:10" x14ac:dyDescent="0.3">
      <c r="A950" s="20" t="s">
        <v>973</v>
      </c>
      <c r="B950" s="21">
        <v>1030.8387601112076</v>
      </c>
      <c r="C950" s="27">
        <f t="shared" si="29"/>
        <v>10445271.222309513</v>
      </c>
      <c r="D950" s="25">
        <f t="shared" si="28"/>
        <v>0.95841169827332151</v>
      </c>
      <c r="E950" s="3" t="str" cm="1">
        <f t="array" ref="E950">IFERROR(_xlfn.IFS(D950&lt;=$K$2,"A",D950&lt;=$L$3,"B"),"C")</f>
        <v>C</v>
      </c>
      <c r="F950" s="18">
        <f>VLOOKUP(A950,'ABC Rimanenze'!$A$2:$G$50000,2,FALSE)</f>
        <v>618.50325606672459</v>
      </c>
      <c r="G950" s="3" t="str">
        <f>VLOOKUP(A950,'ABC Rimanenze'!$A$2:$G$50000,7)</f>
        <v>C</v>
      </c>
      <c r="J950" s="29"/>
    </row>
    <row r="951" spans="1:10" x14ac:dyDescent="0.3">
      <c r="A951" s="20" t="s">
        <v>974</v>
      </c>
      <c r="B951" s="21">
        <v>1029.4462562535198</v>
      </c>
      <c r="C951" s="27">
        <f t="shared" si="29"/>
        <v>10446300.668565767</v>
      </c>
      <c r="D951" s="25">
        <f t="shared" si="28"/>
        <v>0.9585061556898633</v>
      </c>
      <c r="E951" s="3" t="str" cm="1">
        <f t="array" ref="E951">IFERROR(_xlfn.IFS(D951&lt;=$K$2,"A",D951&lt;=$L$3,"B"),"C")</f>
        <v>C</v>
      </c>
      <c r="F951" s="18">
        <f>VLOOKUP(A951,'ABC Rimanenze'!$A$2:$G$50000,2,FALSE)</f>
        <v>617.66775375211182</v>
      </c>
      <c r="G951" s="3" t="str">
        <f>VLOOKUP(A951,'ABC Rimanenze'!$A$2:$G$50000,7)</f>
        <v>C</v>
      </c>
      <c r="J951" s="29"/>
    </row>
    <row r="952" spans="1:10" x14ac:dyDescent="0.3">
      <c r="A952" s="20" t="s">
        <v>975</v>
      </c>
      <c r="B952" s="21">
        <v>1028.8140373040301</v>
      </c>
      <c r="C952" s="27">
        <f t="shared" si="29"/>
        <v>10447329.482603071</v>
      </c>
      <c r="D952" s="25">
        <f t="shared" si="28"/>
        <v>0.95860055509680198</v>
      </c>
      <c r="E952" s="3" t="str" cm="1">
        <f t="array" ref="E952">IFERROR(_xlfn.IFS(D952&lt;=$K$2,"A",D952&lt;=$L$3,"B"),"C")</f>
        <v>C</v>
      </c>
      <c r="F952" s="18">
        <f>VLOOKUP(A952,'ABC Rimanenze'!$A$2:$G$50000,2,FALSE)</f>
        <v>617.28842238241805</v>
      </c>
      <c r="G952" s="3" t="str">
        <f>VLOOKUP(A952,'ABC Rimanenze'!$A$2:$G$50000,7)</f>
        <v>C</v>
      </c>
      <c r="J952" s="29"/>
    </row>
    <row r="953" spans="1:10" x14ac:dyDescent="0.3">
      <c r="A953" s="20" t="s">
        <v>976</v>
      </c>
      <c r="B953" s="21">
        <v>1023.9065497663296</v>
      </c>
      <c r="C953" s="27">
        <f t="shared" si="29"/>
        <v>10448353.389152838</v>
      </c>
      <c r="D953" s="25">
        <f t="shared" si="28"/>
        <v>0.95869450421447922</v>
      </c>
      <c r="E953" s="3" t="str" cm="1">
        <f t="array" ref="E953">IFERROR(_xlfn.IFS(D953&lt;=$K$2,"A",D953&lt;=$L$3,"B"),"C")</f>
        <v>C</v>
      </c>
      <c r="F953" s="18">
        <f>VLOOKUP(A953,'ABC Rimanenze'!$A$2:$G$50000,2,FALSE)</f>
        <v>614.34392985979775</v>
      </c>
      <c r="G953" s="3" t="str">
        <f>VLOOKUP(A953,'ABC Rimanenze'!$A$2:$G$50000,7)</f>
        <v>C</v>
      </c>
      <c r="J953" s="29"/>
    </row>
    <row r="954" spans="1:10" x14ac:dyDescent="0.3">
      <c r="A954" s="20" t="s">
        <v>977</v>
      </c>
      <c r="B954" s="21">
        <v>1018.8575493442567</v>
      </c>
      <c r="C954" s="27">
        <f t="shared" si="29"/>
        <v>10449372.246702183</v>
      </c>
      <c r="D954" s="25">
        <f t="shared" si="28"/>
        <v>0.95878799005830118</v>
      </c>
      <c r="E954" s="3" t="str" cm="1">
        <f t="array" ref="E954">IFERROR(_xlfn.IFS(D954&lt;=$K$2,"A",D954&lt;=$L$3,"B"),"C")</f>
        <v>C</v>
      </c>
      <c r="F954" s="18">
        <f>VLOOKUP(A954,'ABC Rimanenze'!$A$2:$G$50000,2,FALSE)</f>
        <v>611.31452960655395</v>
      </c>
      <c r="G954" s="3" t="str">
        <f>VLOOKUP(A954,'ABC Rimanenze'!$A$2:$G$50000,7)</f>
        <v>C</v>
      </c>
      <c r="J954" s="29"/>
    </row>
    <row r="955" spans="1:10" x14ac:dyDescent="0.3">
      <c r="A955" s="20" t="s">
        <v>978</v>
      </c>
      <c r="B955" s="21">
        <v>1017.2705986725966</v>
      </c>
      <c r="C955" s="27">
        <f t="shared" si="29"/>
        <v>10450389.517300855</v>
      </c>
      <c r="D955" s="25">
        <f t="shared" si="28"/>
        <v>0.95888133029057721</v>
      </c>
      <c r="E955" s="3" t="str" cm="1">
        <f t="array" ref="E955">IFERROR(_xlfn.IFS(D955&lt;=$K$2,"A",D955&lt;=$L$3,"B"),"C")</f>
        <v>C</v>
      </c>
      <c r="F955" s="18">
        <f>VLOOKUP(A955,'ABC Rimanenze'!$A$2:$G$50000,2,FALSE)</f>
        <v>610.36235920355796</v>
      </c>
      <c r="G955" s="3" t="str">
        <f>VLOOKUP(A955,'ABC Rimanenze'!$A$2:$G$50000,7)</f>
        <v>C</v>
      </c>
      <c r="J955" s="29"/>
    </row>
    <row r="956" spans="1:10" x14ac:dyDescent="0.3">
      <c r="A956" s="20" t="s">
        <v>979</v>
      </c>
      <c r="B956" s="21">
        <v>1016.4590873809154</v>
      </c>
      <c r="C956" s="27">
        <f t="shared" si="29"/>
        <v>10451405.976388237</v>
      </c>
      <c r="D956" s="25">
        <f t="shared" si="28"/>
        <v>0.95897459606218127</v>
      </c>
      <c r="E956" s="3" t="str" cm="1">
        <f t="array" ref="E956">IFERROR(_xlfn.IFS(D956&lt;=$K$2,"A",D956&lt;=$L$3,"B"),"C")</f>
        <v>C</v>
      </c>
      <c r="F956" s="18">
        <f>VLOOKUP(A956,'ABC Rimanenze'!$A$2:$G$50000,2,FALSE)</f>
        <v>609.87545242854924</v>
      </c>
      <c r="G956" s="3" t="str">
        <f>VLOOKUP(A956,'ABC Rimanenze'!$A$2:$G$50000,7)</f>
        <v>C</v>
      </c>
      <c r="J956" s="29"/>
    </row>
    <row r="957" spans="1:10" x14ac:dyDescent="0.3">
      <c r="A957" s="20" t="s">
        <v>980</v>
      </c>
      <c r="B957" s="21">
        <v>1013.0668335779981</v>
      </c>
      <c r="C957" s="27">
        <f t="shared" si="29"/>
        <v>10452419.043221815</v>
      </c>
      <c r="D957" s="25">
        <f t="shared" si="28"/>
        <v>0.95906755057564186</v>
      </c>
      <c r="E957" s="3" t="str" cm="1">
        <f t="array" ref="E957">IFERROR(_xlfn.IFS(D957&lt;=$K$2,"A",D957&lt;=$L$3,"B"),"C")</f>
        <v>C</v>
      </c>
      <c r="F957" s="18">
        <f>VLOOKUP(A957,'ABC Rimanenze'!$A$2:$G$50000,2,FALSE)</f>
        <v>607.84010014679882</v>
      </c>
      <c r="G957" s="3" t="str">
        <f>VLOOKUP(A957,'ABC Rimanenze'!$A$2:$G$50000,7)</f>
        <v>C</v>
      </c>
      <c r="J957" s="29"/>
    </row>
    <row r="958" spans="1:10" x14ac:dyDescent="0.3">
      <c r="A958" s="20" t="s">
        <v>981</v>
      </c>
      <c r="B958" s="21">
        <v>1010.3520486966476</v>
      </c>
      <c r="C958" s="27">
        <f t="shared" si="29"/>
        <v>10453429.395270512</v>
      </c>
      <c r="D958" s="25">
        <f t="shared" si="28"/>
        <v>0.95916025599249866</v>
      </c>
      <c r="E958" s="3" t="str" cm="1">
        <f t="array" ref="E958">IFERROR(_xlfn.IFS(D958&lt;=$K$2,"A",D958&lt;=$L$3,"B"),"C")</f>
        <v>C</v>
      </c>
      <c r="F958" s="18">
        <f>VLOOKUP(A958,'ABC Rimanenze'!$A$2:$G$50000,2,FALSE)</f>
        <v>606.21122921798849</v>
      </c>
      <c r="G958" s="3" t="str">
        <f>VLOOKUP(A958,'ABC Rimanenze'!$A$2:$G$50000,7)</f>
        <v>C</v>
      </c>
      <c r="J958" s="29"/>
    </row>
    <row r="959" spans="1:10" x14ac:dyDescent="0.3">
      <c r="A959" s="20" t="s">
        <v>982</v>
      </c>
      <c r="B959" s="21">
        <v>1003.9350903923058</v>
      </c>
      <c r="C959" s="27">
        <f t="shared" si="29"/>
        <v>10454433.330360904</v>
      </c>
      <c r="D959" s="25">
        <f t="shared" si="28"/>
        <v>0.95925237261776009</v>
      </c>
      <c r="E959" s="3" t="str" cm="1">
        <f t="array" ref="E959">IFERROR(_xlfn.IFS(D959&lt;=$K$2,"A",D959&lt;=$L$3,"B"),"C")</f>
        <v>C</v>
      </c>
      <c r="F959" s="18">
        <f>VLOOKUP(A959,'ABC Rimanenze'!$A$2:$G$50000,2,FALSE)</f>
        <v>602.36105423538345</v>
      </c>
      <c r="G959" s="3" t="str">
        <f>VLOOKUP(A959,'ABC Rimanenze'!$A$2:$G$50000,7)</f>
        <v>C</v>
      </c>
      <c r="J959" s="29"/>
    </row>
    <row r="960" spans="1:10" x14ac:dyDescent="0.3">
      <c r="A960" s="20" t="s">
        <v>983</v>
      </c>
      <c r="B960" s="21">
        <v>1002.2448331806214</v>
      </c>
      <c r="C960" s="27">
        <f t="shared" si="29"/>
        <v>10455435.575194085</v>
      </c>
      <c r="D960" s="25">
        <f t="shared" si="28"/>
        <v>0.9593443341525264</v>
      </c>
      <c r="E960" s="3" t="str" cm="1">
        <f t="array" ref="E960">IFERROR(_xlfn.IFS(D960&lt;=$K$2,"A",D960&lt;=$L$3,"B"),"C")</f>
        <v>C</v>
      </c>
      <c r="F960" s="18">
        <f>VLOOKUP(A960,'ABC Rimanenze'!$A$2:$G$50000,2,FALSE)</f>
        <v>601.34689990837285</v>
      </c>
      <c r="G960" s="3" t="str">
        <f>VLOOKUP(A960,'ABC Rimanenze'!$A$2:$G$50000,7)</f>
        <v>C</v>
      </c>
      <c r="J960" s="29"/>
    </row>
    <row r="961" spans="1:10" x14ac:dyDescent="0.3">
      <c r="A961" s="20" t="s">
        <v>984</v>
      </c>
      <c r="B961" s="21">
        <v>1000.0213946941815</v>
      </c>
      <c r="C961" s="27">
        <f t="shared" si="29"/>
        <v>10456435.596588779</v>
      </c>
      <c r="D961" s="25">
        <f t="shared" si="28"/>
        <v>0.95943609167445187</v>
      </c>
      <c r="E961" s="3" t="str" cm="1">
        <f t="array" ref="E961">IFERROR(_xlfn.IFS(D961&lt;=$K$2,"A",D961&lt;=$L$3,"B"),"C")</f>
        <v>C</v>
      </c>
      <c r="F961" s="18">
        <f>VLOOKUP(A961,'ABC Rimanenze'!$A$2:$G$50000,2,FALSE)</f>
        <v>600.01283681650887</v>
      </c>
      <c r="G961" s="3" t="str">
        <f>VLOOKUP(A961,'ABC Rimanenze'!$A$2:$G$50000,7)</f>
        <v>C</v>
      </c>
      <c r="J961" s="29"/>
    </row>
    <row r="962" spans="1:10" x14ac:dyDescent="0.3">
      <c r="A962" s="20" t="s">
        <v>985</v>
      </c>
      <c r="B962" s="21">
        <v>998.65727879067401</v>
      </c>
      <c r="C962" s="27">
        <f t="shared" si="29"/>
        <v>10457434.25386757</v>
      </c>
      <c r="D962" s="25">
        <f t="shared" ref="D962:D1025" si="30">C962/SUM(B:B)</f>
        <v>0.95952772403116027</v>
      </c>
      <c r="E962" s="3" t="str" cm="1">
        <f t="array" ref="E962">IFERROR(_xlfn.IFS(D962&lt;=$K$2,"A",D962&lt;=$L$3,"B"),"C")</f>
        <v>C</v>
      </c>
      <c r="F962" s="18">
        <f>VLOOKUP(A962,'ABC Rimanenze'!$A$2:$G$50000,2,FALSE)</f>
        <v>599.19436727440439</v>
      </c>
      <c r="G962" s="3" t="str">
        <f>VLOOKUP(A962,'ABC Rimanenze'!$A$2:$G$50000,7)</f>
        <v>C</v>
      </c>
      <c r="J962" s="29"/>
    </row>
    <row r="963" spans="1:10" x14ac:dyDescent="0.3">
      <c r="A963" s="20" t="s">
        <v>986</v>
      </c>
      <c r="B963" s="21">
        <v>994.80014555764581</v>
      </c>
      <c r="C963" s="27">
        <f t="shared" ref="C963:C1026" si="31">B963+C962</f>
        <v>10458429.054013127</v>
      </c>
      <c r="D963" s="25">
        <f t="shared" si="30"/>
        <v>0.95961900247445331</v>
      </c>
      <c r="E963" s="3" t="str" cm="1">
        <f t="array" ref="E963">IFERROR(_xlfn.IFS(D963&lt;=$K$2,"A",D963&lt;=$L$3,"B"),"C")</f>
        <v>C</v>
      </c>
      <c r="F963" s="18">
        <f>VLOOKUP(A963,'ABC Rimanenze'!$A$2:$G$50000,2,FALSE)</f>
        <v>596.88008733458742</v>
      </c>
      <c r="G963" s="3" t="str">
        <f>VLOOKUP(A963,'ABC Rimanenze'!$A$2:$G$50000,7)</f>
        <v>C</v>
      </c>
      <c r="J963" s="29"/>
    </row>
    <row r="964" spans="1:10" x14ac:dyDescent="0.3">
      <c r="A964" s="20" t="s">
        <v>987</v>
      </c>
      <c r="B964" s="21">
        <v>994.09108703293111</v>
      </c>
      <c r="C964" s="27">
        <f t="shared" si="31"/>
        <v>10459423.14510016</v>
      </c>
      <c r="D964" s="25">
        <f t="shared" si="30"/>
        <v>0.95971021585768512</v>
      </c>
      <c r="E964" s="3" t="str" cm="1">
        <f t="array" ref="E964">IFERROR(_xlfn.IFS(D964&lt;=$K$2,"A",D964&lt;=$L$3,"B"),"C")</f>
        <v>C</v>
      </c>
      <c r="F964" s="18">
        <f>VLOOKUP(A964,'ABC Rimanenze'!$A$2:$G$50000,2,FALSE)</f>
        <v>596.4546522197586</v>
      </c>
      <c r="G964" s="3" t="str">
        <f>VLOOKUP(A964,'ABC Rimanenze'!$A$2:$G$50000,7)</f>
        <v>C</v>
      </c>
      <c r="J964" s="29"/>
    </row>
    <row r="965" spans="1:10" x14ac:dyDescent="0.3">
      <c r="A965" s="20" t="s">
        <v>988</v>
      </c>
      <c r="B965" s="21">
        <v>991.97757182771568</v>
      </c>
      <c r="C965" s="27">
        <f t="shared" si="31"/>
        <v>10460415.122671988</v>
      </c>
      <c r="D965" s="25">
        <f t="shared" si="30"/>
        <v>0.95980123531414829</v>
      </c>
      <c r="E965" s="3" t="str" cm="1">
        <f t="array" ref="E965">IFERROR(_xlfn.IFS(D965&lt;=$K$2,"A",D965&lt;=$L$3,"B"),"C")</f>
        <v>C</v>
      </c>
      <c r="F965" s="18">
        <f>VLOOKUP(A965,'ABC Rimanenze'!$A$2:$G$50000,2,FALSE)</f>
        <v>595.18654309662941</v>
      </c>
      <c r="G965" s="3" t="str">
        <f>VLOOKUP(A965,'ABC Rimanenze'!$A$2:$G$50000,7)</f>
        <v>C</v>
      </c>
      <c r="J965" s="29"/>
    </row>
    <row r="966" spans="1:10" x14ac:dyDescent="0.3">
      <c r="A966" s="20" t="s">
        <v>989</v>
      </c>
      <c r="B966" s="21">
        <v>990.12787249743951</v>
      </c>
      <c r="C966" s="27">
        <f t="shared" si="31"/>
        <v>10461405.250544485</v>
      </c>
      <c r="D966" s="25">
        <f t="shared" si="30"/>
        <v>0.95989208505041568</v>
      </c>
      <c r="E966" s="3" t="str" cm="1">
        <f t="array" ref="E966">IFERROR(_xlfn.IFS(D966&lt;=$K$2,"A",D966&lt;=$L$3,"B"),"C")</f>
        <v>C</v>
      </c>
      <c r="F966" s="18">
        <f>VLOOKUP(A966,'ABC Rimanenze'!$A$2:$G$50000,2,FALSE)</f>
        <v>594.07672349846371</v>
      </c>
      <c r="G966" s="3" t="str">
        <f>VLOOKUP(A966,'ABC Rimanenze'!$A$2:$G$50000,7)</f>
        <v>C</v>
      </c>
      <c r="J966" s="29"/>
    </row>
    <row r="967" spans="1:10" x14ac:dyDescent="0.3">
      <c r="A967" s="20" t="s">
        <v>990</v>
      </c>
      <c r="B967" s="21">
        <v>989.97035136822831</v>
      </c>
      <c r="C967" s="27">
        <f t="shared" si="31"/>
        <v>10462395.220895853</v>
      </c>
      <c r="D967" s="25">
        <f t="shared" si="30"/>
        <v>0.95998292033324384</v>
      </c>
      <c r="E967" s="3" t="str" cm="1">
        <f t="array" ref="E967">IFERROR(_xlfn.IFS(D967&lt;=$K$2,"A",D967&lt;=$L$3,"B"),"C")</f>
        <v>C</v>
      </c>
      <c r="F967" s="18">
        <f>VLOOKUP(A967,'ABC Rimanenze'!$A$2:$G$50000,2,FALSE)</f>
        <v>593.98221082093698</v>
      </c>
      <c r="G967" s="3" t="str">
        <f>VLOOKUP(A967,'ABC Rimanenze'!$A$2:$G$50000,7)</f>
        <v>C</v>
      </c>
      <c r="J967" s="29"/>
    </row>
    <row r="968" spans="1:10" x14ac:dyDescent="0.3">
      <c r="A968" s="20" t="s">
        <v>991</v>
      </c>
      <c r="B968" s="21">
        <v>989.64591760616747</v>
      </c>
      <c r="C968" s="27">
        <f t="shared" si="31"/>
        <v>10463384.866813459</v>
      </c>
      <c r="D968" s="25">
        <f t="shared" si="30"/>
        <v>0.96007372584747075</v>
      </c>
      <c r="E968" s="3" t="str" cm="1">
        <f t="array" ref="E968">IFERROR(_xlfn.IFS(D968&lt;=$K$2,"A",D968&lt;=$L$3,"B"),"C")</f>
        <v>C</v>
      </c>
      <c r="F968" s="18">
        <f>VLOOKUP(A968,'ABC Rimanenze'!$A$2:$G$50000,2,FALSE)</f>
        <v>593.78755056370051</v>
      </c>
      <c r="G968" s="3" t="str">
        <f>VLOOKUP(A968,'ABC Rimanenze'!$A$2:$G$50000,7)</f>
        <v>C</v>
      </c>
      <c r="J968" s="29"/>
    </row>
    <row r="969" spans="1:10" x14ac:dyDescent="0.3">
      <c r="A969" s="20" t="s">
        <v>992</v>
      </c>
      <c r="B969" s="21">
        <v>987.97700472093436</v>
      </c>
      <c r="C969" s="27">
        <f t="shared" si="31"/>
        <v>10464372.84381818</v>
      </c>
      <c r="D969" s="25">
        <f t="shared" si="30"/>
        <v>0.96016437822966338</v>
      </c>
      <c r="E969" s="3" t="str" cm="1">
        <f t="array" ref="E969">IFERROR(_xlfn.IFS(D969&lt;=$K$2,"A",D969&lt;=$L$3,"B"),"C")</f>
        <v>C</v>
      </c>
      <c r="F969" s="18">
        <f>VLOOKUP(A969,'ABC Rimanenze'!$A$2:$G$50000,2,FALSE)</f>
        <v>592.78620283256055</v>
      </c>
      <c r="G969" s="3" t="str">
        <f>VLOOKUP(A969,'ABC Rimanenze'!$A$2:$G$50000,7)</f>
        <v>C</v>
      </c>
      <c r="J969" s="29"/>
    </row>
    <row r="970" spans="1:10" x14ac:dyDescent="0.3">
      <c r="A970" s="20" t="s">
        <v>993</v>
      </c>
      <c r="B970" s="21">
        <v>983.86224546763799</v>
      </c>
      <c r="C970" s="27">
        <f t="shared" si="31"/>
        <v>10465356.706063649</v>
      </c>
      <c r="D970" s="25">
        <f t="shared" si="30"/>
        <v>0.96025465305982116</v>
      </c>
      <c r="E970" s="3" t="str" cm="1">
        <f t="array" ref="E970">IFERROR(_xlfn.IFS(D970&lt;=$K$2,"A",D970&lt;=$L$3,"B"),"C")</f>
        <v>C</v>
      </c>
      <c r="F970" s="18">
        <f>VLOOKUP(A970,'ABC Rimanenze'!$A$2:$G$50000,2,FALSE)</f>
        <v>590.31734728058279</v>
      </c>
      <c r="G970" s="3" t="str">
        <f>VLOOKUP(A970,'ABC Rimanenze'!$A$2:$G$50000,7)</f>
        <v>C</v>
      </c>
      <c r="J970" s="29"/>
    </row>
    <row r="971" spans="1:10" x14ac:dyDescent="0.3">
      <c r="A971" s="20" t="s">
        <v>994</v>
      </c>
      <c r="B971" s="21">
        <v>975.80753699468198</v>
      </c>
      <c r="C971" s="27">
        <f t="shared" si="31"/>
        <v>10466332.513600644</v>
      </c>
      <c r="D971" s="25">
        <f t="shared" si="30"/>
        <v>0.96034418882570172</v>
      </c>
      <c r="E971" s="3" t="str" cm="1">
        <f t="array" ref="E971">IFERROR(_xlfn.IFS(D971&lt;=$K$2,"A",D971&lt;=$L$3,"B"),"C")</f>
        <v>C</v>
      </c>
      <c r="F971" s="18">
        <f>VLOOKUP(A971,'ABC Rimanenze'!$A$2:$G$50000,2,FALSE)</f>
        <v>585.48452219680917</v>
      </c>
      <c r="G971" s="3" t="str">
        <f>VLOOKUP(A971,'ABC Rimanenze'!$A$2:$G$50000,7)</f>
        <v>C</v>
      </c>
      <c r="J971" s="29"/>
    </row>
    <row r="972" spans="1:10" x14ac:dyDescent="0.3">
      <c r="A972" s="20" t="s">
        <v>995</v>
      </c>
      <c r="B972" s="21">
        <v>975.6634627911352</v>
      </c>
      <c r="C972" s="27">
        <f t="shared" si="31"/>
        <v>10467308.177063435</v>
      </c>
      <c r="D972" s="25">
        <f t="shared" si="30"/>
        <v>0.9604337113719732</v>
      </c>
      <c r="E972" s="3" t="str" cm="1">
        <f t="array" ref="E972">IFERROR(_xlfn.IFS(D972&lt;=$K$2,"A",D972&lt;=$L$3,"B"),"C")</f>
        <v>C</v>
      </c>
      <c r="F972" s="18">
        <f>VLOOKUP(A972,'ABC Rimanenze'!$A$2:$G$50000,2,FALSE)</f>
        <v>585.39807767468108</v>
      </c>
      <c r="G972" s="3" t="str">
        <f>VLOOKUP(A972,'ABC Rimanenze'!$A$2:$G$50000,7)</f>
        <v>C</v>
      </c>
      <c r="J972" s="29"/>
    </row>
    <row r="973" spans="1:10" x14ac:dyDescent="0.3">
      <c r="A973" s="20" t="s">
        <v>996</v>
      </c>
      <c r="B973" s="21">
        <v>967.953465190369</v>
      </c>
      <c r="C973" s="27">
        <f t="shared" si="31"/>
        <v>10468276.130528625</v>
      </c>
      <c r="D973" s="25">
        <f t="shared" si="30"/>
        <v>0.96052252648310599</v>
      </c>
      <c r="E973" s="3" t="str" cm="1">
        <f t="array" ref="E973">IFERROR(_xlfn.IFS(D973&lt;=$K$2,"A",D973&lt;=$L$3,"B"),"C")</f>
        <v>C</v>
      </c>
      <c r="F973" s="18">
        <f>VLOOKUP(A973,'ABC Rimanenze'!$A$2:$G$50000,2,FALSE)</f>
        <v>580.77207911422136</v>
      </c>
      <c r="G973" s="3" t="str">
        <f>VLOOKUP(A973,'ABC Rimanenze'!$A$2:$G$50000,7)</f>
        <v>C</v>
      </c>
      <c r="J973" s="29"/>
    </row>
    <row r="974" spans="1:10" x14ac:dyDescent="0.3">
      <c r="A974" s="20" t="s">
        <v>997</v>
      </c>
      <c r="B974" s="21">
        <v>964.28907122519684</v>
      </c>
      <c r="C974" s="27">
        <f t="shared" si="31"/>
        <v>10469240.41959985</v>
      </c>
      <c r="D974" s="25">
        <f t="shared" si="30"/>
        <v>0.96061100536572275</v>
      </c>
      <c r="E974" s="3" t="str" cm="1">
        <f t="array" ref="E974">IFERROR(_xlfn.IFS(D974&lt;=$K$2,"A",D974&lt;=$L$3,"B"),"C")</f>
        <v>C</v>
      </c>
      <c r="F974" s="18">
        <f>VLOOKUP(A974,'ABC Rimanenze'!$A$2:$G$50000,2,FALSE)</f>
        <v>578.57344273511808</v>
      </c>
      <c r="G974" s="3" t="str">
        <f>VLOOKUP(A974,'ABC Rimanenze'!$A$2:$G$50000,7)</f>
        <v>C</v>
      </c>
      <c r="J974" s="29"/>
    </row>
    <row r="975" spans="1:10" x14ac:dyDescent="0.3">
      <c r="A975" s="20" t="s">
        <v>998</v>
      </c>
      <c r="B975" s="21">
        <v>963.92472357267184</v>
      </c>
      <c r="C975" s="27">
        <f t="shared" si="31"/>
        <v>10470204.344323423</v>
      </c>
      <c r="D975" s="25">
        <f t="shared" si="30"/>
        <v>0.96069945081741714</v>
      </c>
      <c r="E975" s="3" t="str" cm="1">
        <f t="array" ref="E975">IFERROR(_xlfn.IFS(D975&lt;=$K$2,"A",D975&lt;=$L$3,"B"),"C")</f>
        <v>C</v>
      </c>
      <c r="F975" s="18">
        <f>VLOOKUP(A975,'ABC Rimanenze'!$A$2:$G$50000,2,FALSE)</f>
        <v>578.35483414360306</v>
      </c>
      <c r="G975" s="3" t="str">
        <f>VLOOKUP(A975,'ABC Rimanenze'!$A$2:$G$50000,7)</f>
        <v>C</v>
      </c>
      <c r="J975" s="29"/>
    </row>
    <row r="976" spans="1:10" x14ac:dyDescent="0.3">
      <c r="A976" s="20" t="s">
        <v>999</v>
      </c>
      <c r="B976" s="21">
        <v>962.95996001706953</v>
      </c>
      <c r="C976" s="27">
        <f t="shared" si="31"/>
        <v>10471167.30428344</v>
      </c>
      <c r="D976" s="25">
        <f t="shared" si="30"/>
        <v>0.96078780774669226</v>
      </c>
      <c r="E976" s="3" t="str" cm="1">
        <f t="array" ref="E976">IFERROR(_xlfn.IFS(D976&lt;=$K$2,"A",D976&lt;=$L$3,"B"),"C")</f>
        <v>C</v>
      </c>
      <c r="F976" s="18">
        <f>VLOOKUP(A976,'ABC Rimanenze'!$A$2:$G$50000,2,FALSE)</f>
        <v>577.77597601024172</v>
      </c>
      <c r="G976" s="3" t="str">
        <f>VLOOKUP(A976,'ABC Rimanenze'!$A$2:$G$50000,7)</f>
        <v>C</v>
      </c>
      <c r="J976" s="29"/>
    </row>
    <row r="977" spans="1:10" x14ac:dyDescent="0.3">
      <c r="A977" s="20" t="s">
        <v>1000</v>
      </c>
      <c r="B977" s="21">
        <v>962.03361624907984</v>
      </c>
      <c r="C977" s="27">
        <f t="shared" si="31"/>
        <v>10472129.337899689</v>
      </c>
      <c r="D977" s="25">
        <f t="shared" si="30"/>
        <v>0.96087607967877731</v>
      </c>
      <c r="E977" s="3" t="str" cm="1">
        <f t="array" ref="E977">IFERROR(_xlfn.IFS(D977&lt;=$K$2,"A",D977&lt;=$L$3,"B"),"C")</f>
        <v>C</v>
      </c>
      <c r="F977" s="18">
        <f>VLOOKUP(A977,'ABC Rimanenze'!$A$2:$G$50000,2,FALSE)</f>
        <v>577.2201697494479</v>
      </c>
      <c r="G977" s="3" t="str">
        <f>VLOOKUP(A977,'ABC Rimanenze'!$A$2:$G$50000,7)</f>
        <v>C</v>
      </c>
      <c r="J977" s="29"/>
    </row>
    <row r="978" spans="1:10" x14ac:dyDescent="0.3">
      <c r="A978" s="20" t="s">
        <v>1001</v>
      </c>
      <c r="B978" s="21">
        <v>960.98923835581388</v>
      </c>
      <c r="C978" s="27">
        <f t="shared" si="31"/>
        <v>10473090.327138044</v>
      </c>
      <c r="D978" s="25">
        <f t="shared" si="30"/>
        <v>0.96096425578338496</v>
      </c>
      <c r="E978" s="3" t="str" cm="1">
        <f t="array" ref="E978">IFERROR(_xlfn.IFS(D978&lt;=$K$2,"A",D978&lt;=$L$3,"B"),"C")</f>
        <v>C</v>
      </c>
      <c r="F978" s="18">
        <f>VLOOKUP(A978,'ABC Rimanenze'!$A$2:$G$50000,2,FALSE)</f>
        <v>576.59354301348833</v>
      </c>
      <c r="G978" s="3" t="str">
        <f>VLOOKUP(A978,'ABC Rimanenze'!$A$2:$G$50000,7)</f>
        <v>C</v>
      </c>
      <c r="J978" s="29"/>
    </row>
    <row r="979" spans="1:10" x14ac:dyDescent="0.3">
      <c r="A979" s="20" t="s">
        <v>1002</v>
      </c>
      <c r="B979" s="21">
        <v>960.49469031193564</v>
      </c>
      <c r="C979" s="27">
        <f t="shared" si="31"/>
        <v>10474050.821828356</v>
      </c>
      <c r="D979" s="25">
        <f t="shared" si="30"/>
        <v>0.96105238651046065</v>
      </c>
      <c r="E979" s="3" t="str" cm="1">
        <f t="array" ref="E979">IFERROR(_xlfn.IFS(D979&lt;=$K$2,"A",D979&lt;=$L$3,"B"),"C")</f>
        <v>C</v>
      </c>
      <c r="F979" s="18">
        <f>VLOOKUP(A979,'ABC Rimanenze'!$A$2:$G$50000,2,FALSE)</f>
        <v>576.29681418716132</v>
      </c>
      <c r="G979" s="3" t="str">
        <f>VLOOKUP(A979,'ABC Rimanenze'!$A$2:$G$50000,7)</f>
        <v>C</v>
      </c>
      <c r="J979" s="29"/>
    </row>
    <row r="980" spans="1:10" x14ac:dyDescent="0.3">
      <c r="A980" s="20" t="s">
        <v>1003</v>
      </c>
      <c r="B980" s="21">
        <v>957.91202681131904</v>
      </c>
      <c r="C980" s="27">
        <f t="shared" si="31"/>
        <v>10475008.733855167</v>
      </c>
      <c r="D980" s="25">
        <f t="shared" si="30"/>
        <v>0.96114028026380349</v>
      </c>
      <c r="E980" s="3" t="str" cm="1">
        <f t="array" ref="E980">IFERROR(_xlfn.IFS(D980&lt;=$K$2,"A",D980&lt;=$L$3,"B"),"C")</f>
        <v>C</v>
      </c>
      <c r="F980" s="18">
        <f>VLOOKUP(A980,'ABC Rimanenze'!$A$2:$G$50000,2,FALSE)</f>
        <v>574.74721608679135</v>
      </c>
      <c r="G980" s="3" t="str">
        <f>VLOOKUP(A980,'ABC Rimanenze'!$A$2:$G$50000,7)</f>
        <v>C</v>
      </c>
      <c r="J980" s="29"/>
    </row>
    <row r="981" spans="1:10" x14ac:dyDescent="0.3">
      <c r="A981" s="20" t="s">
        <v>1004</v>
      </c>
      <c r="B981" s="21">
        <v>956.35175654772354</v>
      </c>
      <c r="C981" s="27">
        <f t="shared" si="31"/>
        <v>10475965.085611716</v>
      </c>
      <c r="D981" s="25">
        <f t="shared" si="30"/>
        <v>0.96122803085367636</v>
      </c>
      <c r="E981" s="3" t="str" cm="1">
        <f t="array" ref="E981">IFERROR(_xlfn.IFS(D981&lt;=$K$2,"A",D981&lt;=$L$3,"B"),"C")</f>
        <v>C</v>
      </c>
      <c r="F981" s="18">
        <f>VLOOKUP(A981,'ABC Rimanenze'!$A$2:$G$50000,2,FALSE)</f>
        <v>573.81105392863412</v>
      </c>
      <c r="G981" s="3" t="str">
        <f>VLOOKUP(A981,'ABC Rimanenze'!$A$2:$G$50000,7)</f>
        <v>C</v>
      </c>
      <c r="J981" s="29"/>
    </row>
    <row r="982" spans="1:10" x14ac:dyDescent="0.3">
      <c r="A982" s="20" t="s">
        <v>1005</v>
      </c>
      <c r="B982" s="21">
        <v>954.91933879957151</v>
      </c>
      <c r="C982" s="27">
        <f t="shared" si="31"/>
        <v>10476920.004950516</v>
      </c>
      <c r="D982" s="25">
        <f t="shared" si="30"/>
        <v>0.96131565001125829</v>
      </c>
      <c r="E982" s="3" t="str" cm="1">
        <f t="array" ref="E982">IFERROR(_xlfn.IFS(D982&lt;=$K$2,"A",D982&lt;=$L$3,"B"),"C")</f>
        <v>C</v>
      </c>
      <c r="F982" s="18">
        <f>VLOOKUP(A982,'ABC Rimanenze'!$A$2:$G$50000,2,FALSE)</f>
        <v>572.95160327974293</v>
      </c>
      <c r="G982" s="3" t="str">
        <f>VLOOKUP(A982,'ABC Rimanenze'!$A$2:$G$50000,7)</f>
        <v>C</v>
      </c>
      <c r="J982" s="29"/>
    </row>
    <row r="983" spans="1:10" x14ac:dyDescent="0.3">
      <c r="A983" s="20" t="s">
        <v>1006</v>
      </c>
      <c r="B983" s="21">
        <v>951.84724989342499</v>
      </c>
      <c r="C983" s="27">
        <f t="shared" si="31"/>
        <v>10477871.852200409</v>
      </c>
      <c r="D983" s="25">
        <f t="shared" si="30"/>
        <v>0.96140298728760576</v>
      </c>
      <c r="E983" s="3" t="str" cm="1">
        <f t="array" ref="E983">IFERROR(_xlfn.IFS(D983&lt;=$K$2,"A",D983&lt;=$L$3,"B"),"C")</f>
        <v>C</v>
      </c>
      <c r="F983" s="18">
        <f>VLOOKUP(A983,'ABC Rimanenze'!$A$2:$G$50000,2,FALSE)</f>
        <v>571.10834993605499</v>
      </c>
      <c r="G983" s="3" t="str">
        <f>VLOOKUP(A983,'ABC Rimanenze'!$A$2:$G$50000,7)</f>
        <v>C</v>
      </c>
      <c r="J983" s="29"/>
    </row>
    <row r="984" spans="1:10" x14ac:dyDescent="0.3">
      <c r="A984" s="20" t="s">
        <v>1007</v>
      </c>
      <c r="B984" s="21">
        <v>949.35188468799458</v>
      </c>
      <c r="C984" s="27">
        <f t="shared" si="31"/>
        <v>10478821.204085097</v>
      </c>
      <c r="D984" s="25">
        <f t="shared" si="30"/>
        <v>0.96149009560032428</v>
      </c>
      <c r="E984" s="3" t="str" cm="1">
        <f t="array" ref="E984">IFERROR(_xlfn.IFS(D984&lt;=$K$2,"A",D984&lt;=$L$3,"B"),"C")</f>
        <v>C</v>
      </c>
      <c r="F984" s="18">
        <f>VLOOKUP(A984,'ABC Rimanenze'!$A$2:$G$50000,2,FALSE)</f>
        <v>569.61113081279677</v>
      </c>
      <c r="G984" s="3" t="str">
        <f>VLOOKUP(A984,'ABC Rimanenze'!$A$2:$G$50000,7)</f>
        <v>C</v>
      </c>
      <c r="J984" s="29"/>
    </row>
    <row r="985" spans="1:10" x14ac:dyDescent="0.3">
      <c r="A985" s="20" t="s">
        <v>1008</v>
      </c>
      <c r="B985" s="21">
        <v>944.52913412630619</v>
      </c>
      <c r="C985" s="27">
        <f t="shared" si="31"/>
        <v>10479765.733219223</v>
      </c>
      <c r="D985" s="25">
        <f t="shared" si="30"/>
        <v>0.96157676139886983</v>
      </c>
      <c r="E985" s="3" t="str" cm="1">
        <f t="array" ref="E985">IFERROR(_xlfn.IFS(D985&lt;=$K$2,"A",D985&lt;=$L$3,"B"),"C")</f>
        <v>C</v>
      </c>
      <c r="F985" s="18">
        <f>VLOOKUP(A985,'ABC Rimanenze'!$A$2:$G$50000,2,FALSE)</f>
        <v>566.71748047578365</v>
      </c>
      <c r="G985" s="3" t="str">
        <f>VLOOKUP(A985,'ABC Rimanenze'!$A$2:$G$50000,7)</f>
        <v>C</v>
      </c>
      <c r="J985" s="29"/>
    </row>
    <row r="986" spans="1:10" x14ac:dyDescent="0.3">
      <c r="A986" s="20" t="s">
        <v>1009</v>
      </c>
      <c r="B986" s="21">
        <v>944.49946551253879</v>
      </c>
      <c r="C986" s="27">
        <f t="shared" si="31"/>
        <v>10480710.232684735</v>
      </c>
      <c r="D986" s="25">
        <f t="shared" si="30"/>
        <v>0.96166342447515518</v>
      </c>
      <c r="E986" s="3" t="str" cm="1">
        <f t="array" ref="E986">IFERROR(_xlfn.IFS(D986&lt;=$K$2,"A",D986&lt;=$L$3,"B"),"C")</f>
        <v>C</v>
      </c>
      <c r="F986" s="18">
        <f>VLOOKUP(A986,'ABC Rimanenze'!$A$2:$G$50000,2,FALSE)</f>
        <v>566.6996793075233</v>
      </c>
      <c r="G986" s="3" t="str">
        <f>VLOOKUP(A986,'ABC Rimanenze'!$A$2:$G$50000,7)</f>
        <v>C</v>
      </c>
      <c r="J986" s="29"/>
    </row>
    <row r="987" spans="1:10" x14ac:dyDescent="0.3">
      <c r="A987" s="20" t="s">
        <v>1010</v>
      </c>
      <c r="B987" s="21">
        <v>944.42540069975234</v>
      </c>
      <c r="C987" s="27">
        <f t="shared" si="31"/>
        <v>10481654.658085436</v>
      </c>
      <c r="D987" s="25">
        <f t="shared" si="30"/>
        <v>0.96175008075558222</v>
      </c>
      <c r="E987" s="3" t="str" cm="1">
        <f t="array" ref="E987">IFERROR(_xlfn.IFS(D987&lt;=$K$2,"A",D987&lt;=$L$3,"B"),"C")</f>
        <v>C</v>
      </c>
      <c r="F987" s="18">
        <f>VLOOKUP(A987,'ABC Rimanenze'!$A$2:$G$50000,2,FALSE)</f>
        <v>566.65524041985134</v>
      </c>
      <c r="G987" s="3" t="str">
        <f>VLOOKUP(A987,'ABC Rimanenze'!$A$2:$G$50000,7)</f>
        <v>C</v>
      </c>
      <c r="J987" s="29"/>
    </row>
    <row r="988" spans="1:10" x14ac:dyDescent="0.3">
      <c r="A988" s="20" t="s">
        <v>1011</v>
      </c>
      <c r="B988" s="21">
        <v>942.53365304636702</v>
      </c>
      <c r="C988" s="27">
        <f t="shared" si="31"/>
        <v>10482597.191738483</v>
      </c>
      <c r="D988" s="25">
        <f t="shared" si="30"/>
        <v>0.96183656345764623</v>
      </c>
      <c r="E988" s="3" t="str" cm="1">
        <f t="array" ref="E988">IFERROR(_xlfn.IFS(D988&lt;=$K$2,"A",D988&lt;=$L$3,"B"),"C")</f>
        <v>C</v>
      </c>
      <c r="F988" s="18">
        <f>VLOOKUP(A988,'ABC Rimanenze'!$A$2:$G$50000,2,FALSE)</f>
        <v>565.52019182782021</v>
      </c>
      <c r="G988" s="3" t="str">
        <f>VLOOKUP(A988,'ABC Rimanenze'!$A$2:$G$50000,7)</f>
        <v>C</v>
      </c>
      <c r="J988" s="29"/>
    </row>
    <row r="989" spans="1:10" x14ac:dyDescent="0.3">
      <c r="A989" s="20" t="s">
        <v>1012</v>
      </c>
      <c r="B989" s="21">
        <v>941.95714278891535</v>
      </c>
      <c r="C989" s="27">
        <f t="shared" si="31"/>
        <v>10483539.148881271</v>
      </c>
      <c r="D989" s="25">
        <f t="shared" si="30"/>
        <v>0.96192299326168929</v>
      </c>
      <c r="E989" s="3" t="str" cm="1">
        <f t="array" ref="E989">IFERROR(_xlfn.IFS(D989&lt;=$K$2,"A",D989&lt;=$L$3,"B"),"C")</f>
        <v>C</v>
      </c>
      <c r="F989" s="18">
        <f>VLOOKUP(A989,'ABC Rimanenze'!$A$2:$G$50000,2,FALSE)</f>
        <v>565.17428567334923</v>
      </c>
      <c r="G989" s="3" t="str">
        <f>VLOOKUP(A989,'ABC Rimanenze'!$A$2:$G$50000,7)</f>
        <v>C</v>
      </c>
      <c r="J989" s="29"/>
    </row>
    <row r="990" spans="1:10" x14ac:dyDescent="0.3">
      <c r="A990" s="20" t="s">
        <v>1013</v>
      </c>
      <c r="B990" s="21">
        <v>941.91872300130285</v>
      </c>
      <c r="C990" s="27">
        <f t="shared" si="31"/>
        <v>10484481.067604274</v>
      </c>
      <c r="D990" s="25">
        <f t="shared" si="30"/>
        <v>0.96200941954050334</v>
      </c>
      <c r="E990" s="3" t="str" cm="1">
        <f t="array" ref="E990">IFERROR(_xlfn.IFS(D990&lt;=$K$2,"A",D990&lt;=$L$3,"B"),"C")</f>
        <v>C</v>
      </c>
      <c r="F990" s="18">
        <f>VLOOKUP(A990,'ABC Rimanenze'!$A$2:$G$50000,2,FALSE)</f>
        <v>565.15123380078171</v>
      </c>
      <c r="G990" s="3" t="str">
        <f>VLOOKUP(A990,'ABC Rimanenze'!$A$2:$G$50000,7)</f>
        <v>C</v>
      </c>
      <c r="J990" s="29"/>
    </row>
    <row r="991" spans="1:10" x14ac:dyDescent="0.3">
      <c r="A991" s="20" t="s">
        <v>1014</v>
      </c>
      <c r="B991" s="21">
        <v>941.80773250375557</v>
      </c>
      <c r="C991" s="27">
        <f t="shared" si="31"/>
        <v>10485422.875336777</v>
      </c>
      <c r="D991" s="25">
        <f t="shared" si="30"/>
        <v>0.96209583563532231</v>
      </c>
      <c r="E991" s="3" t="str" cm="1">
        <f t="array" ref="E991">IFERROR(_xlfn.IFS(D991&lt;=$K$2,"A",D991&lt;=$L$3,"B"),"C")</f>
        <v>C</v>
      </c>
      <c r="F991" s="18">
        <f>VLOOKUP(A991,'ABC Rimanenze'!$A$2:$G$50000,2,FALSE)</f>
        <v>565.08463950225337</v>
      </c>
      <c r="G991" s="3" t="str">
        <f>VLOOKUP(A991,'ABC Rimanenze'!$A$2:$G$50000,7)</f>
        <v>C</v>
      </c>
      <c r="J991" s="29"/>
    </row>
    <row r="992" spans="1:10" x14ac:dyDescent="0.3">
      <c r="A992" s="20" t="s">
        <v>1015</v>
      </c>
      <c r="B992" s="21">
        <v>939.45921626431084</v>
      </c>
      <c r="C992" s="27">
        <f t="shared" si="31"/>
        <v>10486362.334553042</v>
      </c>
      <c r="D992" s="25">
        <f t="shared" si="30"/>
        <v>0.96218203624072118</v>
      </c>
      <c r="E992" s="3" t="str" cm="1">
        <f t="array" ref="E992">IFERROR(_xlfn.IFS(D992&lt;=$K$2,"A",D992&lt;=$L$3,"B"),"C")</f>
        <v>C</v>
      </c>
      <c r="F992" s="18">
        <f>VLOOKUP(A992,'ABC Rimanenze'!$A$2:$G$50000,2,FALSE)</f>
        <v>563.67552975858644</v>
      </c>
      <c r="G992" s="3" t="str">
        <f>VLOOKUP(A992,'ABC Rimanenze'!$A$2:$G$50000,7)</f>
        <v>C</v>
      </c>
      <c r="J992" s="29"/>
    </row>
    <row r="993" spans="1:10" x14ac:dyDescent="0.3">
      <c r="A993" s="20" t="s">
        <v>1016</v>
      </c>
      <c r="B993" s="21">
        <v>935.62620212017259</v>
      </c>
      <c r="C993" s="27">
        <f t="shared" si="31"/>
        <v>10487297.960755162</v>
      </c>
      <c r="D993" s="25">
        <f t="shared" si="30"/>
        <v>0.96226788514576511</v>
      </c>
      <c r="E993" s="3" t="str" cm="1">
        <f t="array" ref="E993">IFERROR(_xlfn.IFS(D993&lt;=$K$2,"A",D993&lt;=$L$3,"B"),"C")</f>
        <v>C</v>
      </c>
      <c r="F993" s="18">
        <f>VLOOKUP(A993,'ABC Rimanenze'!$A$2:$G$50000,2,FALSE)</f>
        <v>561.37572127210353</v>
      </c>
      <c r="G993" s="3" t="str">
        <f>VLOOKUP(A993,'ABC Rimanenze'!$A$2:$G$50000,7)</f>
        <v>C</v>
      </c>
      <c r="J993" s="29"/>
    </row>
    <row r="994" spans="1:10" x14ac:dyDescent="0.3">
      <c r="A994" s="20" t="s">
        <v>1017</v>
      </c>
      <c r="B994" s="21">
        <v>931.24399845644041</v>
      </c>
      <c r="C994" s="27">
        <f t="shared" si="31"/>
        <v>10488229.204753619</v>
      </c>
      <c r="D994" s="25">
        <f t="shared" si="30"/>
        <v>0.96235333195926309</v>
      </c>
      <c r="E994" s="3" t="str" cm="1">
        <f t="array" ref="E994">IFERROR(_xlfn.IFS(D994&lt;=$K$2,"A",D994&lt;=$L$3,"B"),"C")</f>
        <v>C</v>
      </c>
      <c r="F994" s="18">
        <f>VLOOKUP(A994,'ABC Rimanenze'!$A$2:$G$50000,2,FALSE)</f>
        <v>558.74639907386427</v>
      </c>
      <c r="G994" s="3" t="str">
        <f>VLOOKUP(A994,'ABC Rimanenze'!$A$2:$G$50000,7)</f>
        <v>C</v>
      </c>
      <c r="J994" s="29"/>
    </row>
    <row r="995" spans="1:10" x14ac:dyDescent="0.3">
      <c r="A995" s="20" t="s">
        <v>1018</v>
      </c>
      <c r="B995" s="21">
        <v>930.85766614767056</v>
      </c>
      <c r="C995" s="27">
        <f t="shared" si="31"/>
        <v>10489160.062419767</v>
      </c>
      <c r="D995" s="25">
        <f t="shared" si="30"/>
        <v>0.96243874332462409</v>
      </c>
      <c r="E995" s="3" t="str" cm="1">
        <f t="array" ref="E995">IFERROR(_xlfn.IFS(D995&lt;=$K$2,"A",D995&lt;=$L$3,"B"),"C")</f>
        <v>C</v>
      </c>
      <c r="F995" s="18">
        <f>VLOOKUP(A995,'ABC Rimanenze'!$A$2:$G$50000,2,FALSE)</f>
        <v>558.51459968860229</v>
      </c>
      <c r="G995" s="3" t="str">
        <f>VLOOKUP(A995,'ABC Rimanenze'!$A$2:$G$50000,7)</f>
        <v>C</v>
      </c>
      <c r="J995" s="29"/>
    </row>
    <row r="996" spans="1:10" x14ac:dyDescent="0.3">
      <c r="A996" s="20" t="s">
        <v>1019</v>
      </c>
      <c r="B996" s="21">
        <v>930.17507458775549</v>
      </c>
      <c r="C996" s="27">
        <f t="shared" si="31"/>
        <v>10490090.237494355</v>
      </c>
      <c r="D996" s="25">
        <f t="shared" si="30"/>
        <v>0.96252409205841505</v>
      </c>
      <c r="E996" s="3" t="str" cm="1">
        <f t="array" ref="E996">IFERROR(_xlfn.IFS(D996&lt;=$K$2,"A",D996&lt;=$L$3,"B"),"C")</f>
        <v>C</v>
      </c>
      <c r="F996" s="18">
        <f>VLOOKUP(A996,'ABC Rimanenze'!$A$2:$G$50000,2,FALSE)</f>
        <v>558.10504475265327</v>
      </c>
      <c r="G996" s="3" t="str">
        <f>VLOOKUP(A996,'ABC Rimanenze'!$A$2:$G$50000,7)</f>
        <v>C</v>
      </c>
      <c r="J996" s="29"/>
    </row>
    <row r="997" spans="1:10" x14ac:dyDescent="0.3">
      <c r="A997" s="20" t="s">
        <v>1020</v>
      </c>
      <c r="B997" s="21">
        <v>928.97616377098177</v>
      </c>
      <c r="C997" s="27">
        <f t="shared" si="31"/>
        <v>10491019.213658126</v>
      </c>
      <c r="D997" s="25">
        <f t="shared" si="30"/>
        <v>0.96260933078547406</v>
      </c>
      <c r="E997" s="3" t="str" cm="1">
        <f t="array" ref="E997">IFERROR(_xlfn.IFS(D997&lt;=$K$2,"A",D997&lt;=$L$3,"B"),"C")</f>
        <v>C</v>
      </c>
      <c r="F997" s="18">
        <f>VLOOKUP(A997,'ABC Rimanenze'!$A$2:$G$50000,2,FALSE)</f>
        <v>557.38569826258902</v>
      </c>
      <c r="G997" s="3" t="str">
        <f>VLOOKUP(A997,'ABC Rimanenze'!$A$2:$G$50000,7)</f>
        <v>C</v>
      </c>
      <c r="J997" s="29"/>
    </row>
    <row r="998" spans="1:10" x14ac:dyDescent="0.3">
      <c r="A998" s="20" t="s">
        <v>1021</v>
      </c>
      <c r="B998" s="21">
        <v>926.7354363801162</v>
      </c>
      <c r="C998" s="27">
        <f t="shared" si="31"/>
        <v>10491945.949094506</v>
      </c>
      <c r="D998" s="25">
        <f t="shared" si="30"/>
        <v>0.96269436391333896</v>
      </c>
      <c r="E998" s="3" t="str" cm="1">
        <f t="array" ref="E998">IFERROR(_xlfn.IFS(D998&lt;=$K$2,"A",D998&lt;=$L$3,"B"),"C")</f>
        <v>C</v>
      </c>
      <c r="F998" s="18">
        <f>VLOOKUP(A998,'ABC Rimanenze'!$A$2:$G$50000,2,FALSE)</f>
        <v>556.04126182806965</v>
      </c>
      <c r="G998" s="3" t="str">
        <f>VLOOKUP(A998,'ABC Rimanenze'!$A$2:$G$50000,7)</f>
        <v>C</v>
      </c>
      <c r="J998" s="29"/>
    </row>
    <row r="999" spans="1:10" x14ac:dyDescent="0.3">
      <c r="A999" s="20" t="s">
        <v>1022</v>
      </c>
      <c r="B999" s="21">
        <v>925.9435618687703</v>
      </c>
      <c r="C999" s="27">
        <f t="shared" si="31"/>
        <v>10492871.892656375</v>
      </c>
      <c r="D999" s="25">
        <f t="shared" si="30"/>
        <v>0.96277932438231573</v>
      </c>
      <c r="E999" s="3" t="str" cm="1">
        <f t="array" ref="E999">IFERROR(_xlfn.IFS(D999&lt;=$K$2,"A",D999&lt;=$L$3,"B"),"C")</f>
        <v>C</v>
      </c>
      <c r="F999" s="18">
        <f>VLOOKUP(A999,'ABC Rimanenze'!$A$2:$G$50000,2,FALSE)</f>
        <v>555.56613712126216</v>
      </c>
      <c r="G999" s="3" t="str">
        <f>VLOOKUP(A999,'ABC Rimanenze'!$A$2:$G$50000,7)</f>
        <v>C</v>
      </c>
      <c r="J999" s="29"/>
    </row>
    <row r="1000" spans="1:10" x14ac:dyDescent="0.3">
      <c r="A1000" s="20" t="s">
        <v>1023</v>
      </c>
      <c r="B1000" s="21">
        <v>925.48060342803979</v>
      </c>
      <c r="C1000" s="27">
        <f t="shared" si="31"/>
        <v>10493797.373259803</v>
      </c>
      <c r="D1000" s="25">
        <f t="shared" si="30"/>
        <v>0.96286424237228196</v>
      </c>
      <c r="E1000" s="3" t="str" cm="1">
        <f t="array" ref="E1000">IFERROR(_xlfn.IFS(D1000&lt;=$K$2,"A",D1000&lt;=$L$3,"B"),"C")</f>
        <v>C</v>
      </c>
      <c r="F1000" s="18">
        <f>VLOOKUP(A1000,'ABC Rimanenze'!$A$2:$G$50000,2,FALSE)</f>
        <v>555.28836205682387</v>
      </c>
      <c r="G1000" s="3" t="str">
        <f>VLOOKUP(A1000,'ABC Rimanenze'!$A$2:$G$50000,7)</f>
        <v>C</v>
      </c>
      <c r="J1000" s="29"/>
    </row>
    <row r="1001" spans="1:10" x14ac:dyDescent="0.3">
      <c r="A1001" s="20" t="s">
        <v>1024</v>
      </c>
      <c r="B1001" s="21">
        <v>921.52379219048362</v>
      </c>
      <c r="C1001" s="27">
        <f t="shared" si="31"/>
        <v>10494718.897051994</v>
      </c>
      <c r="D1001" s="25">
        <f t="shared" si="30"/>
        <v>0.96294879730282179</v>
      </c>
      <c r="E1001" s="3" t="str" cm="1">
        <f t="array" ref="E1001">IFERROR(_xlfn.IFS(D1001&lt;=$K$2,"A",D1001&lt;=$L$3,"B"),"C")</f>
        <v>C</v>
      </c>
      <c r="F1001" s="18">
        <f>VLOOKUP(A1001,'ABC Rimanenze'!$A$2:$G$50000,2,FALSE)</f>
        <v>552.91427531429019</v>
      </c>
      <c r="G1001" s="3" t="str">
        <f>VLOOKUP(A1001,'ABC Rimanenze'!$A$2:$G$50000,7)</f>
        <v>C</v>
      </c>
      <c r="J1001" s="29"/>
    </row>
    <row r="1002" spans="1:10" x14ac:dyDescent="0.3">
      <c r="A1002" s="20" t="s">
        <v>1025</v>
      </c>
      <c r="B1002" s="21">
        <v>917.76633696198337</v>
      </c>
      <c r="C1002" s="27">
        <f t="shared" si="31"/>
        <v>10495636.663388956</v>
      </c>
      <c r="D1002" s="25">
        <f t="shared" si="30"/>
        <v>0.96303300746595744</v>
      </c>
      <c r="E1002" s="3" t="str" cm="1">
        <f t="array" ref="E1002">IFERROR(_xlfn.IFS(D1002&lt;=$K$2,"A",D1002&lt;=$L$3,"B"),"C")</f>
        <v>C</v>
      </c>
      <c r="F1002" s="18">
        <f>VLOOKUP(A1002,'ABC Rimanenze'!$A$2:$G$50000,2,FALSE)</f>
        <v>550.65980217719004</v>
      </c>
      <c r="G1002" s="3" t="str">
        <f>VLOOKUP(A1002,'ABC Rimanenze'!$A$2:$G$50000,7)</f>
        <v>C</v>
      </c>
      <c r="J1002" s="29"/>
    </row>
    <row r="1003" spans="1:10" x14ac:dyDescent="0.3">
      <c r="A1003" s="20" t="s">
        <v>1026</v>
      </c>
      <c r="B1003" s="21">
        <v>916.09891817960192</v>
      </c>
      <c r="C1003" s="27">
        <f t="shared" si="31"/>
        <v>10496552.762307135</v>
      </c>
      <c r="D1003" s="25">
        <f t="shared" si="30"/>
        <v>0.9631170646341507</v>
      </c>
      <c r="E1003" s="3" t="str" cm="1">
        <f t="array" ref="E1003">IFERROR(_xlfn.IFS(D1003&lt;=$K$2,"A",D1003&lt;=$L$3,"B"),"C")</f>
        <v>C</v>
      </c>
      <c r="F1003" s="18">
        <f>VLOOKUP(A1003,'ABC Rimanenze'!$A$2:$G$50000,2,FALSE)</f>
        <v>549.65935090776111</v>
      </c>
      <c r="G1003" s="3" t="str">
        <f>VLOOKUP(A1003,'ABC Rimanenze'!$A$2:$G$50000,7)</f>
        <v>C</v>
      </c>
      <c r="J1003" s="29"/>
    </row>
    <row r="1004" spans="1:10" x14ac:dyDescent="0.3">
      <c r="A1004" s="20" t="s">
        <v>1027</v>
      </c>
      <c r="B1004" s="21">
        <v>913.80098799384677</v>
      </c>
      <c r="C1004" s="27">
        <f t="shared" si="31"/>
        <v>10497466.56329513</v>
      </c>
      <c r="D1004" s="25">
        <f t="shared" si="30"/>
        <v>0.9632009109544758</v>
      </c>
      <c r="E1004" s="3" t="str" cm="1">
        <f t="array" ref="E1004">IFERROR(_xlfn.IFS(D1004&lt;=$K$2,"A",D1004&lt;=$L$3,"B"),"C")</f>
        <v>C</v>
      </c>
      <c r="F1004" s="18">
        <f>VLOOKUP(A1004,'ABC Rimanenze'!$A$2:$G$50000,2,FALSE)</f>
        <v>548.28059279630804</v>
      </c>
      <c r="G1004" s="3" t="str">
        <f>VLOOKUP(A1004,'ABC Rimanenze'!$A$2:$G$50000,7)</f>
        <v>C</v>
      </c>
      <c r="J1004" s="29"/>
    </row>
    <row r="1005" spans="1:10" x14ac:dyDescent="0.3">
      <c r="A1005" s="20" t="s">
        <v>1028</v>
      </c>
      <c r="B1005" s="21">
        <v>913.1922478034536</v>
      </c>
      <c r="C1005" s="27">
        <f t="shared" si="31"/>
        <v>10498379.755542934</v>
      </c>
      <c r="D1005" s="25">
        <f t="shared" si="30"/>
        <v>0.9632847014195044</v>
      </c>
      <c r="E1005" s="3" t="str" cm="1">
        <f t="array" ref="E1005">IFERROR(_xlfn.IFS(D1005&lt;=$K$2,"A",D1005&lt;=$L$3,"B"),"C")</f>
        <v>C</v>
      </c>
      <c r="F1005" s="18">
        <f>VLOOKUP(A1005,'ABC Rimanenze'!$A$2:$G$50000,2,FALSE)</f>
        <v>547.91534868207214</v>
      </c>
      <c r="G1005" s="3" t="str">
        <f>VLOOKUP(A1005,'ABC Rimanenze'!$A$2:$G$50000,7)</f>
        <v>C</v>
      </c>
      <c r="J1005" s="29"/>
    </row>
    <row r="1006" spans="1:10" x14ac:dyDescent="0.3">
      <c r="A1006" s="20" t="s">
        <v>1029</v>
      </c>
      <c r="B1006" s="21">
        <v>903.20417024053177</v>
      </c>
      <c r="C1006" s="27">
        <f t="shared" si="31"/>
        <v>10499282.959713174</v>
      </c>
      <c r="D1006" s="25">
        <f t="shared" si="30"/>
        <v>0.96336757542289442</v>
      </c>
      <c r="E1006" s="3" t="str" cm="1">
        <f t="array" ref="E1006">IFERROR(_xlfn.IFS(D1006&lt;=$K$2,"A",D1006&lt;=$L$3,"B"),"C")</f>
        <v>C</v>
      </c>
      <c r="F1006" s="18">
        <f>VLOOKUP(A1006,'ABC Rimanenze'!$A$2:$G$50000,2,FALSE)</f>
        <v>541.92250214431908</v>
      </c>
      <c r="G1006" s="3" t="str">
        <f>VLOOKUP(A1006,'ABC Rimanenze'!$A$2:$G$50000,7)</f>
        <v>C</v>
      </c>
      <c r="J1006" s="29"/>
    </row>
    <row r="1007" spans="1:10" x14ac:dyDescent="0.3">
      <c r="A1007" s="20" t="s">
        <v>1030</v>
      </c>
      <c r="B1007" s="21">
        <v>901.43493902097725</v>
      </c>
      <c r="C1007" s="27">
        <f t="shared" si="31"/>
        <v>10500184.394652195</v>
      </c>
      <c r="D1007" s="25">
        <f t="shared" si="30"/>
        <v>0.96345028708948521</v>
      </c>
      <c r="E1007" s="3" t="str" cm="1">
        <f t="array" ref="E1007">IFERROR(_xlfn.IFS(D1007&lt;=$K$2,"A",D1007&lt;=$L$3,"B"),"C")</f>
        <v>C</v>
      </c>
      <c r="F1007" s="18">
        <f>VLOOKUP(A1007,'ABC Rimanenze'!$A$2:$G$50000,2,FALSE)</f>
        <v>540.86096341258633</v>
      </c>
      <c r="G1007" s="3" t="str">
        <f>VLOOKUP(A1007,'ABC Rimanenze'!$A$2:$G$50000,7)</f>
        <v>C</v>
      </c>
      <c r="J1007" s="29"/>
    </row>
    <row r="1008" spans="1:10" x14ac:dyDescent="0.3">
      <c r="A1008" s="20" t="s">
        <v>1031</v>
      </c>
      <c r="B1008" s="21">
        <v>900.51713298356822</v>
      </c>
      <c r="C1008" s="27">
        <f t="shared" si="31"/>
        <v>10501084.91178518</v>
      </c>
      <c r="D1008" s="25">
        <f t="shared" si="30"/>
        <v>0.9635329145422703</v>
      </c>
      <c r="E1008" s="3" t="str" cm="1">
        <f t="array" ref="E1008">IFERROR(_xlfn.IFS(D1008&lt;=$K$2,"A",D1008&lt;=$L$3,"B"),"C")</f>
        <v>C</v>
      </c>
      <c r="F1008" s="18">
        <f>VLOOKUP(A1008,'ABC Rimanenze'!$A$2:$G$50000,2,FALSE)</f>
        <v>540.31027979014095</v>
      </c>
      <c r="G1008" s="3" t="str">
        <f>VLOOKUP(A1008,'ABC Rimanenze'!$A$2:$G$50000,7)</f>
        <v>C</v>
      </c>
      <c r="J1008" s="29"/>
    </row>
    <row r="1009" spans="1:10" x14ac:dyDescent="0.3">
      <c r="A1009" s="20" t="s">
        <v>1032</v>
      </c>
      <c r="B1009" s="21">
        <v>899.79377376013088</v>
      </c>
      <c r="C1009" s="27">
        <f t="shared" si="31"/>
        <v>10501984.705558941</v>
      </c>
      <c r="D1009" s="25">
        <f t="shared" si="30"/>
        <v>0.96361547562282546</v>
      </c>
      <c r="E1009" s="3" t="str" cm="1">
        <f t="array" ref="E1009">IFERROR(_xlfn.IFS(D1009&lt;=$K$2,"A",D1009&lt;=$L$3,"B"),"C")</f>
        <v>C</v>
      </c>
      <c r="F1009" s="18">
        <f>VLOOKUP(A1009,'ABC Rimanenze'!$A$2:$G$50000,2,FALSE)</f>
        <v>539.87626425607846</v>
      </c>
      <c r="G1009" s="3" t="str">
        <f>VLOOKUP(A1009,'ABC Rimanenze'!$A$2:$G$50000,7)</f>
        <v>C</v>
      </c>
      <c r="J1009" s="29"/>
    </row>
    <row r="1010" spans="1:10" x14ac:dyDescent="0.3">
      <c r="A1010" s="20" t="s">
        <v>1033</v>
      </c>
      <c r="B1010" s="21">
        <v>898.38696920372081</v>
      </c>
      <c r="C1010" s="27">
        <f t="shared" si="31"/>
        <v>10502883.092528144</v>
      </c>
      <c r="D1010" s="25">
        <f t="shared" si="30"/>
        <v>0.9636979076212423</v>
      </c>
      <c r="E1010" s="3" t="str" cm="1">
        <f t="array" ref="E1010">IFERROR(_xlfn.IFS(D1010&lt;=$K$2,"A",D1010&lt;=$L$3,"B"),"C")</f>
        <v>C</v>
      </c>
      <c r="F1010" s="18">
        <f>VLOOKUP(A1010,'ABC Rimanenze'!$A$2:$G$50000,2,FALSE)</f>
        <v>539.03218152223246</v>
      </c>
      <c r="G1010" s="3" t="str">
        <f>VLOOKUP(A1010,'ABC Rimanenze'!$A$2:$G$50000,7)</f>
        <v>C</v>
      </c>
      <c r="J1010" s="29"/>
    </row>
    <row r="1011" spans="1:10" x14ac:dyDescent="0.3">
      <c r="A1011" s="20" t="s">
        <v>1034</v>
      </c>
      <c r="B1011" s="21">
        <v>893.33604779226698</v>
      </c>
      <c r="C1011" s="27">
        <f t="shared" si="31"/>
        <v>10503776.428575937</v>
      </c>
      <c r="D1011" s="25">
        <f t="shared" si="30"/>
        <v>0.96377987616954242</v>
      </c>
      <c r="E1011" s="3" t="str" cm="1">
        <f t="array" ref="E1011">IFERROR(_xlfn.IFS(D1011&lt;=$K$2,"A",D1011&lt;=$L$3,"B"),"C")</f>
        <v>C</v>
      </c>
      <c r="F1011" s="18">
        <f>VLOOKUP(A1011,'ABC Rimanenze'!$A$2:$G$50000,2,FALSE)</f>
        <v>536.00162867536017</v>
      </c>
      <c r="G1011" s="3" t="str">
        <f>VLOOKUP(A1011,'ABC Rimanenze'!$A$2:$G$50000,7)</f>
        <v>C</v>
      </c>
      <c r="J1011" s="29"/>
    </row>
    <row r="1012" spans="1:10" x14ac:dyDescent="0.3">
      <c r="A1012" s="20" t="s">
        <v>1035</v>
      </c>
      <c r="B1012" s="21">
        <v>893.07820832873438</v>
      </c>
      <c r="C1012" s="27">
        <f t="shared" si="31"/>
        <v>10504669.506784266</v>
      </c>
      <c r="D1012" s="25">
        <f t="shared" si="30"/>
        <v>0.96386182105963847</v>
      </c>
      <c r="E1012" s="3" t="str" cm="1">
        <f t="array" ref="E1012">IFERROR(_xlfn.IFS(D1012&lt;=$K$2,"A",D1012&lt;=$L$3,"B"),"C")</f>
        <v>C</v>
      </c>
      <c r="F1012" s="18">
        <f>VLOOKUP(A1012,'ABC Rimanenze'!$A$2:$G$50000,2,FALSE)</f>
        <v>535.84692499724065</v>
      </c>
      <c r="G1012" s="3" t="str">
        <f>VLOOKUP(A1012,'ABC Rimanenze'!$A$2:$G$50000,7)</f>
        <v>C</v>
      </c>
      <c r="J1012" s="29"/>
    </row>
    <row r="1013" spans="1:10" x14ac:dyDescent="0.3">
      <c r="A1013" s="20" t="s">
        <v>1036</v>
      </c>
      <c r="B1013" s="21">
        <v>889.94315365955629</v>
      </c>
      <c r="C1013" s="27">
        <f t="shared" si="31"/>
        <v>10505559.449937925</v>
      </c>
      <c r="D1013" s="25">
        <f t="shared" si="30"/>
        <v>0.96394347829104121</v>
      </c>
      <c r="E1013" s="3" t="str" cm="1">
        <f t="array" ref="E1013">IFERROR(_xlfn.IFS(D1013&lt;=$K$2,"A",D1013&lt;=$L$3,"B"),"C")</f>
        <v>C</v>
      </c>
      <c r="F1013" s="18">
        <f>VLOOKUP(A1013,'ABC Rimanenze'!$A$2:$G$50000,2,FALSE)</f>
        <v>533.96589219573377</v>
      </c>
      <c r="G1013" s="3" t="str">
        <f>VLOOKUP(A1013,'ABC Rimanenze'!$A$2:$G$50000,7)</f>
        <v>C</v>
      </c>
      <c r="J1013" s="29"/>
    </row>
    <row r="1014" spans="1:10" x14ac:dyDescent="0.3">
      <c r="A1014" s="20" t="s">
        <v>1037</v>
      </c>
      <c r="B1014" s="21">
        <v>886.5558090517228</v>
      </c>
      <c r="C1014" s="27">
        <f t="shared" si="31"/>
        <v>10506446.005746976</v>
      </c>
      <c r="D1014" s="25">
        <f t="shared" si="30"/>
        <v>0.96402482471474649</v>
      </c>
      <c r="E1014" s="3" t="str" cm="1">
        <f t="array" ref="E1014">IFERROR(_xlfn.IFS(D1014&lt;=$K$2,"A",D1014&lt;=$L$3,"B"),"C")</f>
        <v>C</v>
      </c>
      <c r="F1014" s="18">
        <f>VLOOKUP(A1014,'ABC Rimanenze'!$A$2:$G$50000,2,FALSE)</f>
        <v>531.93348543103366</v>
      </c>
      <c r="G1014" s="3" t="str">
        <f>VLOOKUP(A1014,'ABC Rimanenze'!$A$2:$G$50000,7)</f>
        <v>C</v>
      </c>
      <c r="J1014" s="29"/>
    </row>
    <row r="1015" spans="1:10" x14ac:dyDescent="0.3">
      <c r="A1015" s="20" t="s">
        <v>1038</v>
      </c>
      <c r="B1015" s="21">
        <v>885.41751612207099</v>
      </c>
      <c r="C1015" s="27">
        <f t="shared" si="31"/>
        <v>10507331.423263097</v>
      </c>
      <c r="D1015" s="25">
        <f t="shared" si="30"/>
        <v>0.96410606669374799</v>
      </c>
      <c r="E1015" s="3" t="str" cm="1">
        <f t="array" ref="E1015">IFERROR(_xlfn.IFS(D1015&lt;=$K$2,"A",D1015&lt;=$L$3,"B"),"C")</f>
        <v>C</v>
      </c>
      <c r="F1015" s="18">
        <f>VLOOKUP(A1015,'ABC Rimanenze'!$A$2:$G$50000,2,FALSE)</f>
        <v>531.25050967324262</v>
      </c>
      <c r="G1015" s="3" t="str">
        <f>VLOOKUP(A1015,'ABC Rimanenze'!$A$2:$G$50000,7)</f>
        <v>C</v>
      </c>
      <c r="J1015" s="29"/>
    </row>
    <row r="1016" spans="1:10" x14ac:dyDescent="0.3">
      <c r="A1016" s="20" t="s">
        <v>1039</v>
      </c>
      <c r="B1016" s="21">
        <v>884.00281416487371</v>
      </c>
      <c r="C1016" s="27">
        <f t="shared" si="31"/>
        <v>10508215.426077262</v>
      </c>
      <c r="D1016" s="25">
        <f t="shared" si="30"/>
        <v>0.96418717886598071</v>
      </c>
      <c r="E1016" s="3" t="str" cm="1">
        <f t="array" ref="E1016">IFERROR(_xlfn.IFS(D1016&lt;=$K$2,"A",D1016&lt;=$L$3,"B"),"C")</f>
        <v>C</v>
      </c>
      <c r="F1016" s="18">
        <f>VLOOKUP(A1016,'ABC Rimanenze'!$A$2:$G$50000,2,FALSE)</f>
        <v>530.40168849892416</v>
      </c>
      <c r="G1016" s="3" t="str">
        <f>VLOOKUP(A1016,'ABC Rimanenze'!$A$2:$G$50000,7)</f>
        <v>C</v>
      </c>
      <c r="J1016" s="29"/>
    </row>
    <row r="1017" spans="1:10" x14ac:dyDescent="0.3">
      <c r="A1017" s="20" t="s">
        <v>1040</v>
      </c>
      <c r="B1017" s="21">
        <v>883.01179708773634</v>
      </c>
      <c r="C1017" s="27">
        <f t="shared" si="31"/>
        <v>10509098.437874349</v>
      </c>
      <c r="D1017" s="25">
        <f t="shared" si="30"/>
        <v>0.96426820010688774</v>
      </c>
      <c r="E1017" s="3" t="str" cm="1">
        <f t="array" ref="E1017">IFERROR(_xlfn.IFS(D1017&lt;=$K$2,"A",D1017&lt;=$L$3,"B"),"C")</f>
        <v>C</v>
      </c>
      <c r="F1017" s="18">
        <f>VLOOKUP(A1017,'ABC Rimanenze'!$A$2:$G$50000,2,FALSE)</f>
        <v>529.80707825264176</v>
      </c>
      <c r="G1017" s="3" t="str">
        <f>VLOOKUP(A1017,'ABC Rimanenze'!$A$2:$G$50000,7)</f>
        <v>C</v>
      </c>
      <c r="J1017" s="29"/>
    </row>
    <row r="1018" spans="1:10" x14ac:dyDescent="0.3">
      <c r="A1018" s="20" t="s">
        <v>1041</v>
      </c>
      <c r="B1018" s="21">
        <v>882.44745309636187</v>
      </c>
      <c r="C1018" s="27">
        <f t="shared" si="31"/>
        <v>10509980.885327445</v>
      </c>
      <c r="D1018" s="25">
        <f t="shared" si="30"/>
        <v>0.96434916956609651</v>
      </c>
      <c r="E1018" s="3" t="str" cm="1">
        <f t="array" ref="E1018">IFERROR(_xlfn.IFS(D1018&lt;=$K$2,"A",D1018&lt;=$L$3,"B"),"C")</f>
        <v>C</v>
      </c>
      <c r="F1018" s="18">
        <f>VLOOKUP(A1018,'ABC Rimanenze'!$A$2:$G$50000,2,FALSE)</f>
        <v>529.46847185781712</v>
      </c>
      <c r="G1018" s="3" t="str">
        <f>VLOOKUP(A1018,'ABC Rimanenze'!$A$2:$G$50000,7)</f>
        <v>C</v>
      </c>
      <c r="J1018" s="29"/>
    </row>
    <row r="1019" spans="1:10" x14ac:dyDescent="0.3">
      <c r="A1019" s="20" t="s">
        <v>1042</v>
      </c>
      <c r="B1019" s="21">
        <v>882.27200273293158</v>
      </c>
      <c r="C1019" s="27">
        <f t="shared" si="31"/>
        <v>10510863.157330178</v>
      </c>
      <c r="D1019" s="25">
        <f t="shared" si="30"/>
        <v>0.964430122926759</v>
      </c>
      <c r="E1019" s="3" t="str" cm="1">
        <f t="array" ref="E1019">IFERROR(_xlfn.IFS(D1019&lt;=$K$2,"A",D1019&lt;=$L$3,"B"),"C")</f>
        <v>C</v>
      </c>
      <c r="F1019" s="18">
        <f>VLOOKUP(A1019,'ABC Rimanenze'!$A$2:$G$50000,2,FALSE)</f>
        <v>529.36320163975893</v>
      </c>
      <c r="G1019" s="3" t="str">
        <f>VLOOKUP(A1019,'ABC Rimanenze'!$A$2:$G$50000,7)</f>
        <v>C</v>
      </c>
      <c r="J1019" s="29"/>
    </row>
    <row r="1020" spans="1:10" x14ac:dyDescent="0.3">
      <c r="A1020" s="20" t="s">
        <v>1043</v>
      </c>
      <c r="B1020" s="21">
        <v>881.90423998817448</v>
      </c>
      <c r="C1020" s="27">
        <f t="shared" si="31"/>
        <v>10511745.061570166</v>
      </c>
      <c r="D1020" s="25">
        <f t="shared" si="30"/>
        <v>0.96451104254314546</v>
      </c>
      <c r="E1020" s="3" t="str" cm="1">
        <f t="array" ref="E1020">IFERROR(_xlfn.IFS(D1020&lt;=$K$2,"A",D1020&lt;=$L$3,"B"),"C")</f>
        <v>C</v>
      </c>
      <c r="F1020" s="18">
        <f>VLOOKUP(A1020,'ABC Rimanenze'!$A$2:$G$50000,2,FALSE)</f>
        <v>529.14254399290462</v>
      </c>
      <c r="G1020" s="3" t="str">
        <f>VLOOKUP(A1020,'ABC Rimanenze'!$A$2:$G$50000,7)</f>
        <v>C</v>
      </c>
      <c r="J1020" s="29"/>
    </row>
    <row r="1021" spans="1:10" x14ac:dyDescent="0.3">
      <c r="A1021" s="20" t="s">
        <v>1044</v>
      </c>
      <c r="B1021" s="21">
        <v>881.34992783023222</v>
      </c>
      <c r="C1021" s="27">
        <f t="shared" si="31"/>
        <v>10512626.411497995</v>
      </c>
      <c r="D1021" s="25">
        <f t="shared" si="30"/>
        <v>0.96459191129831001</v>
      </c>
      <c r="E1021" s="3" t="str" cm="1">
        <f t="array" ref="E1021">IFERROR(_xlfn.IFS(D1021&lt;=$K$2,"A",D1021&lt;=$L$3,"B"),"C")</f>
        <v>C</v>
      </c>
      <c r="F1021" s="18">
        <f>VLOOKUP(A1021,'ABC Rimanenze'!$A$2:$G$50000,2,FALSE)</f>
        <v>528.80995669813933</v>
      </c>
      <c r="G1021" s="3" t="str">
        <f>VLOOKUP(A1021,'ABC Rimanenze'!$A$2:$G$50000,7)</f>
        <v>C</v>
      </c>
      <c r="J1021" s="29"/>
    </row>
    <row r="1022" spans="1:10" x14ac:dyDescent="0.3">
      <c r="A1022" s="20" t="s">
        <v>1045</v>
      </c>
      <c r="B1022" s="21">
        <v>880.92325474446909</v>
      </c>
      <c r="C1022" s="27">
        <f t="shared" si="31"/>
        <v>10513507.33475274</v>
      </c>
      <c r="D1022" s="25">
        <f t="shared" si="30"/>
        <v>0.96467274090384725</v>
      </c>
      <c r="E1022" s="3" t="str" cm="1">
        <f t="array" ref="E1022">IFERROR(_xlfn.IFS(D1022&lt;=$K$2,"A",D1022&lt;=$L$3,"B"),"C")</f>
        <v>C</v>
      </c>
      <c r="F1022" s="18">
        <f>VLOOKUP(A1022,'ABC Rimanenze'!$A$2:$G$50000,2,FALSE)</f>
        <v>528.55395284668145</v>
      </c>
      <c r="G1022" s="3" t="str">
        <f>VLOOKUP(A1022,'ABC Rimanenze'!$A$2:$G$50000,7)</f>
        <v>C</v>
      </c>
      <c r="J1022" s="29"/>
    </row>
    <row r="1023" spans="1:10" x14ac:dyDescent="0.3">
      <c r="A1023" s="20" t="s">
        <v>1046</v>
      </c>
      <c r="B1023" s="21">
        <v>877.92053489928946</v>
      </c>
      <c r="C1023" s="27">
        <f t="shared" si="31"/>
        <v>10514385.25528764</v>
      </c>
      <c r="D1023" s="25">
        <f t="shared" si="30"/>
        <v>0.96475329499314699</v>
      </c>
      <c r="E1023" s="3" t="str" cm="1">
        <f t="array" ref="E1023">IFERROR(_xlfn.IFS(D1023&lt;=$K$2,"A",D1023&lt;=$L$3,"B"),"C")</f>
        <v>C</v>
      </c>
      <c r="F1023" s="18">
        <f>VLOOKUP(A1023,'ABC Rimanenze'!$A$2:$G$50000,2,FALSE)</f>
        <v>526.75232093957368</v>
      </c>
      <c r="G1023" s="3" t="str">
        <f>VLOOKUP(A1023,'ABC Rimanenze'!$A$2:$G$50000,7)</f>
        <v>C</v>
      </c>
      <c r="J1023" s="29"/>
    </row>
    <row r="1024" spans="1:10" x14ac:dyDescent="0.3">
      <c r="A1024" s="20" t="s">
        <v>1047</v>
      </c>
      <c r="B1024" s="21">
        <v>876.52397561957594</v>
      </c>
      <c r="C1024" s="27">
        <f t="shared" si="31"/>
        <v>10515261.77926326</v>
      </c>
      <c r="D1024" s="25">
        <f t="shared" si="30"/>
        <v>0.96483372094036957</v>
      </c>
      <c r="E1024" s="3" t="str" cm="1">
        <f t="array" ref="E1024">IFERROR(_xlfn.IFS(D1024&lt;=$K$2,"A",D1024&lt;=$L$3,"B"),"C")</f>
        <v>C</v>
      </c>
      <c r="F1024" s="18">
        <f>VLOOKUP(A1024,'ABC Rimanenze'!$A$2:$G$50000,2,FALSE)</f>
        <v>525.91438537174554</v>
      </c>
      <c r="G1024" s="3" t="str">
        <f>VLOOKUP(A1024,'ABC Rimanenze'!$A$2:$G$50000,7)</f>
        <v>C</v>
      </c>
      <c r="J1024" s="29"/>
    </row>
    <row r="1025" spans="1:10" x14ac:dyDescent="0.3">
      <c r="A1025" s="20" t="s">
        <v>1048</v>
      </c>
      <c r="B1025" s="21">
        <v>875.66657402602425</v>
      </c>
      <c r="C1025" s="27">
        <f t="shared" si="31"/>
        <v>10516137.445837285</v>
      </c>
      <c r="D1025" s="25">
        <f t="shared" si="30"/>
        <v>0.96491406821622971</v>
      </c>
      <c r="E1025" s="3" t="str" cm="1">
        <f t="array" ref="E1025">IFERROR(_xlfn.IFS(D1025&lt;=$K$2,"A",D1025&lt;=$L$3,"B"),"C")</f>
        <v>C</v>
      </c>
      <c r="F1025" s="18">
        <f>VLOOKUP(A1025,'ABC Rimanenze'!$A$2:$G$50000,2,FALSE)</f>
        <v>525.39994441561453</v>
      </c>
      <c r="G1025" s="3" t="str">
        <f>VLOOKUP(A1025,'ABC Rimanenze'!$A$2:$G$50000,7)</f>
        <v>C</v>
      </c>
      <c r="J1025" s="29"/>
    </row>
    <row r="1026" spans="1:10" x14ac:dyDescent="0.3">
      <c r="A1026" s="20" t="s">
        <v>1049</v>
      </c>
      <c r="B1026" s="21">
        <v>875.1173845064302</v>
      </c>
      <c r="C1026" s="27">
        <f t="shared" si="31"/>
        <v>10517012.563221792</v>
      </c>
      <c r="D1026" s="25">
        <f t="shared" ref="D1026:D1089" si="32">C1026/SUM(B:B)</f>
        <v>0.96499436510089864</v>
      </c>
      <c r="E1026" s="3" t="str" cm="1">
        <f t="array" ref="E1026">IFERROR(_xlfn.IFS(D1026&lt;=$K$2,"A",D1026&lt;=$L$3,"B"),"C")</f>
        <v>C</v>
      </c>
      <c r="F1026" s="18">
        <f>VLOOKUP(A1026,'ABC Rimanenze'!$A$2:$G$50000,2,FALSE)</f>
        <v>525.07043070385805</v>
      </c>
      <c r="G1026" s="3" t="str">
        <f>VLOOKUP(A1026,'ABC Rimanenze'!$A$2:$G$50000,7)</f>
        <v>C</v>
      </c>
      <c r="J1026" s="29"/>
    </row>
    <row r="1027" spans="1:10" x14ac:dyDescent="0.3">
      <c r="A1027" s="20" t="s">
        <v>1050</v>
      </c>
      <c r="B1027" s="21">
        <v>870.05877913745417</v>
      </c>
      <c r="C1027" s="27">
        <f t="shared" ref="C1027:C1090" si="33">B1027+C1026</f>
        <v>10517882.622000929</v>
      </c>
      <c r="D1027" s="25">
        <f t="shared" si="32"/>
        <v>0.96507419783040493</v>
      </c>
      <c r="E1027" s="3" t="str" cm="1">
        <f t="array" ref="E1027">IFERROR(_xlfn.IFS(D1027&lt;=$K$2,"A",D1027&lt;=$L$3,"B"),"C")</f>
        <v>C</v>
      </c>
      <c r="F1027" s="18">
        <f>VLOOKUP(A1027,'ABC Rimanenze'!$A$2:$G$50000,2,FALSE)</f>
        <v>522.03526748247248</v>
      </c>
      <c r="G1027" s="3" t="str">
        <f>VLOOKUP(A1027,'ABC Rimanenze'!$A$2:$G$50000,7)</f>
        <v>C</v>
      </c>
      <c r="J1027" s="29"/>
    </row>
    <row r="1028" spans="1:10" x14ac:dyDescent="0.3">
      <c r="A1028" s="20" t="s">
        <v>1051</v>
      </c>
      <c r="B1028" s="21">
        <v>866.58456312096348</v>
      </c>
      <c r="C1028" s="27">
        <f t="shared" si="33"/>
        <v>10518749.20656405</v>
      </c>
      <c r="D1028" s="25">
        <f t="shared" si="32"/>
        <v>0.96515371178127907</v>
      </c>
      <c r="E1028" s="3" t="str" cm="1">
        <f t="array" ref="E1028">IFERROR(_xlfn.IFS(D1028&lt;=$K$2,"A",D1028&lt;=$L$3,"B"),"C")</f>
        <v>C</v>
      </c>
      <c r="F1028" s="18">
        <f>VLOOKUP(A1028,'ABC Rimanenze'!$A$2:$G$50000,2,FALSE)</f>
        <v>519.95073787257809</v>
      </c>
      <c r="G1028" s="3" t="str">
        <f>VLOOKUP(A1028,'ABC Rimanenze'!$A$2:$G$50000,7)</f>
        <v>C</v>
      </c>
      <c r="J1028" s="29"/>
    </row>
    <row r="1029" spans="1:10" x14ac:dyDescent="0.3">
      <c r="A1029" s="20" t="s">
        <v>1052</v>
      </c>
      <c r="B1029" s="21">
        <v>865.3374141264095</v>
      </c>
      <c r="C1029" s="27">
        <f t="shared" si="33"/>
        <v>10519614.543978177</v>
      </c>
      <c r="D1029" s="25">
        <f t="shared" si="32"/>
        <v>0.96523311129930034</v>
      </c>
      <c r="E1029" s="3" t="str" cm="1">
        <f t="array" ref="E1029">IFERROR(_xlfn.IFS(D1029&lt;=$K$2,"A",D1029&lt;=$L$3,"B"),"C")</f>
        <v>C</v>
      </c>
      <c r="F1029" s="18">
        <f>VLOOKUP(A1029,'ABC Rimanenze'!$A$2:$G$50000,2,FALSE)</f>
        <v>519.2024484758457</v>
      </c>
      <c r="G1029" s="3" t="str">
        <f>VLOOKUP(A1029,'ABC Rimanenze'!$A$2:$G$50000,7)</f>
        <v>C</v>
      </c>
      <c r="J1029" s="29"/>
    </row>
    <row r="1030" spans="1:10" x14ac:dyDescent="0.3">
      <c r="A1030" s="20" t="s">
        <v>1053</v>
      </c>
      <c r="B1030" s="21">
        <v>864.03050101779183</v>
      </c>
      <c r="C1030" s="27">
        <f t="shared" si="33"/>
        <v>10520478.574479194</v>
      </c>
      <c r="D1030" s="25">
        <f t="shared" si="32"/>
        <v>0.96531239090077892</v>
      </c>
      <c r="E1030" s="3" t="str" cm="1">
        <f t="array" ref="E1030">IFERROR(_xlfn.IFS(D1030&lt;=$K$2,"A",D1030&lt;=$L$3,"B"),"C")</f>
        <v>C</v>
      </c>
      <c r="F1030" s="18">
        <f>VLOOKUP(A1030,'ABC Rimanenze'!$A$2:$G$50000,2,FALSE)</f>
        <v>518.41830061067503</v>
      </c>
      <c r="G1030" s="3" t="str">
        <f>VLOOKUP(A1030,'ABC Rimanenze'!$A$2:$G$50000,7)</f>
        <v>C</v>
      </c>
      <c r="J1030" s="29"/>
    </row>
    <row r="1031" spans="1:10" x14ac:dyDescent="0.3">
      <c r="A1031" s="20" t="s">
        <v>1054</v>
      </c>
      <c r="B1031" s="21">
        <v>861.71677603046271</v>
      </c>
      <c r="C1031" s="27">
        <f t="shared" si="33"/>
        <v>10521340.291255224</v>
      </c>
      <c r="D1031" s="25">
        <f t="shared" si="32"/>
        <v>0.96539145820512828</v>
      </c>
      <c r="E1031" s="3" t="str" cm="1">
        <f t="array" ref="E1031">IFERROR(_xlfn.IFS(D1031&lt;=$K$2,"A",D1031&lt;=$L$3,"B"),"C")</f>
        <v>C</v>
      </c>
      <c r="F1031" s="18">
        <f>VLOOKUP(A1031,'ABC Rimanenze'!$A$2:$G$50000,2,FALSE)</f>
        <v>517.0300656182776</v>
      </c>
      <c r="G1031" s="3" t="str">
        <f>VLOOKUP(A1031,'ABC Rimanenze'!$A$2:$G$50000,7)</f>
        <v>C</v>
      </c>
      <c r="J1031" s="29"/>
    </row>
    <row r="1032" spans="1:10" x14ac:dyDescent="0.3">
      <c r="A1032" s="20" t="s">
        <v>1055</v>
      </c>
      <c r="B1032" s="21">
        <v>861.6945779309533</v>
      </c>
      <c r="C1032" s="27">
        <f t="shared" si="33"/>
        <v>10522201.985833155</v>
      </c>
      <c r="D1032" s="25">
        <f t="shared" si="32"/>
        <v>0.96547052347267859</v>
      </c>
      <c r="E1032" s="3" t="str" cm="1">
        <f t="array" ref="E1032">IFERROR(_xlfn.IFS(D1032&lt;=$K$2,"A",D1032&lt;=$L$3,"B"),"C")</f>
        <v>C</v>
      </c>
      <c r="F1032" s="18">
        <f>VLOOKUP(A1032,'ABC Rimanenze'!$A$2:$G$50000,2,FALSE)</f>
        <v>517.01674675857191</v>
      </c>
      <c r="G1032" s="3" t="str">
        <f>VLOOKUP(A1032,'ABC Rimanenze'!$A$2:$G$50000,7)</f>
        <v>C</v>
      </c>
      <c r="J1032" s="29"/>
    </row>
    <row r="1033" spans="1:10" x14ac:dyDescent="0.3">
      <c r="A1033" s="20" t="s">
        <v>1056</v>
      </c>
      <c r="B1033" s="21">
        <v>860.99298992049637</v>
      </c>
      <c r="C1033" s="27">
        <f t="shared" si="33"/>
        <v>10523062.978823075</v>
      </c>
      <c r="D1033" s="25">
        <f t="shared" si="32"/>
        <v>0.96554952436562891</v>
      </c>
      <c r="E1033" s="3" t="str" cm="1">
        <f t="array" ref="E1033">IFERROR(_xlfn.IFS(D1033&lt;=$K$2,"A",D1033&lt;=$L$3,"B"),"C")</f>
        <v>C</v>
      </c>
      <c r="F1033" s="18">
        <f>VLOOKUP(A1033,'ABC Rimanenze'!$A$2:$G$50000,2,FALSE)</f>
        <v>516.59579395229775</v>
      </c>
      <c r="G1033" s="3" t="str">
        <f>VLOOKUP(A1033,'ABC Rimanenze'!$A$2:$G$50000,7)</f>
        <v>C</v>
      </c>
      <c r="J1033" s="29"/>
    </row>
    <row r="1034" spans="1:10" x14ac:dyDescent="0.3">
      <c r="A1034" s="20" t="s">
        <v>1057</v>
      </c>
      <c r="B1034" s="21">
        <v>860.96204064714198</v>
      </c>
      <c r="C1034" s="27">
        <f t="shared" si="33"/>
        <v>10523923.940863723</v>
      </c>
      <c r="D1034" s="25">
        <f t="shared" si="32"/>
        <v>0.96562852241881136</v>
      </c>
      <c r="E1034" s="3" t="str" cm="1">
        <f t="array" ref="E1034">IFERROR(_xlfn.IFS(D1034&lt;=$K$2,"A",D1034&lt;=$L$3,"B"),"C")</f>
        <v>C</v>
      </c>
      <c r="F1034" s="18">
        <f>VLOOKUP(A1034,'ABC Rimanenze'!$A$2:$G$50000,2,FALSE)</f>
        <v>516.57722438828512</v>
      </c>
      <c r="G1034" s="3" t="str">
        <f>VLOOKUP(A1034,'ABC Rimanenze'!$A$2:$G$50000,7)</f>
        <v>C</v>
      </c>
      <c r="J1034" s="29"/>
    </row>
    <row r="1035" spans="1:10" x14ac:dyDescent="0.3">
      <c r="A1035" s="20" t="s">
        <v>1058</v>
      </c>
      <c r="B1035" s="21">
        <v>858.69292530209623</v>
      </c>
      <c r="C1035" s="27">
        <f t="shared" si="33"/>
        <v>10524782.633789025</v>
      </c>
      <c r="D1035" s="25">
        <f t="shared" si="32"/>
        <v>0.9657073122680474</v>
      </c>
      <c r="E1035" s="3" t="str" cm="1">
        <f t="array" ref="E1035">IFERROR(_xlfn.IFS(D1035&lt;=$K$2,"A",D1035&lt;=$L$3,"B"),"C")</f>
        <v>C</v>
      </c>
      <c r="F1035" s="18">
        <f>VLOOKUP(A1035,'ABC Rimanenze'!$A$2:$G$50000,2,FALSE)</f>
        <v>515.21575518125769</v>
      </c>
      <c r="G1035" s="3" t="str">
        <f>VLOOKUP(A1035,'ABC Rimanenze'!$A$2:$G$50000,7)</f>
        <v>C</v>
      </c>
      <c r="J1035" s="29"/>
    </row>
    <row r="1036" spans="1:10" x14ac:dyDescent="0.3">
      <c r="A1036" s="20" t="s">
        <v>1059</v>
      </c>
      <c r="B1036" s="21">
        <v>855.1316244336839</v>
      </c>
      <c r="C1036" s="27">
        <f t="shared" si="33"/>
        <v>10525637.765413459</v>
      </c>
      <c r="D1036" s="25">
        <f t="shared" si="32"/>
        <v>0.96578577534813193</v>
      </c>
      <c r="E1036" s="3" t="str" cm="1">
        <f t="array" ref="E1036">IFERROR(_xlfn.IFS(D1036&lt;=$K$2,"A",D1036&lt;=$L$3,"B"),"C")</f>
        <v>C</v>
      </c>
      <c r="F1036" s="18">
        <f>VLOOKUP(A1036,'ABC Rimanenze'!$A$2:$G$50000,2,FALSE)</f>
        <v>513.07897466021029</v>
      </c>
      <c r="G1036" s="3" t="str">
        <f>VLOOKUP(A1036,'ABC Rimanenze'!$A$2:$G$50000,7)</f>
        <v>C</v>
      </c>
      <c r="J1036" s="29"/>
    </row>
    <row r="1037" spans="1:10" x14ac:dyDescent="0.3">
      <c r="A1037" s="20" t="s">
        <v>1060</v>
      </c>
      <c r="B1037" s="21">
        <v>854.45607650149805</v>
      </c>
      <c r="C1037" s="27">
        <f t="shared" si="33"/>
        <v>10526492.22148996</v>
      </c>
      <c r="D1037" s="25">
        <f t="shared" si="32"/>
        <v>0.96586417644293832</v>
      </c>
      <c r="E1037" s="3" t="str" cm="1">
        <f t="array" ref="E1037">IFERROR(_xlfn.IFS(D1037&lt;=$K$2,"A",D1037&lt;=$L$3,"B"),"C")</f>
        <v>C</v>
      </c>
      <c r="F1037" s="18">
        <f>VLOOKUP(A1037,'ABC Rimanenze'!$A$2:$G$50000,2,FALSE)</f>
        <v>512.6736459008988</v>
      </c>
      <c r="G1037" s="3" t="str">
        <f>VLOOKUP(A1037,'ABC Rimanenze'!$A$2:$G$50000,7)</f>
        <v>C</v>
      </c>
      <c r="J1037" s="29"/>
    </row>
    <row r="1038" spans="1:10" x14ac:dyDescent="0.3">
      <c r="A1038" s="20" t="s">
        <v>1061</v>
      </c>
      <c r="B1038" s="21">
        <v>853.9971734827933</v>
      </c>
      <c r="C1038" s="27">
        <f t="shared" si="33"/>
        <v>10527346.218663443</v>
      </c>
      <c r="D1038" s="25">
        <f t="shared" si="32"/>
        <v>0.96594253543084185</v>
      </c>
      <c r="E1038" s="3" t="str" cm="1">
        <f t="array" ref="E1038">IFERROR(_xlfn.IFS(D1038&lt;=$K$2,"A",D1038&lt;=$L$3,"B"),"C")</f>
        <v>C</v>
      </c>
      <c r="F1038" s="18">
        <f>VLOOKUP(A1038,'ABC Rimanenze'!$A$2:$G$50000,2,FALSE)</f>
        <v>512.398304089676</v>
      </c>
      <c r="G1038" s="3" t="str">
        <f>VLOOKUP(A1038,'ABC Rimanenze'!$A$2:$G$50000,7)</f>
        <v>C</v>
      </c>
      <c r="J1038" s="29"/>
    </row>
    <row r="1039" spans="1:10" x14ac:dyDescent="0.3">
      <c r="A1039" s="20" t="s">
        <v>1062</v>
      </c>
      <c r="B1039" s="21">
        <v>853.94167823401983</v>
      </c>
      <c r="C1039" s="27">
        <f t="shared" si="33"/>
        <v>10528200.160341676</v>
      </c>
      <c r="D1039" s="25">
        <f t="shared" si="32"/>
        <v>0.96602088932674779</v>
      </c>
      <c r="E1039" s="3" t="str" cm="1">
        <f t="array" ref="E1039">IFERROR(_xlfn.IFS(D1039&lt;=$K$2,"A",D1039&lt;=$L$3,"B"),"C")</f>
        <v>C</v>
      </c>
      <c r="F1039" s="18">
        <f>VLOOKUP(A1039,'ABC Rimanenze'!$A$2:$G$50000,2,FALSE)</f>
        <v>512.36500694041183</v>
      </c>
      <c r="G1039" s="3" t="str">
        <f>VLOOKUP(A1039,'ABC Rimanenze'!$A$2:$G$50000,7)</f>
        <v>C</v>
      </c>
      <c r="J1039" s="29"/>
    </row>
    <row r="1040" spans="1:10" x14ac:dyDescent="0.3">
      <c r="A1040" s="20" t="s">
        <v>1063</v>
      </c>
      <c r="B1040" s="21">
        <v>853.44456887096726</v>
      </c>
      <c r="C1040" s="27">
        <f t="shared" si="33"/>
        <v>10529053.604910547</v>
      </c>
      <c r="D1040" s="25">
        <f t="shared" si="32"/>
        <v>0.96609919761010632</v>
      </c>
      <c r="E1040" s="3" t="str" cm="1">
        <f t="array" ref="E1040">IFERROR(_xlfn.IFS(D1040&lt;=$K$2,"A",D1040&lt;=$L$3,"B"),"C")</f>
        <v>C</v>
      </c>
      <c r="F1040" s="18">
        <f>VLOOKUP(A1040,'ABC Rimanenze'!$A$2:$G$50000,2,FALSE)</f>
        <v>512.06674132258036</v>
      </c>
      <c r="G1040" s="3" t="str">
        <f>VLOOKUP(A1040,'ABC Rimanenze'!$A$2:$G$50000,7)</f>
        <v>C</v>
      </c>
      <c r="J1040" s="29"/>
    </row>
    <row r="1041" spans="1:10" x14ac:dyDescent="0.3">
      <c r="A1041" s="20" t="s">
        <v>1064</v>
      </c>
      <c r="B1041" s="21">
        <v>849.20174365896253</v>
      </c>
      <c r="C1041" s="27">
        <f t="shared" si="33"/>
        <v>10529902.806654206</v>
      </c>
      <c r="D1041" s="25">
        <f t="shared" si="32"/>
        <v>0.96617711659066652</v>
      </c>
      <c r="E1041" s="3" t="str" cm="1">
        <f t="array" ref="E1041">IFERROR(_xlfn.IFS(D1041&lt;=$K$2,"A",D1041&lt;=$L$3,"B"),"C")</f>
        <v>C</v>
      </c>
      <c r="F1041" s="18">
        <f>VLOOKUP(A1041,'ABC Rimanenze'!$A$2:$G$50000,2,FALSE)</f>
        <v>509.52104619537749</v>
      </c>
      <c r="G1041" s="3" t="str">
        <f>VLOOKUP(A1041,'ABC Rimanenze'!$A$2:$G$50000,7)</f>
        <v>C</v>
      </c>
      <c r="J1041" s="29"/>
    </row>
    <row r="1042" spans="1:10" x14ac:dyDescent="0.3">
      <c r="A1042" s="20" t="s">
        <v>1065</v>
      </c>
      <c r="B1042" s="21">
        <v>846.48909321025724</v>
      </c>
      <c r="C1042" s="27">
        <f t="shared" si="33"/>
        <v>10530749.295747416</v>
      </c>
      <c r="D1042" s="25">
        <f t="shared" si="32"/>
        <v>0.96625478667046882</v>
      </c>
      <c r="E1042" s="3" t="str" cm="1">
        <f t="array" ref="E1042">IFERROR(_xlfn.IFS(D1042&lt;=$K$2,"A",D1042&lt;=$L$3,"B"),"C")</f>
        <v>C</v>
      </c>
      <c r="F1042" s="18">
        <f>VLOOKUP(A1042,'ABC Rimanenze'!$A$2:$G$50000,2,FALSE)</f>
        <v>507.89345592615433</v>
      </c>
      <c r="G1042" s="3" t="str">
        <f>VLOOKUP(A1042,'ABC Rimanenze'!$A$2:$G$50000,7)</f>
        <v>C</v>
      </c>
      <c r="J1042" s="29"/>
    </row>
    <row r="1043" spans="1:10" x14ac:dyDescent="0.3">
      <c r="A1043" s="20" t="s">
        <v>1066</v>
      </c>
      <c r="B1043" s="21">
        <v>842.83046221322684</v>
      </c>
      <c r="C1043" s="27">
        <f t="shared" si="33"/>
        <v>10531592.12620963</v>
      </c>
      <c r="D1043" s="25">
        <f t="shared" si="32"/>
        <v>0.96633212105053945</v>
      </c>
      <c r="E1043" s="3" t="str" cm="1">
        <f t="array" ref="E1043">IFERROR(_xlfn.IFS(D1043&lt;=$K$2,"A",D1043&lt;=$L$3,"B"),"C")</f>
        <v>C</v>
      </c>
      <c r="F1043" s="18">
        <f>VLOOKUP(A1043,'ABC Rimanenze'!$A$2:$G$50000,2,FALSE)</f>
        <v>505.69827732793607</v>
      </c>
      <c r="G1043" s="3" t="str">
        <f>VLOOKUP(A1043,'ABC Rimanenze'!$A$2:$G$50000,7)</f>
        <v>C</v>
      </c>
      <c r="J1043" s="29"/>
    </row>
    <row r="1044" spans="1:10" x14ac:dyDescent="0.3">
      <c r="A1044" s="20" t="s">
        <v>1067</v>
      </c>
      <c r="B1044" s="21">
        <v>841.15664013290984</v>
      </c>
      <c r="C1044" s="27">
        <f t="shared" si="33"/>
        <v>10532433.282849763</v>
      </c>
      <c r="D1044" s="25">
        <f t="shared" si="32"/>
        <v>0.96640930184812956</v>
      </c>
      <c r="E1044" s="3" t="str" cm="1">
        <f t="array" ref="E1044">IFERROR(_xlfn.IFS(D1044&lt;=$K$2,"A",D1044&lt;=$L$3,"B"),"C")</f>
        <v>C</v>
      </c>
      <c r="F1044" s="18">
        <f>VLOOKUP(A1044,'ABC Rimanenze'!$A$2:$G$50000,2,FALSE)</f>
        <v>504.69398407974586</v>
      </c>
      <c r="G1044" s="3" t="str">
        <f>VLOOKUP(A1044,'ABC Rimanenze'!$A$2:$G$50000,7)</f>
        <v>C</v>
      </c>
      <c r="J1044" s="29"/>
    </row>
    <row r="1045" spans="1:10" x14ac:dyDescent="0.3">
      <c r="A1045" s="20" t="s">
        <v>1068</v>
      </c>
      <c r="B1045" s="21">
        <v>837.38467076242273</v>
      </c>
      <c r="C1045" s="27">
        <f t="shared" si="33"/>
        <v>10533270.667520525</v>
      </c>
      <c r="D1045" s="25">
        <f t="shared" si="32"/>
        <v>0.96648613654656224</v>
      </c>
      <c r="E1045" s="3" t="str" cm="1">
        <f t="array" ref="E1045">IFERROR(_xlfn.IFS(D1045&lt;=$K$2,"A",D1045&lt;=$L$3,"B"),"C")</f>
        <v>C</v>
      </c>
      <c r="F1045" s="18">
        <f>VLOOKUP(A1045,'ABC Rimanenze'!$A$2:$G$50000,2,FALSE)</f>
        <v>502.43080245745364</v>
      </c>
      <c r="G1045" s="3" t="str">
        <f>VLOOKUP(A1045,'ABC Rimanenze'!$A$2:$G$50000,7)</f>
        <v>C</v>
      </c>
      <c r="J1045" s="29"/>
    </row>
    <row r="1046" spans="1:10" x14ac:dyDescent="0.3">
      <c r="A1046" s="20" t="s">
        <v>1069</v>
      </c>
      <c r="B1046" s="21">
        <v>835.0848195872868</v>
      </c>
      <c r="C1046" s="27">
        <f t="shared" si="33"/>
        <v>10534105.752340112</v>
      </c>
      <c r="D1046" s="25">
        <f t="shared" si="32"/>
        <v>0.96656276022086507</v>
      </c>
      <c r="E1046" s="3" t="str" cm="1">
        <f t="array" ref="E1046">IFERROR(_xlfn.IFS(D1046&lt;=$K$2,"A",D1046&lt;=$L$3,"B"),"C")</f>
        <v>C</v>
      </c>
      <c r="F1046" s="18">
        <f>VLOOKUP(A1046,'ABC Rimanenze'!$A$2:$G$50000,2,FALSE)</f>
        <v>501.05089175237208</v>
      </c>
      <c r="G1046" s="3" t="str">
        <f>VLOOKUP(A1046,'ABC Rimanenze'!$A$2:$G$50000,7)</f>
        <v>C</v>
      </c>
      <c r="J1046" s="29"/>
    </row>
    <row r="1047" spans="1:10" x14ac:dyDescent="0.3">
      <c r="A1047" s="20" t="s">
        <v>1070</v>
      </c>
      <c r="B1047" s="21">
        <v>833.17578302947572</v>
      </c>
      <c r="C1047" s="27">
        <f t="shared" si="33"/>
        <v>10534938.928123141</v>
      </c>
      <c r="D1047" s="25">
        <f t="shared" si="32"/>
        <v>0.96663920873045162</v>
      </c>
      <c r="E1047" s="3" t="str" cm="1">
        <f t="array" ref="E1047">IFERROR(_xlfn.IFS(D1047&lt;=$K$2,"A",D1047&lt;=$L$3,"B"),"C")</f>
        <v>C</v>
      </c>
      <c r="F1047" s="18">
        <f>VLOOKUP(A1047,'ABC Rimanenze'!$A$2:$G$50000,2,FALSE)</f>
        <v>499.9054698176854</v>
      </c>
      <c r="G1047" s="3" t="str">
        <f>VLOOKUP(A1047,'ABC Rimanenze'!$A$2:$G$50000,7)</f>
        <v>C</v>
      </c>
      <c r="J1047" s="29"/>
    </row>
    <row r="1048" spans="1:10" x14ac:dyDescent="0.3">
      <c r="A1048" s="20" t="s">
        <v>1071</v>
      </c>
      <c r="B1048" s="21">
        <v>831.60398682959647</v>
      </c>
      <c r="C1048" s="27">
        <f t="shared" si="33"/>
        <v>10535770.53210997</v>
      </c>
      <c r="D1048" s="25">
        <f t="shared" si="32"/>
        <v>0.96671551301899949</v>
      </c>
      <c r="E1048" s="3" t="str" cm="1">
        <f t="array" ref="E1048">IFERROR(_xlfn.IFS(D1048&lt;=$K$2,"A",D1048&lt;=$L$3,"B"),"C")</f>
        <v>C</v>
      </c>
      <c r="F1048" s="18">
        <f>VLOOKUP(A1048,'ABC Rimanenze'!$A$2:$G$50000,2,FALSE)</f>
        <v>498.96239209775786</v>
      </c>
      <c r="G1048" s="3" t="str">
        <f>VLOOKUP(A1048,'ABC Rimanenze'!$A$2:$G$50000,7)</f>
        <v>C</v>
      </c>
      <c r="J1048" s="29"/>
    </row>
    <row r="1049" spans="1:10" x14ac:dyDescent="0.3">
      <c r="A1049" s="20" t="s">
        <v>1072</v>
      </c>
      <c r="B1049" s="21">
        <v>828.82154043339506</v>
      </c>
      <c r="C1049" s="27">
        <f t="shared" si="33"/>
        <v>10536599.353650404</v>
      </c>
      <c r="D1049" s="25">
        <f t="shared" si="32"/>
        <v>0.96679156200262339</v>
      </c>
      <c r="E1049" s="3" t="str" cm="1">
        <f t="array" ref="E1049">IFERROR(_xlfn.IFS(D1049&lt;=$K$2,"A",D1049&lt;=$L$3,"B"),"C")</f>
        <v>C</v>
      </c>
      <c r="F1049" s="18">
        <f>VLOOKUP(A1049,'ABC Rimanenze'!$A$2:$G$50000,2,FALSE)</f>
        <v>497.29292426003701</v>
      </c>
      <c r="G1049" s="3" t="str">
        <f>VLOOKUP(A1049,'ABC Rimanenze'!$A$2:$G$50000,7)</f>
        <v>C</v>
      </c>
      <c r="J1049" s="29"/>
    </row>
    <row r="1050" spans="1:10" x14ac:dyDescent="0.3">
      <c r="A1050" s="20" t="s">
        <v>1073</v>
      </c>
      <c r="B1050" s="21">
        <v>827.38442693342381</v>
      </c>
      <c r="C1050" s="27">
        <f t="shared" si="33"/>
        <v>10537426.738077337</v>
      </c>
      <c r="D1050" s="25">
        <f t="shared" si="32"/>
        <v>0.9668674791230949</v>
      </c>
      <c r="E1050" s="3" t="str" cm="1">
        <f t="array" ref="E1050">IFERROR(_xlfn.IFS(D1050&lt;=$K$2,"A",D1050&lt;=$L$3,"B"),"C")</f>
        <v>C</v>
      </c>
      <c r="F1050" s="18">
        <f>VLOOKUP(A1050,'ABC Rimanenze'!$A$2:$G$50000,2,FALSE)</f>
        <v>496.43065616005424</v>
      </c>
      <c r="G1050" s="3" t="str">
        <f>VLOOKUP(A1050,'ABC Rimanenze'!$A$2:$G$50000,7)</f>
        <v>C</v>
      </c>
      <c r="J1050" s="29"/>
    </row>
    <row r="1051" spans="1:10" x14ac:dyDescent="0.3">
      <c r="A1051" s="20" t="s">
        <v>1074</v>
      </c>
      <c r="B1051" s="21">
        <v>824.27946776454212</v>
      </c>
      <c r="C1051" s="27">
        <f t="shared" si="33"/>
        <v>10538251.017545102</v>
      </c>
      <c r="D1051" s="25">
        <f t="shared" si="32"/>
        <v>0.96694311134630284</v>
      </c>
      <c r="E1051" s="3" t="str" cm="1">
        <f t="array" ref="E1051">IFERROR(_xlfn.IFS(D1051&lt;=$K$2,"A",D1051&lt;=$L$3,"B"),"C")</f>
        <v>C</v>
      </c>
      <c r="F1051" s="18">
        <f>VLOOKUP(A1051,'ABC Rimanenze'!$A$2:$G$50000,2,FALSE)</f>
        <v>494.56768065872524</v>
      </c>
      <c r="G1051" s="3" t="str">
        <f>VLOOKUP(A1051,'ABC Rimanenze'!$A$2:$G$50000,7)</f>
        <v>C</v>
      </c>
      <c r="J1051" s="29"/>
    </row>
    <row r="1052" spans="1:10" x14ac:dyDescent="0.3">
      <c r="A1052" s="20" t="s">
        <v>1075</v>
      </c>
      <c r="B1052" s="21">
        <v>823.75759898280603</v>
      </c>
      <c r="C1052" s="27">
        <f t="shared" si="33"/>
        <v>10539074.775144085</v>
      </c>
      <c r="D1052" s="25">
        <f t="shared" si="32"/>
        <v>0.96701869568514898</v>
      </c>
      <c r="E1052" s="3" t="str" cm="1">
        <f t="array" ref="E1052">IFERROR(_xlfn.IFS(D1052&lt;=$K$2,"A",D1052&lt;=$L$3,"B"),"C")</f>
        <v>C</v>
      </c>
      <c r="F1052" s="18">
        <f>VLOOKUP(A1052,'ABC Rimanenze'!$A$2:$G$50000,2,FALSE)</f>
        <v>494.25455938968361</v>
      </c>
      <c r="G1052" s="3" t="str">
        <f>VLOOKUP(A1052,'ABC Rimanenze'!$A$2:$G$50000,7)</f>
        <v>C</v>
      </c>
      <c r="J1052" s="29"/>
    </row>
    <row r="1053" spans="1:10" x14ac:dyDescent="0.3">
      <c r="A1053" s="20" t="s">
        <v>1076</v>
      </c>
      <c r="B1053" s="21">
        <v>820.29277446995388</v>
      </c>
      <c r="C1053" s="27">
        <f t="shared" si="33"/>
        <v>10539895.067918556</v>
      </c>
      <c r="D1053" s="25">
        <f t="shared" si="32"/>
        <v>0.96709396210708565</v>
      </c>
      <c r="E1053" s="3" t="str" cm="1">
        <f t="array" ref="E1053">IFERROR(_xlfn.IFS(D1053&lt;=$K$2,"A",D1053&lt;=$L$3,"B"),"C")</f>
        <v>C</v>
      </c>
      <c r="F1053" s="18">
        <f>VLOOKUP(A1053,'ABC Rimanenze'!$A$2:$G$50000,2,FALSE)</f>
        <v>492.17566468197231</v>
      </c>
      <c r="G1053" s="3" t="str">
        <f>VLOOKUP(A1053,'ABC Rimanenze'!$A$2:$G$50000,7)</f>
        <v>C</v>
      </c>
      <c r="J1053" s="29"/>
    </row>
    <row r="1054" spans="1:10" x14ac:dyDescent="0.3">
      <c r="A1054" s="20" t="s">
        <v>1077</v>
      </c>
      <c r="B1054" s="21">
        <v>820.11326868449783</v>
      </c>
      <c r="C1054" s="27">
        <f t="shared" si="33"/>
        <v>10540715.18118724</v>
      </c>
      <c r="D1054" s="25">
        <f t="shared" si="32"/>
        <v>0.9671692120583687</v>
      </c>
      <c r="E1054" s="3" t="str" cm="1">
        <f t="array" ref="E1054">IFERROR(_xlfn.IFS(D1054&lt;=$K$2,"A",D1054&lt;=$L$3,"B"),"C")</f>
        <v>C</v>
      </c>
      <c r="F1054" s="18">
        <f>VLOOKUP(A1054,'ABC Rimanenze'!$A$2:$G$50000,2,FALSE)</f>
        <v>492.06796121069868</v>
      </c>
      <c r="G1054" s="3" t="str">
        <f>VLOOKUP(A1054,'ABC Rimanenze'!$A$2:$G$50000,7)</f>
        <v>C</v>
      </c>
      <c r="J1054" s="29"/>
    </row>
    <row r="1055" spans="1:10" x14ac:dyDescent="0.3">
      <c r="A1055" s="20" t="s">
        <v>1078</v>
      </c>
      <c r="B1055" s="21">
        <v>819.51391999774319</v>
      </c>
      <c r="C1055" s="27">
        <f t="shared" si="33"/>
        <v>10541534.695107238</v>
      </c>
      <c r="D1055" s="25">
        <f t="shared" si="32"/>
        <v>0.96724440701607795</v>
      </c>
      <c r="E1055" s="3" t="str" cm="1">
        <f t="array" ref="E1055">IFERROR(_xlfn.IFS(D1055&lt;=$K$2,"A",D1055&lt;=$L$3,"B"),"C")</f>
        <v>C</v>
      </c>
      <c r="F1055" s="18">
        <f>VLOOKUP(A1055,'ABC Rimanenze'!$A$2:$G$50000,2,FALSE)</f>
        <v>491.70835199864587</v>
      </c>
      <c r="G1055" s="3" t="str">
        <f>VLOOKUP(A1055,'ABC Rimanenze'!$A$2:$G$50000,7)</f>
        <v>C</v>
      </c>
      <c r="J1055" s="29"/>
    </row>
    <row r="1056" spans="1:10" x14ac:dyDescent="0.3">
      <c r="A1056" s="20" t="s">
        <v>1079</v>
      </c>
      <c r="B1056" s="21">
        <v>818.51137698432217</v>
      </c>
      <c r="C1056" s="27">
        <f t="shared" si="33"/>
        <v>10542353.206484223</v>
      </c>
      <c r="D1056" s="25">
        <f t="shared" si="32"/>
        <v>0.9673195099848928</v>
      </c>
      <c r="E1056" s="3" t="str" cm="1">
        <f t="array" ref="E1056">IFERROR(_xlfn.IFS(D1056&lt;=$K$2,"A",D1056&lt;=$L$3,"B"),"C")</f>
        <v>C</v>
      </c>
      <c r="F1056" s="18">
        <f>VLOOKUP(A1056,'ABC Rimanenze'!$A$2:$G$50000,2,FALSE)</f>
        <v>491.10682619059327</v>
      </c>
      <c r="G1056" s="3" t="str">
        <f>VLOOKUP(A1056,'ABC Rimanenze'!$A$2:$G$50000,7)</f>
        <v>C</v>
      </c>
      <c r="J1056" s="29"/>
    </row>
    <row r="1057" spans="1:10" x14ac:dyDescent="0.3">
      <c r="A1057" s="20" t="s">
        <v>1080</v>
      </c>
      <c r="B1057" s="21">
        <v>817.82088802362</v>
      </c>
      <c r="C1057" s="27">
        <f t="shared" si="33"/>
        <v>10543171.027372247</v>
      </c>
      <c r="D1057" s="25">
        <f t="shared" si="32"/>
        <v>0.96739454959750726</v>
      </c>
      <c r="E1057" s="3" t="str" cm="1">
        <f t="array" ref="E1057">IFERROR(_xlfn.IFS(D1057&lt;=$K$2,"A",D1057&lt;=$L$3,"B"),"C")</f>
        <v>C</v>
      </c>
      <c r="F1057" s="18">
        <f>VLOOKUP(A1057,'ABC Rimanenze'!$A$2:$G$50000,2,FALSE)</f>
        <v>490.69253281417195</v>
      </c>
      <c r="G1057" s="3" t="str">
        <f>VLOOKUP(A1057,'ABC Rimanenze'!$A$2:$G$50000,7)</f>
        <v>C</v>
      </c>
      <c r="J1057" s="29"/>
    </row>
    <row r="1058" spans="1:10" x14ac:dyDescent="0.3">
      <c r="A1058" s="20" t="s">
        <v>1081</v>
      </c>
      <c r="B1058" s="21">
        <v>817.40125856558598</v>
      </c>
      <c r="C1058" s="27">
        <f t="shared" si="33"/>
        <v>10543988.428630812</v>
      </c>
      <c r="D1058" s="25">
        <f t="shared" si="32"/>
        <v>0.96746955070678609</v>
      </c>
      <c r="E1058" s="3" t="str" cm="1">
        <f t="array" ref="E1058">IFERROR(_xlfn.IFS(D1058&lt;=$K$2,"A",D1058&lt;=$L$3,"B"),"C")</f>
        <v>C</v>
      </c>
      <c r="F1058" s="18">
        <f>VLOOKUP(A1058,'ABC Rimanenze'!$A$2:$G$50000,2,FALSE)</f>
        <v>490.44075513935155</v>
      </c>
      <c r="G1058" s="3" t="str">
        <f>VLOOKUP(A1058,'ABC Rimanenze'!$A$2:$G$50000,7)</f>
        <v>C</v>
      </c>
      <c r="J1058" s="29"/>
    </row>
    <row r="1059" spans="1:10" x14ac:dyDescent="0.3">
      <c r="A1059" s="20" t="s">
        <v>1082</v>
      </c>
      <c r="B1059" s="21">
        <v>817.06081655868661</v>
      </c>
      <c r="C1059" s="27">
        <f t="shared" si="33"/>
        <v>10544805.48944737</v>
      </c>
      <c r="D1059" s="25">
        <f t="shared" si="32"/>
        <v>0.96754452057861839</v>
      </c>
      <c r="E1059" s="3" t="str" cm="1">
        <f t="array" ref="E1059">IFERROR(_xlfn.IFS(D1059&lt;=$K$2,"A",D1059&lt;=$L$3,"B"),"C")</f>
        <v>C</v>
      </c>
      <c r="F1059" s="18">
        <f>VLOOKUP(A1059,'ABC Rimanenze'!$A$2:$G$50000,2,FALSE)</f>
        <v>490.23648993521192</v>
      </c>
      <c r="G1059" s="3" t="str">
        <f>VLOOKUP(A1059,'ABC Rimanenze'!$A$2:$G$50000,7)</f>
        <v>C</v>
      </c>
      <c r="J1059" s="29"/>
    </row>
    <row r="1060" spans="1:10" x14ac:dyDescent="0.3">
      <c r="A1060" s="20" t="s">
        <v>1083</v>
      </c>
      <c r="B1060" s="21">
        <v>815.84333617790014</v>
      </c>
      <c r="C1060" s="27">
        <f t="shared" si="33"/>
        <v>10545621.332783548</v>
      </c>
      <c r="D1060" s="25">
        <f t="shared" si="32"/>
        <v>0.96761937873985804</v>
      </c>
      <c r="E1060" s="3" t="str" cm="1">
        <f t="array" ref="E1060">IFERROR(_xlfn.IFS(D1060&lt;=$K$2,"A",D1060&lt;=$L$3,"B"),"C")</f>
        <v>C</v>
      </c>
      <c r="F1060" s="18">
        <f>VLOOKUP(A1060,'ABC Rimanenze'!$A$2:$G$50000,2,FALSE)</f>
        <v>489.50600170674005</v>
      </c>
      <c r="G1060" s="3" t="str">
        <f>VLOOKUP(A1060,'ABC Rimanenze'!$A$2:$G$50000,7)</f>
        <v>C</v>
      </c>
      <c r="J1060" s="29"/>
    </row>
    <row r="1061" spans="1:10" x14ac:dyDescent="0.3">
      <c r="A1061" s="20" t="s">
        <v>1084</v>
      </c>
      <c r="B1061" s="21">
        <v>813.88392700966369</v>
      </c>
      <c r="C1061" s="27">
        <f t="shared" si="33"/>
        <v>10546435.216710558</v>
      </c>
      <c r="D1061" s="25">
        <f t="shared" si="32"/>
        <v>0.96769405711441447</v>
      </c>
      <c r="E1061" s="3" t="str" cm="1">
        <f t="array" ref="E1061">IFERROR(_xlfn.IFS(D1061&lt;=$K$2,"A",D1061&lt;=$L$3,"B"),"C")</f>
        <v>C</v>
      </c>
      <c r="F1061" s="18">
        <f>VLOOKUP(A1061,'ABC Rimanenze'!$A$2:$G$50000,2,FALSE)</f>
        <v>488.33035620579818</v>
      </c>
      <c r="G1061" s="3" t="str">
        <f>VLOOKUP(A1061,'ABC Rimanenze'!$A$2:$G$50000,7)</f>
        <v>C</v>
      </c>
      <c r="J1061" s="29"/>
    </row>
    <row r="1062" spans="1:10" x14ac:dyDescent="0.3">
      <c r="A1062" s="20" t="s">
        <v>1085</v>
      </c>
      <c r="B1062" s="21">
        <v>811.93817821035634</v>
      </c>
      <c r="C1062" s="27">
        <f t="shared" si="33"/>
        <v>10547247.154888768</v>
      </c>
      <c r="D1062" s="25">
        <f t="shared" si="32"/>
        <v>0.9677685569557023</v>
      </c>
      <c r="E1062" s="3" t="str" cm="1">
        <f t="array" ref="E1062">IFERROR(_xlfn.IFS(D1062&lt;=$K$2,"A",D1062&lt;=$L$3,"B"),"C")</f>
        <v>C</v>
      </c>
      <c r="F1062" s="18">
        <f>VLOOKUP(A1062,'ABC Rimanenze'!$A$2:$G$50000,2,FALSE)</f>
        <v>487.16290692621379</v>
      </c>
      <c r="G1062" s="3" t="str">
        <f>VLOOKUP(A1062,'ABC Rimanenze'!$A$2:$G$50000,7)</f>
        <v>C</v>
      </c>
      <c r="J1062" s="29"/>
    </row>
    <row r="1063" spans="1:10" x14ac:dyDescent="0.3">
      <c r="A1063" s="20" t="s">
        <v>1086</v>
      </c>
      <c r="B1063" s="21">
        <v>810.39242208874759</v>
      </c>
      <c r="C1063" s="27">
        <f t="shared" si="33"/>
        <v>10548057.547310857</v>
      </c>
      <c r="D1063" s="25">
        <f t="shared" si="32"/>
        <v>0.96784291496527353</v>
      </c>
      <c r="E1063" s="3" t="str" cm="1">
        <f t="array" ref="E1063">IFERROR(_xlfn.IFS(D1063&lt;=$K$2,"A",D1063&lt;=$L$3,"B"),"C")</f>
        <v>C</v>
      </c>
      <c r="F1063" s="18">
        <f>VLOOKUP(A1063,'ABC Rimanenze'!$A$2:$G$50000,2,FALSE)</f>
        <v>486.23545325324852</v>
      </c>
      <c r="G1063" s="3" t="str">
        <f>VLOOKUP(A1063,'ABC Rimanenze'!$A$2:$G$50000,7)</f>
        <v>C</v>
      </c>
      <c r="J1063" s="29"/>
    </row>
    <row r="1064" spans="1:10" x14ac:dyDescent="0.3">
      <c r="A1064" s="20" t="s">
        <v>1087</v>
      </c>
      <c r="B1064" s="21">
        <v>807.89983164575585</v>
      </c>
      <c r="C1064" s="27">
        <f t="shared" si="33"/>
        <v>10548865.447142502</v>
      </c>
      <c r="D1064" s="25">
        <f t="shared" si="32"/>
        <v>0.9679170442658156</v>
      </c>
      <c r="E1064" s="3" t="str" cm="1">
        <f t="array" ref="E1064">IFERROR(_xlfn.IFS(D1064&lt;=$K$2,"A",D1064&lt;=$L$3,"B"),"C")</f>
        <v>C</v>
      </c>
      <c r="F1064" s="18">
        <f>VLOOKUP(A1064,'ABC Rimanenze'!$A$2:$G$50000,2,FALSE)</f>
        <v>484.7398989874535</v>
      </c>
      <c r="G1064" s="3" t="str">
        <f>VLOOKUP(A1064,'ABC Rimanenze'!$A$2:$G$50000,7)</f>
        <v>C</v>
      </c>
      <c r="J1064" s="29"/>
    </row>
    <row r="1065" spans="1:10" x14ac:dyDescent="0.3">
      <c r="A1065" s="20" t="s">
        <v>1088</v>
      </c>
      <c r="B1065" s="21">
        <v>807.16494648603509</v>
      </c>
      <c r="C1065" s="27">
        <f t="shared" si="33"/>
        <v>10549672.612088988</v>
      </c>
      <c r="D1065" s="25">
        <f t="shared" si="32"/>
        <v>0.96799110613655914</v>
      </c>
      <c r="E1065" s="3" t="str" cm="1">
        <f t="array" ref="E1065">IFERROR(_xlfn.IFS(D1065&lt;=$K$2,"A",D1065&lt;=$L$3,"B"),"C")</f>
        <v>C</v>
      </c>
      <c r="F1065" s="18">
        <f>VLOOKUP(A1065,'ABC Rimanenze'!$A$2:$G$50000,2,FALSE)</f>
        <v>484.29896789162103</v>
      </c>
      <c r="G1065" s="3" t="str">
        <f>VLOOKUP(A1065,'ABC Rimanenze'!$A$2:$G$50000,7)</f>
        <v>C</v>
      </c>
      <c r="J1065" s="29"/>
    </row>
    <row r="1066" spans="1:10" x14ac:dyDescent="0.3">
      <c r="A1066" s="20" t="s">
        <v>1089</v>
      </c>
      <c r="B1066" s="21">
        <v>807.13698541838357</v>
      </c>
      <c r="C1066" s="27">
        <f t="shared" si="33"/>
        <v>10550479.749074405</v>
      </c>
      <c r="D1066" s="25">
        <f t="shared" si="32"/>
        <v>0.96806516544171928</v>
      </c>
      <c r="E1066" s="3" t="str" cm="1">
        <f t="array" ref="E1066">IFERROR(_xlfn.IFS(D1066&lt;=$K$2,"A",D1066&lt;=$L$3,"B"),"C")</f>
        <v>C</v>
      </c>
      <c r="F1066" s="18">
        <f>VLOOKUP(A1066,'ABC Rimanenze'!$A$2:$G$50000,2,FALSE)</f>
        <v>484.2821912510301</v>
      </c>
      <c r="G1066" s="3" t="str">
        <f>VLOOKUP(A1066,'ABC Rimanenze'!$A$2:$G$50000,7)</f>
        <v>C</v>
      </c>
      <c r="J1066" s="29"/>
    </row>
    <row r="1067" spans="1:10" x14ac:dyDescent="0.3">
      <c r="A1067" s="20" t="s">
        <v>1090</v>
      </c>
      <c r="B1067" s="21">
        <v>802.3882996694814</v>
      </c>
      <c r="C1067" s="27">
        <f t="shared" si="33"/>
        <v>10551282.137374075</v>
      </c>
      <c r="D1067" s="25">
        <f t="shared" si="32"/>
        <v>0.96813878902856487</v>
      </c>
      <c r="E1067" s="3" t="str" cm="1">
        <f t="array" ref="E1067">IFERROR(_xlfn.IFS(D1067&lt;=$K$2,"A",D1067&lt;=$L$3,"B"),"C")</f>
        <v>C</v>
      </c>
      <c r="F1067" s="18">
        <f>VLOOKUP(A1067,'ABC Rimanenze'!$A$2:$G$50000,2,FALSE)</f>
        <v>481.43297980168882</v>
      </c>
      <c r="G1067" s="3" t="str">
        <f>VLOOKUP(A1067,'ABC Rimanenze'!$A$2:$G$50000,7)</f>
        <v>C</v>
      </c>
      <c r="J1067" s="29"/>
    </row>
    <row r="1068" spans="1:10" x14ac:dyDescent="0.3">
      <c r="A1068" s="20" t="s">
        <v>1091</v>
      </c>
      <c r="B1068" s="21">
        <v>799.38536638103733</v>
      </c>
      <c r="C1068" s="27">
        <f t="shared" si="33"/>
        <v>10552081.522740455</v>
      </c>
      <c r="D1068" s="25">
        <f t="shared" si="32"/>
        <v>0.9682121370795882</v>
      </c>
      <c r="E1068" s="3" t="str" cm="1">
        <f t="array" ref="E1068">IFERROR(_xlfn.IFS(D1068&lt;=$K$2,"A",D1068&lt;=$L$3,"B"),"C")</f>
        <v>C</v>
      </c>
      <c r="F1068" s="18">
        <f>VLOOKUP(A1068,'ABC Rimanenze'!$A$2:$G$50000,2,FALSE)</f>
        <v>479.63121982862236</v>
      </c>
      <c r="G1068" s="3" t="str">
        <f>VLOOKUP(A1068,'ABC Rimanenze'!$A$2:$G$50000,7)</f>
        <v>C</v>
      </c>
      <c r="J1068" s="29"/>
    </row>
    <row r="1069" spans="1:10" x14ac:dyDescent="0.3">
      <c r="A1069" s="20" t="s">
        <v>1092</v>
      </c>
      <c r="B1069" s="21">
        <v>798.55806028778193</v>
      </c>
      <c r="C1069" s="27">
        <f t="shared" si="33"/>
        <v>10552880.080800744</v>
      </c>
      <c r="D1069" s="25">
        <f t="shared" si="32"/>
        <v>0.96828540922067885</v>
      </c>
      <c r="E1069" s="3" t="str" cm="1">
        <f t="array" ref="E1069">IFERROR(_xlfn.IFS(D1069&lt;=$K$2,"A",D1069&lt;=$L$3,"B"),"C")</f>
        <v>C</v>
      </c>
      <c r="F1069" s="18">
        <f>VLOOKUP(A1069,'ABC Rimanenze'!$A$2:$G$50000,2,FALSE)</f>
        <v>479.13483617266911</v>
      </c>
      <c r="G1069" s="3" t="str">
        <f>VLOOKUP(A1069,'ABC Rimanenze'!$A$2:$G$50000,7)</f>
        <v>C</v>
      </c>
      <c r="J1069" s="29"/>
    </row>
    <row r="1070" spans="1:10" x14ac:dyDescent="0.3">
      <c r="A1070" s="20" t="s">
        <v>1093</v>
      </c>
      <c r="B1070" s="21">
        <v>795.03347166086621</v>
      </c>
      <c r="C1070" s="27">
        <f t="shared" si="33"/>
        <v>10553675.114272404</v>
      </c>
      <c r="D1070" s="25">
        <f t="shared" si="32"/>
        <v>0.9683583579611702</v>
      </c>
      <c r="E1070" s="3" t="str" cm="1">
        <f t="array" ref="E1070">IFERROR(_xlfn.IFS(D1070&lt;=$K$2,"A",D1070&lt;=$L$3,"B"),"C")</f>
        <v>C</v>
      </c>
      <c r="F1070" s="18">
        <f>VLOOKUP(A1070,'ABC Rimanenze'!$A$2:$G$50000,2,FALSE)</f>
        <v>477.0200829965197</v>
      </c>
      <c r="G1070" s="3" t="str">
        <f>VLOOKUP(A1070,'ABC Rimanenze'!$A$2:$G$50000,7)</f>
        <v>C</v>
      </c>
      <c r="J1070" s="29"/>
    </row>
    <row r="1071" spans="1:10" x14ac:dyDescent="0.3">
      <c r="A1071" s="20" t="s">
        <v>1094</v>
      </c>
      <c r="B1071" s="21">
        <v>794.81426542821066</v>
      </c>
      <c r="C1071" s="27">
        <f t="shared" si="33"/>
        <v>10554469.928537833</v>
      </c>
      <c r="D1071" s="25">
        <f t="shared" si="32"/>
        <v>0.96843128658827127</v>
      </c>
      <c r="E1071" s="3" t="str" cm="1">
        <f t="array" ref="E1071">IFERROR(_xlfn.IFS(D1071&lt;=$K$2,"A",D1071&lt;=$L$3,"B"),"C")</f>
        <v>C</v>
      </c>
      <c r="F1071" s="18">
        <f>VLOOKUP(A1071,'ABC Rimanenze'!$A$2:$G$50000,2,FALSE)</f>
        <v>476.88855925692638</v>
      </c>
      <c r="G1071" s="3" t="str">
        <f>VLOOKUP(A1071,'ABC Rimanenze'!$A$2:$G$50000,7)</f>
        <v>C</v>
      </c>
      <c r="J1071" s="29"/>
    </row>
    <row r="1072" spans="1:10" x14ac:dyDescent="0.3">
      <c r="A1072" s="20" t="s">
        <v>1095</v>
      </c>
      <c r="B1072" s="21">
        <v>790.35863728148581</v>
      </c>
      <c r="C1072" s="27">
        <f t="shared" si="33"/>
        <v>10555260.287175113</v>
      </c>
      <c r="D1072" s="25">
        <f t="shared" si="32"/>
        <v>0.96850380638672162</v>
      </c>
      <c r="E1072" s="3" t="str" cm="1">
        <f t="array" ref="E1072">IFERROR(_xlfn.IFS(D1072&lt;=$K$2,"A",D1072&lt;=$L$3,"B"),"C")</f>
        <v>C</v>
      </c>
      <c r="F1072" s="18">
        <f>VLOOKUP(A1072,'ABC Rimanenze'!$A$2:$G$50000,2,FALSE)</f>
        <v>474.21518236889148</v>
      </c>
      <c r="G1072" s="3" t="str">
        <f>VLOOKUP(A1072,'ABC Rimanenze'!$A$2:$G$50000,7)</f>
        <v>C</v>
      </c>
      <c r="J1072" s="29"/>
    </row>
    <row r="1073" spans="1:10" x14ac:dyDescent="0.3">
      <c r="A1073" s="20" t="s">
        <v>1096</v>
      </c>
      <c r="B1073" s="21">
        <v>790.33964083094395</v>
      </c>
      <c r="C1073" s="27">
        <f t="shared" si="33"/>
        <v>10556050.626815945</v>
      </c>
      <c r="D1073" s="25">
        <f t="shared" si="32"/>
        <v>0.96857632444214214</v>
      </c>
      <c r="E1073" s="3" t="str" cm="1">
        <f t="array" ref="E1073">IFERROR(_xlfn.IFS(D1073&lt;=$K$2,"A",D1073&lt;=$L$3,"B"),"C")</f>
        <v>C</v>
      </c>
      <c r="F1073" s="18">
        <f>VLOOKUP(A1073,'ABC Rimanenze'!$A$2:$G$50000,2,FALSE)</f>
        <v>474.20378449856634</v>
      </c>
      <c r="G1073" s="3" t="str">
        <f>VLOOKUP(A1073,'ABC Rimanenze'!$A$2:$G$50000,7)</f>
        <v>C</v>
      </c>
      <c r="J1073" s="29"/>
    </row>
    <row r="1074" spans="1:10" x14ac:dyDescent="0.3">
      <c r="A1074" s="20" t="s">
        <v>1097</v>
      </c>
      <c r="B1074" s="21">
        <v>789.94498423485811</v>
      </c>
      <c r="C1074" s="27">
        <f t="shared" si="33"/>
        <v>10556840.57180018</v>
      </c>
      <c r="D1074" s="25">
        <f t="shared" si="32"/>
        <v>0.96864880628562611</v>
      </c>
      <c r="E1074" s="3" t="str" cm="1">
        <f t="array" ref="E1074">IFERROR(_xlfn.IFS(D1074&lt;=$K$2,"A",D1074&lt;=$L$3,"B"),"C")</f>
        <v>C</v>
      </c>
      <c r="F1074" s="18">
        <f>VLOOKUP(A1074,'ABC Rimanenze'!$A$2:$G$50000,2,FALSE)</f>
        <v>473.96699054091482</v>
      </c>
      <c r="G1074" s="3" t="str">
        <f>VLOOKUP(A1074,'ABC Rimanenze'!$A$2:$G$50000,7)</f>
        <v>C</v>
      </c>
      <c r="J1074" s="29"/>
    </row>
    <row r="1075" spans="1:10" x14ac:dyDescent="0.3">
      <c r="A1075" s="20" t="s">
        <v>1098</v>
      </c>
      <c r="B1075" s="21">
        <v>785.84217780437461</v>
      </c>
      <c r="C1075" s="27">
        <f t="shared" si="33"/>
        <v>10557626.413977984</v>
      </c>
      <c r="D1075" s="25">
        <f t="shared" si="32"/>
        <v>0.96872091167381325</v>
      </c>
      <c r="E1075" s="3" t="str" cm="1">
        <f t="array" ref="E1075">IFERROR(_xlfn.IFS(D1075&lt;=$K$2,"A",D1075&lt;=$L$3,"B"),"C")</f>
        <v>C</v>
      </c>
      <c r="F1075" s="18">
        <f>VLOOKUP(A1075,'ABC Rimanenze'!$A$2:$G$50000,2,FALSE)</f>
        <v>471.50530668262473</v>
      </c>
      <c r="G1075" s="3" t="str">
        <f>VLOOKUP(A1075,'ABC Rimanenze'!$A$2:$G$50000,7)</f>
        <v>C</v>
      </c>
      <c r="J1075" s="29"/>
    </row>
    <row r="1076" spans="1:10" x14ac:dyDescent="0.3">
      <c r="A1076" s="20" t="s">
        <v>1099</v>
      </c>
      <c r="B1076" s="21">
        <v>784.86076567414023</v>
      </c>
      <c r="C1076" s="27">
        <f t="shared" si="33"/>
        <v>10558411.274743658</v>
      </c>
      <c r="D1076" s="25">
        <f t="shared" si="32"/>
        <v>0.96879292701198183</v>
      </c>
      <c r="E1076" s="3" t="str" cm="1">
        <f t="array" ref="E1076">IFERROR(_xlfn.IFS(D1076&lt;=$K$2,"A",D1076&lt;=$L$3,"B"),"C")</f>
        <v>C</v>
      </c>
      <c r="F1076" s="18">
        <f>VLOOKUP(A1076,'ABC Rimanenze'!$A$2:$G$50000,2,FALSE)</f>
        <v>470.9164594044841</v>
      </c>
      <c r="G1076" s="3" t="str">
        <f>VLOOKUP(A1076,'ABC Rimanenze'!$A$2:$G$50000,7)</f>
        <v>C</v>
      </c>
      <c r="J1076" s="29"/>
    </row>
    <row r="1077" spans="1:10" x14ac:dyDescent="0.3">
      <c r="A1077" s="20" t="s">
        <v>1100</v>
      </c>
      <c r="B1077" s="21">
        <v>783.19462755134589</v>
      </c>
      <c r="C1077" s="27">
        <f t="shared" si="33"/>
        <v>10559194.469371209</v>
      </c>
      <c r="D1077" s="25">
        <f t="shared" si="32"/>
        <v>0.96886478947271593</v>
      </c>
      <c r="E1077" s="3" t="str" cm="1">
        <f t="array" ref="E1077">IFERROR(_xlfn.IFS(D1077&lt;=$K$2,"A",D1077&lt;=$L$3,"B"),"C")</f>
        <v>C</v>
      </c>
      <c r="F1077" s="18">
        <f>VLOOKUP(A1077,'ABC Rimanenze'!$A$2:$G$50000,2,FALSE)</f>
        <v>469.91677653080751</v>
      </c>
      <c r="G1077" s="3" t="str">
        <f>VLOOKUP(A1077,'ABC Rimanenze'!$A$2:$G$50000,7)</f>
        <v>C</v>
      </c>
      <c r="J1077" s="29"/>
    </row>
    <row r="1078" spans="1:10" x14ac:dyDescent="0.3">
      <c r="A1078" s="20" t="s">
        <v>1101</v>
      </c>
      <c r="B1078" s="21">
        <v>782.90989423648443</v>
      </c>
      <c r="C1078" s="27">
        <f t="shared" si="33"/>
        <v>10559977.379265446</v>
      </c>
      <c r="D1078" s="25">
        <f t="shared" si="32"/>
        <v>0.96893662580758566</v>
      </c>
      <c r="E1078" s="3" t="str" cm="1">
        <f t="array" ref="E1078">IFERROR(_xlfn.IFS(D1078&lt;=$K$2,"A",D1078&lt;=$L$3,"B"),"C")</f>
        <v>C</v>
      </c>
      <c r="F1078" s="18">
        <f>VLOOKUP(A1078,'ABC Rimanenze'!$A$2:$G$50000,2,FALSE)</f>
        <v>469.74593654189061</v>
      </c>
      <c r="G1078" s="3" t="str">
        <f>VLOOKUP(A1078,'ABC Rimanenze'!$A$2:$G$50000,7)</f>
        <v>C</v>
      </c>
      <c r="J1078" s="29"/>
    </row>
    <row r="1079" spans="1:10" x14ac:dyDescent="0.3">
      <c r="A1079" s="20" t="s">
        <v>1102</v>
      </c>
      <c r="B1079" s="21">
        <v>782.73657830569914</v>
      </c>
      <c r="C1079" s="27">
        <f t="shared" si="33"/>
        <v>10560760.115843752</v>
      </c>
      <c r="D1079" s="25">
        <f t="shared" si="32"/>
        <v>0.96900844623975524</v>
      </c>
      <c r="E1079" s="3" t="str" cm="1">
        <f t="array" ref="E1079">IFERROR(_xlfn.IFS(D1079&lt;=$K$2,"A",D1079&lt;=$L$3,"B"),"C")</f>
        <v>C</v>
      </c>
      <c r="F1079" s="18">
        <f>VLOOKUP(A1079,'ABC Rimanenze'!$A$2:$G$50000,2,FALSE)</f>
        <v>469.64194698341947</v>
      </c>
      <c r="G1079" s="3" t="str">
        <f>VLOOKUP(A1079,'ABC Rimanenze'!$A$2:$G$50000,7)</f>
        <v>C</v>
      </c>
      <c r="J1079" s="29"/>
    </row>
    <row r="1080" spans="1:10" x14ac:dyDescent="0.3">
      <c r="A1080" s="20" t="s">
        <v>1103</v>
      </c>
      <c r="B1080" s="21">
        <v>782.08152092690648</v>
      </c>
      <c r="C1080" s="27">
        <f t="shared" si="33"/>
        <v>10561542.197364679</v>
      </c>
      <c r="D1080" s="25">
        <f t="shared" si="32"/>
        <v>0.96908020656676885</v>
      </c>
      <c r="E1080" s="3" t="str" cm="1">
        <f t="array" ref="E1080">IFERROR(_xlfn.IFS(D1080&lt;=$K$2,"A",D1080&lt;=$L$3,"B"),"C")</f>
        <v>C</v>
      </c>
      <c r="F1080" s="18">
        <f>VLOOKUP(A1080,'ABC Rimanenze'!$A$2:$G$50000,2,FALSE)</f>
        <v>469.24891255614386</v>
      </c>
      <c r="G1080" s="3" t="str">
        <f>VLOOKUP(A1080,'ABC Rimanenze'!$A$2:$G$50000,7)</f>
        <v>C</v>
      </c>
      <c r="J1080" s="29"/>
    </row>
    <row r="1081" spans="1:10" x14ac:dyDescent="0.3">
      <c r="A1081" s="20" t="s">
        <v>1104</v>
      </c>
      <c r="B1081" s="21">
        <v>781.27833392254126</v>
      </c>
      <c r="C1081" s="27">
        <f t="shared" si="33"/>
        <v>10562323.475698601</v>
      </c>
      <c r="D1081" s="25">
        <f t="shared" si="32"/>
        <v>0.9691518931969102</v>
      </c>
      <c r="E1081" s="3" t="str" cm="1">
        <f t="array" ref="E1081">IFERROR(_xlfn.IFS(D1081&lt;=$K$2,"A",D1081&lt;=$L$3,"B"),"C")</f>
        <v>C</v>
      </c>
      <c r="F1081" s="18">
        <f>VLOOKUP(A1081,'ABC Rimanenze'!$A$2:$G$50000,2,FALSE)</f>
        <v>468.76700035352474</v>
      </c>
      <c r="G1081" s="3" t="str">
        <f>VLOOKUP(A1081,'ABC Rimanenze'!$A$2:$G$50000,7)</f>
        <v>C</v>
      </c>
      <c r="J1081" s="29"/>
    </row>
    <row r="1082" spans="1:10" x14ac:dyDescent="0.3">
      <c r="A1082" s="20" t="s">
        <v>1105</v>
      </c>
      <c r="B1082" s="21">
        <v>781.14471843895558</v>
      </c>
      <c r="C1082" s="27">
        <f t="shared" si="33"/>
        <v>10563104.62041704</v>
      </c>
      <c r="D1082" s="25">
        <f t="shared" si="32"/>
        <v>0.96922356756708805</v>
      </c>
      <c r="E1082" s="3" t="str" cm="1">
        <f t="array" ref="E1082">IFERROR(_xlfn.IFS(D1082&lt;=$K$2,"A",D1082&lt;=$L$3,"B"),"C")</f>
        <v>C</v>
      </c>
      <c r="F1082" s="18">
        <f>VLOOKUP(A1082,'ABC Rimanenze'!$A$2:$G$50000,2,FALSE)</f>
        <v>468.68683106337335</v>
      </c>
      <c r="G1082" s="3" t="str">
        <f>VLOOKUP(A1082,'ABC Rimanenze'!$A$2:$G$50000,7)</f>
        <v>C</v>
      </c>
      <c r="J1082" s="29"/>
    </row>
    <row r="1083" spans="1:10" x14ac:dyDescent="0.3">
      <c r="A1083" s="20" t="s">
        <v>1106</v>
      </c>
      <c r="B1083" s="21">
        <v>780.91419971328082</v>
      </c>
      <c r="C1083" s="27">
        <f t="shared" si="33"/>
        <v>10563885.534616753</v>
      </c>
      <c r="D1083" s="25">
        <f t="shared" si="32"/>
        <v>0.96929522078589148</v>
      </c>
      <c r="E1083" s="3" t="str" cm="1">
        <f t="array" ref="E1083">IFERROR(_xlfn.IFS(D1083&lt;=$K$2,"A",D1083&lt;=$L$3,"B"),"C")</f>
        <v>C</v>
      </c>
      <c r="F1083" s="18">
        <f>VLOOKUP(A1083,'ABC Rimanenze'!$A$2:$G$50000,2,FALSE)</f>
        <v>468.54851982796845</v>
      </c>
      <c r="G1083" s="3" t="str">
        <f>VLOOKUP(A1083,'ABC Rimanenze'!$A$2:$G$50000,7)</f>
        <v>C</v>
      </c>
      <c r="J1083" s="29"/>
    </row>
    <row r="1084" spans="1:10" x14ac:dyDescent="0.3">
      <c r="A1084" s="20" t="s">
        <v>1107</v>
      </c>
      <c r="B1084" s="21">
        <v>779.14304750434565</v>
      </c>
      <c r="C1084" s="27">
        <f t="shared" si="33"/>
        <v>10564664.677664258</v>
      </c>
      <c r="D1084" s="25">
        <f t="shared" si="32"/>
        <v>0.96936671149163411</v>
      </c>
      <c r="E1084" s="3" t="str" cm="1">
        <f t="array" ref="E1084">IFERROR(_xlfn.IFS(D1084&lt;=$K$2,"A",D1084&lt;=$L$3,"B"),"C")</f>
        <v>C</v>
      </c>
      <c r="F1084" s="18">
        <f>VLOOKUP(A1084,'ABC Rimanenze'!$A$2:$G$50000,2,FALSE)</f>
        <v>467.48582850260738</v>
      </c>
      <c r="G1084" s="3" t="str">
        <f>VLOOKUP(A1084,'ABC Rimanenze'!$A$2:$G$50000,7)</f>
        <v>C</v>
      </c>
      <c r="J1084" s="29"/>
    </row>
    <row r="1085" spans="1:10" x14ac:dyDescent="0.3">
      <c r="A1085" s="20" t="s">
        <v>1108</v>
      </c>
      <c r="B1085" s="21">
        <v>775.97298813978716</v>
      </c>
      <c r="C1085" s="27">
        <f t="shared" si="33"/>
        <v>10565440.650652397</v>
      </c>
      <c r="D1085" s="25">
        <f t="shared" si="32"/>
        <v>0.96943791132680823</v>
      </c>
      <c r="E1085" s="3" t="str" cm="1">
        <f t="array" ref="E1085">IFERROR(_xlfn.IFS(D1085&lt;=$K$2,"A",D1085&lt;=$L$3,"B"),"C")</f>
        <v>C</v>
      </c>
      <c r="F1085" s="18">
        <f>VLOOKUP(A1085,'ABC Rimanenze'!$A$2:$G$50000,2,FALSE)</f>
        <v>465.58379288387226</v>
      </c>
      <c r="G1085" s="3" t="str">
        <f>VLOOKUP(A1085,'ABC Rimanenze'!$A$2:$G$50000,7)</f>
        <v>C</v>
      </c>
      <c r="J1085" s="29"/>
    </row>
    <row r="1086" spans="1:10" x14ac:dyDescent="0.3">
      <c r="A1086" s="20" t="s">
        <v>1109</v>
      </c>
      <c r="B1086" s="21">
        <v>775.82037620565984</v>
      </c>
      <c r="C1086" s="27">
        <f t="shared" si="33"/>
        <v>10566216.471028604</v>
      </c>
      <c r="D1086" s="25">
        <f t="shared" si="32"/>
        <v>0.96950909715898903</v>
      </c>
      <c r="E1086" s="3" t="str" cm="1">
        <f t="array" ref="E1086">IFERROR(_xlfn.IFS(D1086&lt;=$K$2,"A",D1086&lt;=$L$3,"B"),"C")</f>
        <v>C</v>
      </c>
      <c r="F1086" s="18">
        <f>VLOOKUP(A1086,'ABC Rimanenze'!$A$2:$G$50000,2,FALSE)</f>
        <v>465.4922257233959</v>
      </c>
      <c r="G1086" s="3" t="str">
        <f>VLOOKUP(A1086,'ABC Rimanenze'!$A$2:$G$50000,7)</f>
        <v>C</v>
      </c>
      <c r="J1086" s="29"/>
    </row>
    <row r="1087" spans="1:10" x14ac:dyDescent="0.3">
      <c r="A1087" s="20" t="s">
        <v>1110</v>
      </c>
      <c r="B1087" s="21">
        <v>773.47612883150521</v>
      </c>
      <c r="C1087" s="27">
        <f t="shared" si="33"/>
        <v>10566989.947157435</v>
      </c>
      <c r="D1087" s="25">
        <f t="shared" si="32"/>
        <v>0.96958006789344198</v>
      </c>
      <c r="E1087" s="3" t="str" cm="1">
        <f t="array" ref="E1087">IFERROR(_xlfn.IFS(D1087&lt;=$K$2,"A",D1087&lt;=$L$3,"B"),"C")</f>
        <v>C</v>
      </c>
      <c r="F1087" s="18">
        <f>VLOOKUP(A1087,'ABC Rimanenze'!$A$2:$G$50000,2,FALSE)</f>
        <v>464.08567729890308</v>
      </c>
      <c r="G1087" s="3" t="str">
        <f>VLOOKUP(A1087,'ABC Rimanenze'!$A$2:$G$50000,7)</f>
        <v>C</v>
      </c>
      <c r="J1087" s="29"/>
    </row>
    <row r="1088" spans="1:10" x14ac:dyDescent="0.3">
      <c r="A1088" s="20" t="s">
        <v>1111</v>
      </c>
      <c r="B1088" s="21">
        <v>771.94253897597378</v>
      </c>
      <c r="C1088" s="27">
        <f t="shared" si="33"/>
        <v>10567761.889696412</v>
      </c>
      <c r="D1088" s="25">
        <f t="shared" si="32"/>
        <v>0.9696508979125007</v>
      </c>
      <c r="E1088" s="3" t="str" cm="1">
        <f t="array" ref="E1088">IFERROR(_xlfn.IFS(D1088&lt;=$K$2,"A",D1088&lt;=$L$3,"B"),"C")</f>
        <v>C</v>
      </c>
      <c r="F1088" s="18">
        <f>VLOOKUP(A1088,'ABC Rimanenze'!$A$2:$G$50000,2,FALSE)</f>
        <v>463.16552338558427</v>
      </c>
      <c r="G1088" s="3" t="str">
        <f>VLOOKUP(A1088,'ABC Rimanenze'!$A$2:$G$50000,7)</f>
        <v>C</v>
      </c>
      <c r="J1088" s="29"/>
    </row>
    <row r="1089" spans="1:10" x14ac:dyDescent="0.3">
      <c r="A1089" s="20" t="s">
        <v>1112</v>
      </c>
      <c r="B1089" s="21">
        <v>762.57131244749689</v>
      </c>
      <c r="C1089" s="27">
        <f t="shared" si="33"/>
        <v>10568524.46100886</v>
      </c>
      <c r="D1089" s="25">
        <f t="shared" si="32"/>
        <v>0.96972086806943236</v>
      </c>
      <c r="E1089" s="3" t="str" cm="1">
        <f t="array" ref="E1089">IFERROR(_xlfn.IFS(D1089&lt;=$K$2,"A",D1089&lt;=$L$3,"B"),"C")</f>
        <v>C</v>
      </c>
      <c r="F1089" s="18">
        <f>VLOOKUP(A1089,'ABC Rimanenze'!$A$2:$G$50000,2,FALSE)</f>
        <v>457.54278746849815</v>
      </c>
      <c r="G1089" s="3" t="str">
        <f>VLOOKUP(A1089,'ABC Rimanenze'!$A$2:$G$50000,7)</f>
        <v>C</v>
      </c>
      <c r="J1089" s="29"/>
    </row>
    <row r="1090" spans="1:10" x14ac:dyDescent="0.3">
      <c r="A1090" s="20" t="s">
        <v>1113</v>
      </c>
      <c r="B1090" s="21">
        <v>761.4368614966063</v>
      </c>
      <c r="C1090" s="27">
        <f t="shared" si="33"/>
        <v>10569285.897870356</v>
      </c>
      <c r="D1090" s="25">
        <f t="shared" ref="D1090:D1153" si="34">C1090/SUM(B:B)</f>
        <v>0.96979073413418282</v>
      </c>
      <c r="E1090" s="3" t="str" cm="1">
        <f t="array" ref="E1090">IFERROR(_xlfn.IFS(D1090&lt;=$K$2,"A",D1090&lt;=$L$3,"B"),"C")</f>
        <v>C</v>
      </c>
      <c r="F1090" s="18">
        <f>VLOOKUP(A1090,'ABC Rimanenze'!$A$2:$G$50000,2,FALSE)</f>
        <v>456.86211689796374</v>
      </c>
      <c r="G1090" s="3" t="str">
        <f>VLOOKUP(A1090,'ABC Rimanenze'!$A$2:$G$50000,7)</f>
        <v>C</v>
      </c>
      <c r="J1090" s="29"/>
    </row>
    <row r="1091" spans="1:10" x14ac:dyDescent="0.3">
      <c r="A1091" s="20" t="s">
        <v>1114</v>
      </c>
      <c r="B1091" s="21">
        <v>761.02897141812048</v>
      </c>
      <c r="C1091" s="27">
        <f t="shared" ref="C1091:C1154" si="35">B1091+C1090</f>
        <v>10570046.926841775</v>
      </c>
      <c r="D1091" s="25">
        <f t="shared" si="34"/>
        <v>0.96986056277275134</v>
      </c>
      <c r="E1091" s="3" t="str" cm="1">
        <f t="array" ref="E1091">IFERROR(_xlfn.IFS(D1091&lt;=$K$2,"A",D1091&lt;=$L$3,"B"),"C")</f>
        <v>C</v>
      </c>
      <c r="F1091" s="18">
        <f>VLOOKUP(A1091,'ABC Rimanenze'!$A$2:$G$50000,2,FALSE)</f>
        <v>456.61738285087227</v>
      </c>
      <c r="G1091" s="3" t="str">
        <f>VLOOKUP(A1091,'ABC Rimanenze'!$A$2:$G$50000,7)</f>
        <v>C</v>
      </c>
      <c r="J1091" s="29"/>
    </row>
    <row r="1092" spans="1:10" x14ac:dyDescent="0.3">
      <c r="A1092" s="20" t="s">
        <v>1115</v>
      </c>
      <c r="B1092" s="21">
        <v>760.2936593718706</v>
      </c>
      <c r="C1092" s="27">
        <f t="shared" si="35"/>
        <v>10570807.220501147</v>
      </c>
      <c r="D1092" s="25">
        <f t="shared" si="34"/>
        <v>0.96993032394235212</v>
      </c>
      <c r="E1092" s="3" t="str" cm="1">
        <f t="array" ref="E1092">IFERROR(_xlfn.IFS(D1092&lt;=$K$2,"A",D1092&lt;=$L$3,"B"),"C")</f>
        <v>C</v>
      </c>
      <c r="F1092" s="18">
        <f>VLOOKUP(A1092,'ABC Rimanenze'!$A$2:$G$50000,2,FALSE)</f>
        <v>456.17619562312234</v>
      </c>
      <c r="G1092" s="3" t="str">
        <f>VLOOKUP(A1092,'ABC Rimanenze'!$A$2:$G$50000,7)</f>
        <v>C</v>
      </c>
      <c r="J1092" s="29"/>
    </row>
    <row r="1093" spans="1:10" x14ac:dyDescent="0.3">
      <c r="A1093" s="20" t="s">
        <v>1116</v>
      </c>
      <c r="B1093" s="21">
        <v>757.8693707735232</v>
      </c>
      <c r="C1093" s="27">
        <f t="shared" si="35"/>
        <v>10571565.089871921</v>
      </c>
      <c r="D1093" s="25">
        <f t="shared" si="34"/>
        <v>0.96999986266999771</v>
      </c>
      <c r="E1093" s="3" t="str" cm="1">
        <f t="array" ref="E1093">IFERROR(_xlfn.IFS(D1093&lt;=$K$2,"A",D1093&lt;=$L$3,"B"),"C")</f>
        <v>C</v>
      </c>
      <c r="F1093" s="18">
        <f>VLOOKUP(A1093,'ABC Rimanenze'!$A$2:$G$50000,2,FALSE)</f>
        <v>454.72162246411392</v>
      </c>
      <c r="G1093" s="3" t="str">
        <f>VLOOKUP(A1093,'ABC Rimanenze'!$A$2:$G$50000,7)</f>
        <v>C</v>
      </c>
      <c r="J1093" s="29"/>
    </row>
    <row r="1094" spans="1:10" x14ac:dyDescent="0.3">
      <c r="A1094" s="20" t="s">
        <v>1117</v>
      </c>
      <c r="B1094" s="21">
        <v>756.6563727012915</v>
      </c>
      <c r="C1094" s="27">
        <f t="shared" si="35"/>
        <v>10572321.746244622</v>
      </c>
      <c r="D1094" s="25">
        <f t="shared" si="34"/>
        <v>0.97006929009832732</v>
      </c>
      <c r="E1094" s="3" t="str" cm="1">
        <f t="array" ref="E1094">IFERROR(_xlfn.IFS(D1094&lt;=$K$2,"A",D1094&lt;=$L$3,"B"),"C")</f>
        <v>C</v>
      </c>
      <c r="F1094" s="18">
        <f>VLOOKUP(A1094,'ABC Rimanenze'!$A$2:$G$50000,2,FALSE)</f>
        <v>453.99382362077489</v>
      </c>
      <c r="G1094" s="3" t="str">
        <f>VLOOKUP(A1094,'ABC Rimanenze'!$A$2:$G$50000,7)</f>
        <v>C</v>
      </c>
      <c r="J1094" s="29"/>
    </row>
    <row r="1095" spans="1:10" x14ac:dyDescent="0.3">
      <c r="A1095" s="20" t="s">
        <v>1118</v>
      </c>
      <c r="B1095" s="21">
        <v>752.28078577875954</v>
      </c>
      <c r="C1095" s="27">
        <f t="shared" si="35"/>
        <v>10573074.027030401</v>
      </c>
      <c r="D1095" s="25">
        <f t="shared" si="34"/>
        <v>0.97013831604223355</v>
      </c>
      <c r="E1095" s="3" t="str" cm="1">
        <f t="array" ref="E1095">IFERROR(_xlfn.IFS(D1095&lt;=$K$2,"A",D1095&lt;=$L$3,"B"),"C")</f>
        <v>C</v>
      </c>
      <c r="F1095" s="18">
        <f>VLOOKUP(A1095,'ABC Rimanenze'!$A$2:$G$50000,2,FALSE)</f>
        <v>451.36847146725569</v>
      </c>
      <c r="G1095" s="3" t="str">
        <f>VLOOKUP(A1095,'ABC Rimanenze'!$A$2:$G$50000,7)</f>
        <v>C</v>
      </c>
      <c r="J1095" s="29"/>
    </row>
    <row r="1096" spans="1:10" x14ac:dyDescent="0.3">
      <c r="A1096" s="20" t="s">
        <v>1119</v>
      </c>
      <c r="B1096" s="21">
        <v>750.9967110994445</v>
      </c>
      <c r="C1096" s="27">
        <f t="shared" si="35"/>
        <v>10573825.0237415</v>
      </c>
      <c r="D1096" s="25">
        <f t="shared" si="34"/>
        <v>0.97020722416514993</v>
      </c>
      <c r="E1096" s="3" t="str" cm="1">
        <f t="array" ref="E1096">IFERROR(_xlfn.IFS(D1096&lt;=$K$2,"A",D1096&lt;=$L$3,"B"),"C")</f>
        <v>C</v>
      </c>
      <c r="F1096" s="18">
        <f>VLOOKUP(A1096,'ABC Rimanenze'!$A$2:$G$50000,2,FALSE)</f>
        <v>450.59802665966669</v>
      </c>
      <c r="G1096" s="3" t="str">
        <f>VLOOKUP(A1096,'ABC Rimanenze'!$A$2:$G$50000,7)</f>
        <v>C</v>
      </c>
      <c r="J1096" s="29"/>
    </row>
    <row r="1097" spans="1:10" x14ac:dyDescent="0.3">
      <c r="A1097" s="20" t="s">
        <v>1120</v>
      </c>
      <c r="B1097" s="21">
        <v>750.97899530848986</v>
      </c>
      <c r="C1097" s="27">
        <f t="shared" si="35"/>
        <v>10574576.002736809</v>
      </c>
      <c r="D1097" s="25">
        <f t="shared" si="34"/>
        <v>0.97027613066254415</v>
      </c>
      <c r="E1097" s="3" t="str" cm="1">
        <f t="array" ref="E1097">IFERROR(_xlfn.IFS(D1097&lt;=$K$2,"A",D1097&lt;=$L$3,"B"),"C")</f>
        <v>C</v>
      </c>
      <c r="F1097" s="18">
        <f>VLOOKUP(A1097,'ABC Rimanenze'!$A$2:$G$50000,2,FALSE)</f>
        <v>450.58739718509389</v>
      </c>
      <c r="G1097" s="3" t="str">
        <f>VLOOKUP(A1097,'ABC Rimanenze'!$A$2:$G$50000,7)</f>
        <v>C</v>
      </c>
      <c r="J1097" s="29"/>
    </row>
    <row r="1098" spans="1:10" x14ac:dyDescent="0.3">
      <c r="A1098" s="20" t="s">
        <v>1121</v>
      </c>
      <c r="B1098" s="21">
        <v>750.78668292716293</v>
      </c>
      <c r="C1098" s="27">
        <f t="shared" si="35"/>
        <v>10575326.789419737</v>
      </c>
      <c r="D1098" s="25">
        <f t="shared" si="34"/>
        <v>0.97034501951420826</v>
      </c>
      <c r="E1098" s="3" t="str" cm="1">
        <f t="array" ref="E1098">IFERROR(_xlfn.IFS(D1098&lt;=$K$2,"A",D1098&lt;=$L$3,"B"),"C")</f>
        <v>C</v>
      </c>
      <c r="F1098" s="18">
        <f>VLOOKUP(A1098,'ABC Rimanenze'!$A$2:$G$50000,2,FALSE)</f>
        <v>450.47200975629772</v>
      </c>
      <c r="G1098" s="3" t="str">
        <f>VLOOKUP(A1098,'ABC Rimanenze'!$A$2:$G$50000,7)</f>
        <v>C</v>
      </c>
      <c r="J1098" s="29"/>
    </row>
    <row r="1099" spans="1:10" x14ac:dyDescent="0.3">
      <c r="A1099" s="20" t="s">
        <v>1122</v>
      </c>
      <c r="B1099" s="21">
        <v>749.63216830940814</v>
      </c>
      <c r="C1099" s="27">
        <f t="shared" si="35"/>
        <v>10576076.421588046</v>
      </c>
      <c r="D1099" s="25">
        <f t="shared" si="34"/>
        <v>0.97041380243273856</v>
      </c>
      <c r="E1099" s="3" t="str" cm="1">
        <f t="array" ref="E1099">IFERROR(_xlfn.IFS(D1099&lt;=$K$2,"A",D1099&lt;=$L$3,"B"),"C")</f>
        <v>C</v>
      </c>
      <c r="F1099" s="18">
        <f>VLOOKUP(A1099,'ABC Rimanenze'!$A$2:$G$50000,2,FALSE)</f>
        <v>449.77930098564485</v>
      </c>
      <c r="G1099" s="3" t="str">
        <f>VLOOKUP(A1099,'ABC Rimanenze'!$A$2:$G$50000,7)</f>
        <v>C</v>
      </c>
      <c r="J1099" s="29"/>
    </row>
    <row r="1100" spans="1:10" x14ac:dyDescent="0.3">
      <c r="A1100" s="20" t="s">
        <v>1123</v>
      </c>
      <c r="B1100" s="21">
        <v>748.94509444093831</v>
      </c>
      <c r="C1100" s="27">
        <f t="shared" si="35"/>
        <v>10576825.366682487</v>
      </c>
      <c r="D1100" s="25">
        <f t="shared" si="34"/>
        <v>0.9704825223084218</v>
      </c>
      <c r="E1100" s="3" t="str" cm="1">
        <f t="array" ref="E1100">IFERROR(_xlfn.IFS(D1100&lt;=$K$2,"A",D1100&lt;=$L$3,"B"),"C")</f>
        <v>C</v>
      </c>
      <c r="F1100" s="18">
        <f>VLOOKUP(A1100,'ABC Rimanenze'!$A$2:$G$50000,2,FALSE)</f>
        <v>449.36705666456299</v>
      </c>
      <c r="G1100" s="3" t="str">
        <f>VLOOKUP(A1100,'ABC Rimanenze'!$A$2:$G$50000,7)</f>
        <v>C</v>
      </c>
      <c r="J1100" s="29"/>
    </row>
    <row r="1101" spans="1:10" x14ac:dyDescent="0.3">
      <c r="A1101" s="20" t="s">
        <v>1124</v>
      </c>
      <c r="B1101" s="21">
        <v>748.67359460847672</v>
      </c>
      <c r="C1101" s="27">
        <f t="shared" si="35"/>
        <v>10577574.040277096</v>
      </c>
      <c r="D1101" s="25">
        <f t="shared" si="34"/>
        <v>0.97055121727248639</v>
      </c>
      <c r="E1101" s="3" t="str" cm="1">
        <f t="array" ref="E1101">IFERROR(_xlfn.IFS(D1101&lt;=$K$2,"A",D1101&lt;=$L$3,"B"),"C")</f>
        <v>C</v>
      </c>
      <c r="F1101" s="18">
        <f>VLOOKUP(A1101,'ABC Rimanenze'!$A$2:$G$50000,2,FALSE)</f>
        <v>449.204156765086</v>
      </c>
      <c r="G1101" s="3" t="str">
        <f>VLOOKUP(A1101,'ABC Rimanenze'!$A$2:$G$50000,7)</f>
        <v>C</v>
      </c>
      <c r="J1101" s="29"/>
    </row>
    <row r="1102" spans="1:10" x14ac:dyDescent="0.3">
      <c r="A1102" s="20" t="s">
        <v>1125</v>
      </c>
      <c r="B1102" s="21">
        <v>748.46292610640171</v>
      </c>
      <c r="C1102" s="27">
        <f t="shared" si="35"/>
        <v>10578322.503203202</v>
      </c>
      <c r="D1102" s="25">
        <f t="shared" si="34"/>
        <v>0.97061989290654482</v>
      </c>
      <c r="E1102" s="3" t="str" cm="1">
        <f t="array" ref="E1102">IFERROR(_xlfn.IFS(D1102&lt;=$K$2,"A",D1102&lt;=$L$3,"B"),"C")</f>
        <v>C</v>
      </c>
      <c r="F1102" s="18">
        <f>VLOOKUP(A1102,'ABC Rimanenze'!$A$2:$G$50000,2,FALSE)</f>
        <v>449.077755663841</v>
      </c>
      <c r="G1102" s="3" t="str">
        <f>VLOOKUP(A1102,'ABC Rimanenze'!$A$2:$G$50000,7)</f>
        <v>C</v>
      </c>
      <c r="J1102" s="29"/>
    </row>
    <row r="1103" spans="1:10" x14ac:dyDescent="0.3">
      <c r="A1103" s="20" t="s">
        <v>1126</v>
      </c>
      <c r="B1103" s="21">
        <v>748.36858418348663</v>
      </c>
      <c r="C1103" s="27">
        <f t="shared" si="35"/>
        <v>10579070.871787386</v>
      </c>
      <c r="D1103" s="25">
        <f t="shared" si="34"/>
        <v>0.97068855988420744</v>
      </c>
      <c r="E1103" s="3" t="str" cm="1">
        <f t="array" ref="E1103">IFERROR(_xlfn.IFS(D1103&lt;=$K$2,"A",D1103&lt;=$L$3,"B"),"C")</f>
        <v>C</v>
      </c>
      <c r="F1103" s="18">
        <f>VLOOKUP(A1103,'ABC Rimanenze'!$A$2:$G$50000,2,FALSE)</f>
        <v>449.02115051009196</v>
      </c>
      <c r="G1103" s="3" t="str">
        <f>VLOOKUP(A1103,'ABC Rimanenze'!$A$2:$G$50000,7)</f>
        <v>C</v>
      </c>
      <c r="J1103" s="29"/>
    </row>
    <row r="1104" spans="1:10" x14ac:dyDescent="0.3">
      <c r="A1104" s="20" t="s">
        <v>1127</v>
      </c>
      <c r="B1104" s="21">
        <v>748.26186255122968</v>
      </c>
      <c r="C1104" s="27">
        <f t="shared" si="35"/>
        <v>10579819.133649938</v>
      </c>
      <c r="D1104" s="25">
        <f t="shared" si="34"/>
        <v>0.97075721706956708</v>
      </c>
      <c r="E1104" s="3" t="str" cm="1">
        <f t="array" ref="E1104">IFERROR(_xlfn.IFS(D1104&lt;=$K$2,"A",D1104&lt;=$L$3,"B"),"C")</f>
        <v>C</v>
      </c>
      <c r="F1104" s="18">
        <f>VLOOKUP(A1104,'ABC Rimanenze'!$A$2:$G$50000,2,FALSE)</f>
        <v>448.95711753073778</v>
      </c>
      <c r="G1104" s="3" t="str">
        <f>VLOOKUP(A1104,'ABC Rimanenze'!$A$2:$G$50000,7)</f>
        <v>C</v>
      </c>
      <c r="J1104" s="29"/>
    </row>
    <row r="1105" spans="1:10" x14ac:dyDescent="0.3">
      <c r="A1105" s="20" t="s">
        <v>1128</v>
      </c>
      <c r="B1105" s="21">
        <v>747.69175559171345</v>
      </c>
      <c r="C1105" s="27">
        <f t="shared" si="35"/>
        <v>10580566.825405529</v>
      </c>
      <c r="D1105" s="25">
        <f t="shared" si="34"/>
        <v>0.97082582194444389</v>
      </c>
      <c r="E1105" s="3" t="str" cm="1">
        <f t="array" ref="E1105">IFERROR(_xlfn.IFS(D1105&lt;=$K$2,"A",D1105&lt;=$L$3,"B"),"C")</f>
        <v>C</v>
      </c>
      <c r="F1105" s="18">
        <f>VLOOKUP(A1105,'ABC Rimanenze'!$A$2:$G$50000,2,FALSE)</f>
        <v>448.61505335502807</v>
      </c>
      <c r="G1105" s="3" t="str">
        <f>VLOOKUP(A1105,'ABC Rimanenze'!$A$2:$G$50000,7)</f>
        <v>C</v>
      </c>
      <c r="J1105" s="29"/>
    </row>
    <row r="1106" spans="1:10" x14ac:dyDescent="0.3">
      <c r="A1106" s="20" t="s">
        <v>1129</v>
      </c>
      <c r="B1106" s="21">
        <v>747.0514257981722</v>
      </c>
      <c r="C1106" s="27">
        <f t="shared" si="35"/>
        <v>10581313.876831327</v>
      </c>
      <c r="D1106" s="25">
        <f t="shared" si="34"/>
        <v>0.97089436806550267</v>
      </c>
      <c r="E1106" s="3" t="str" cm="1">
        <f t="array" ref="E1106">IFERROR(_xlfn.IFS(D1106&lt;=$K$2,"A",D1106&lt;=$L$3,"B"),"C")</f>
        <v>C</v>
      </c>
      <c r="F1106" s="18">
        <f>VLOOKUP(A1106,'ABC Rimanenze'!$A$2:$G$50000,2,FALSE)</f>
        <v>448.23085547890332</v>
      </c>
      <c r="G1106" s="3" t="str">
        <f>VLOOKUP(A1106,'ABC Rimanenze'!$A$2:$G$50000,7)</f>
        <v>C</v>
      </c>
      <c r="J1106" s="29"/>
    </row>
    <row r="1107" spans="1:10" x14ac:dyDescent="0.3">
      <c r="A1107" s="20" t="s">
        <v>1130</v>
      </c>
      <c r="B1107" s="21">
        <v>746.62411238261552</v>
      </c>
      <c r="C1107" s="27">
        <f t="shared" si="35"/>
        <v>10582060.500943709</v>
      </c>
      <c r="D1107" s="25">
        <f t="shared" si="34"/>
        <v>0.97096287497818023</v>
      </c>
      <c r="E1107" s="3" t="str" cm="1">
        <f t="array" ref="E1107">IFERROR(_xlfn.IFS(D1107&lt;=$K$2,"A",D1107&lt;=$L$3,"B"),"C")</f>
        <v>C</v>
      </c>
      <c r="F1107" s="18">
        <f>VLOOKUP(A1107,'ABC Rimanenze'!$A$2:$G$50000,2,FALSE)</f>
        <v>447.9744674295693</v>
      </c>
      <c r="G1107" s="3" t="str">
        <f>VLOOKUP(A1107,'ABC Rimanenze'!$A$2:$G$50000,7)</f>
        <v>C</v>
      </c>
      <c r="J1107" s="29"/>
    </row>
    <row r="1108" spans="1:10" x14ac:dyDescent="0.3">
      <c r="A1108" s="20" t="s">
        <v>1131</v>
      </c>
      <c r="B1108" s="21">
        <v>746.1334063174985</v>
      </c>
      <c r="C1108" s="27">
        <f t="shared" si="35"/>
        <v>10582806.634350026</v>
      </c>
      <c r="D1108" s="25">
        <f t="shared" si="34"/>
        <v>0.97103133686584853</v>
      </c>
      <c r="E1108" s="3" t="str" cm="1">
        <f t="array" ref="E1108">IFERROR(_xlfn.IFS(D1108&lt;=$K$2,"A",D1108&lt;=$L$3,"B"),"C")</f>
        <v>C</v>
      </c>
      <c r="F1108" s="18">
        <f>VLOOKUP(A1108,'ABC Rimanenze'!$A$2:$G$50000,2,FALSE)</f>
        <v>447.6800437904991</v>
      </c>
      <c r="G1108" s="3" t="str">
        <f>VLOOKUP(A1108,'ABC Rimanenze'!$A$2:$G$50000,7)</f>
        <v>C</v>
      </c>
      <c r="J1108" s="29"/>
    </row>
    <row r="1109" spans="1:10" x14ac:dyDescent="0.3">
      <c r="A1109" s="20" t="s">
        <v>1132</v>
      </c>
      <c r="B1109" s="21">
        <v>744.91699315303458</v>
      </c>
      <c r="C1109" s="27">
        <f t="shared" si="35"/>
        <v>10583551.551343178</v>
      </c>
      <c r="D1109" s="25">
        <f t="shared" si="34"/>
        <v>0.97109968714084716</v>
      </c>
      <c r="E1109" s="3" t="str" cm="1">
        <f t="array" ref="E1109">IFERROR(_xlfn.IFS(D1109&lt;=$K$2,"A",D1109&lt;=$L$3,"B"),"C")</f>
        <v>C</v>
      </c>
      <c r="F1109" s="18">
        <f>VLOOKUP(A1109,'ABC Rimanenze'!$A$2:$G$50000,2,FALSE)</f>
        <v>446.95019589182073</v>
      </c>
      <c r="G1109" s="3" t="str">
        <f>VLOOKUP(A1109,'ABC Rimanenze'!$A$2:$G$50000,7)</f>
        <v>C</v>
      </c>
      <c r="J1109" s="29"/>
    </row>
    <row r="1110" spans="1:10" x14ac:dyDescent="0.3">
      <c r="A1110" s="20" t="s">
        <v>1133</v>
      </c>
      <c r="B1110" s="21">
        <v>744.3989663500596</v>
      </c>
      <c r="C1110" s="27">
        <f t="shared" si="35"/>
        <v>10584295.950309528</v>
      </c>
      <c r="D1110" s="25">
        <f t="shared" si="34"/>
        <v>0.97116798988400699</v>
      </c>
      <c r="E1110" s="3" t="str" cm="1">
        <f t="array" ref="E1110">IFERROR(_xlfn.IFS(D1110&lt;=$K$2,"A",D1110&lt;=$L$3,"B"),"C")</f>
        <v>C</v>
      </c>
      <c r="F1110" s="18">
        <f>VLOOKUP(A1110,'ABC Rimanenze'!$A$2:$G$50000,2,FALSE)</f>
        <v>446.63937981003573</v>
      </c>
      <c r="G1110" s="3" t="str">
        <f>VLOOKUP(A1110,'ABC Rimanenze'!$A$2:$G$50000,7)</f>
        <v>C</v>
      </c>
      <c r="J1110" s="29"/>
    </row>
    <row r="1111" spans="1:10" x14ac:dyDescent="0.3">
      <c r="A1111" s="20" t="s">
        <v>1134</v>
      </c>
      <c r="B1111" s="21">
        <v>744.15073183343009</v>
      </c>
      <c r="C1111" s="27">
        <f t="shared" si="35"/>
        <v>10585040.101041362</v>
      </c>
      <c r="D1111" s="25">
        <f t="shared" si="34"/>
        <v>0.97123626985027001</v>
      </c>
      <c r="E1111" s="3" t="str" cm="1">
        <f t="array" ref="E1111">IFERROR(_xlfn.IFS(D1111&lt;=$K$2,"A",D1111&lt;=$L$3,"B"),"C")</f>
        <v>C</v>
      </c>
      <c r="F1111" s="18">
        <f>VLOOKUP(A1111,'ABC Rimanenze'!$A$2:$G$50000,2,FALSE)</f>
        <v>446.49043910005804</v>
      </c>
      <c r="G1111" s="3" t="str">
        <f>VLOOKUP(A1111,'ABC Rimanenze'!$A$2:$G$50000,7)</f>
        <v>C</v>
      </c>
      <c r="J1111" s="29"/>
    </row>
    <row r="1112" spans="1:10" x14ac:dyDescent="0.3">
      <c r="A1112" s="20" t="s">
        <v>1135</v>
      </c>
      <c r="B1112" s="21">
        <v>742.78256050789696</v>
      </c>
      <c r="C1112" s="27">
        <f t="shared" si="35"/>
        <v>10585782.88360187</v>
      </c>
      <c r="D1112" s="25">
        <f t="shared" si="34"/>
        <v>0.9713044242792086</v>
      </c>
      <c r="E1112" s="3" t="str" cm="1">
        <f t="array" ref="E1112">IFERROR(_xlfn.IFS(D1112&lt;=$K$2,"A",D1112&lt;=$L$3,"B"),"C")</f>
        <v>C</v>
      </c>
      <c r="F1112" s="18">
        <f>VLOOKUP(A1112,'ABC Rimanenze'!$A$2:$G$50000,2,FALSE)</f>
        <v>445.66953630473819</v>
      </c>
      <c r="G1112" s="3" t="str">
        <f>VLOOKUP(A1112,'ABC Rimanenze'!$A$2:$G$50000,7)</f>
        <v>C</v>
      </c>
      <c r="J1112" s="29"/>
    </row>
    <row r="1113" spans="1:10" x14ac:dyDescent="0.3">
      <c r="A1113" s="20" t="s">
        <v>1136</v>
      </c>
      <c r="B1113" s="21">
        <v>742.66644737200147</v>
      </c>
      <c r="C1113" s="27">
        <f t="shared" si="35"/>
        <v>10586525.550049242</v>
      </c>
      <c r="D1113" s="25">
        <f t="shared" si="34"/>
        <v>0.97137256805412142</v>
      </c>
      <c r="E1113" s="3" t="str" cm="1">
        <f t="array" ref="E1113">IFERROR(_xlfn.IFS(D1113&lt;=$K$2,"A",D1113&lt;=$L$3,"B"),"C")</f>
        <v>C</v>
      </c>
      <c r="F1113" s="18">
        <f>VLOOKUP(A1113,'ABC Rimanenze'!$A$2:$G$50000,2,FALSE)</f>
        <v>445.59986842320086</v>
      </c>
      <c r="G1113" s="3" t="str">
        <f>VLOOKUP(A1113,'ABC Rimanenze'!$A$2:$G$50000,7)</f>
        <v>C</v>
      </c>
      <c r="J1113" s="29"/>
    </row>
    <row r="1114" spans="1:10" x14ac:dyDescent="0.3">
      <c r="A1114" s="20" t="s">
        <v>1137</v>
      </c>
      <c r="B1114" s="21">
        <v>741.02869720338731</v>
      </c>
      <c r="C1114" s="27">
        <f t="shared" si="35"/>
        <v>10587266.578746445</v>
      </c>
      <c r="D1114" s="25">
        <f t="shared" si="34"/>
        <v>0.97144056155635228</v>
      </c>
      <c r="E1114" s="3" t="str" cm="1">
        <f t="array" ref="E1114">IFERROR(_xlfn.IFS(D1114&lt;=$K$2,"A",D1114&lt;=$L$3,"B"),"C")</f>
        <v>C</v>
      </c>
      <c r="F1114" s="18">
        <f>VLOOKUP(A1114,'ABC Rimanenze'!$A$2:$G$50000,2,FALSE)</f>
        <v>444.61721832203239</v>
      </c>
      <c r="G1114" s="3" t="str">
        <f>VLOOKUP(A1114,'ABC Rimanenze'!$A$2:$G$50000,7)</f>
        <v>C</v>
      </c>
      <c r="J1114" s="29"/>
    </row>
    <row r="1115" spans="1:10" x14ac:dyDescent="0.3">
      <c r="A1115" s="20" t="s">
        <v>1138</v>
      </c>
      <c r="B1115" s="21">
        <v>740.10000555948784</v>
      </c>
      <c r="C1115" s="27">
        <f t="shared" si="35"/>
        <v>10588006.678752005</v>
      </c>
      <c r="D1115" s="25">
        <f t="shared" si="34"/>
        <v>0.9715084698459624</v>
      </c>
      <c r="E1115" s="3" t="str" cm="1">
        <f t="array" ref="E1115">IFERROR(_xlfn.IFS(D1115&lt;=$K$2,"A",D1115&lt;=$L$3,"B"),"C")</f>
        <v>C</v>
      </c>
      <c r="F1115" s="18">
        <f>VLOOKUP(A1115,'ABC Rimanenze'!$A$2:$G$50000,2,FALSE)</f>
        <v>444.06000333569267</v>
      </c>
      <c r="G1115" s="3" t="str">
        <f>VLOOKUP(A1115,'ABC Rimanenze'!$A$2:$G$50000,7)</f>
        <v>C</v>
      </c>
      <c r="J1115" s="29"/>
    </row>
    <row r="1116" spans="1:10" x14ac:dyDescent="0.3">
      <c r="A1116" s="20" t="s">
        <v>1139</v>
      </c>
      <c r="B1116" s="21">
        <v>738.62041684987855</v>
      </c>
      <c r="C1116" s="27">
        <f t="shared" si="35"/>
        <v>10588745.299168855</v>
      </c>
      <c r="D1116" s="25">
        <f t="shared" si="34"/>
        <v>0.97157624237508355</v>
      </c>
      <c r="E1116" s="3" t="str" cm="1">
        <f t="array" ref="E1116">IFERROR(_xlfn.IFS(D1116&lt;=$K$2,"A",D1116&lt;=$L$3,"B"),"C")</f>
        <v>C</v>
      </c>
      <c r="F1116" s="18">
        <f>VLOOKUP(A1116,'ABC Rimanenze'!$A$2:$G$50000,2,FALSE)</f>
        <v>443.17225010992712</v>
      </c>
      <c r="G1116" s="3" t="str">
        <f>VLOOKUP(A1116,'ABC Rimanenze'!$A$2:$G$50000,7)</f>
        <v>C</v>
      </c>
      <c r="J1116" s="29"/>
    </row>
    <row r="1117" spans="1:10" x14ac:dyDescent="0.3">
      <c r="A1117" s="20" t="s">
        <v>1140</v>
      </c>
      <c r="B1117" s="21">
        <v>737.85564963312572</v>
      </c>
      <c r="C1117" s="27">
        <f t="shared" si="35"/>
        <v>10589483.154818488</v>
      </c>
      <c r="D1117" s="25">
        <f t="shared" si="34"/>
        <v>0.97164394473256133</v>
      </c>
      <c r="E1117" s="3" t="str" cm="1">
        <f t="array" ref="E1117">IFERROR(_xlfn.IFS(D1117&lt;=$K$2,"A",D1117&lt;=$L$3,"B"),"C")</f>
        <v>C</v>
      </c>
      <c r="F1117" s="18">
        <f>VLOOKUP(A1117,'ABC Rimanenze'!$A$2:$G$50000,2,FALSE)</f>
        <v>442.7133897798754</v>
      </c>
      <c r="G1117" s="3" t="str">
        <f>VLOOKUP(A1117,'ABC Rimanenze'!$A$2:$G$50000,7)</f>
        <v>C</v>
      </c>
      <c r="J1117" s="29"/>
    </row>
    <row r="1118" spans="1:10" x14ac:dyDescent="0.3">
      <c r="A1118" s="20" t="s">
        <v>1141</v>
      </c>
      <c r="B1118" s="21">
        <v>734.17844907208246</v>
      </c>
      <c r="C1118" s="27">
        <f t="shared" si="35"/>
        <v>10590217.33326756</v>
      </c>
      <c r="D1118" s="25">
        <f t="shared" si="34"/>
        <v>0.9717113096864467</v>
      </c>
      <c r="E1118" s="3" t="str" cm="1">
        <f t="array" ref="E1118">IFERROR(_xlfn.IFS(D1118&lt;=$K$2,"A",D1118&lt;=$L$3,"B"),"C")</f>
        <v>C</v>
      </c>
      <c r="F1118" s="18">
        <f>VLOOKUP(A1118,'ABC Rimanenze'!$A$2:$G$50000,2,FALSE)</f>
        <v>440.50706944324946</v>
      </c>
      <c r="G1118" s="3" t="str">
        <f>VLOOKUP(A1118,'ABC Rimanenze'!$A$2:$G$50000,7)</f>
        <v>C</v>
      </c>
      <c r="J1118" s="29"/>
    </row>
    <row r="1119" spans="1:10" x14ac:dyDescent="0.3">
      <c r="A1119" s="20" t="s">
        <v>1142</v>
      </c>
      <c r="B1119" s="21">
        <v>732.72319289462769</v>
      </c>
      <c r="C1119" s="27">
        <f t="shared" si="35"/>
        <v>10590950.056460455</v>
      </c>
      <c r="D1119" s="25">
        <f t="shared" si="34"/>
        <v>0.97177854111248818</v>
      </c>
      <c r="E1119" s="3" t="str" cm="1">
        <f t="array" ref="E1119">IFERROR(_xlfn.IFS(D1119&lt;=$K$2,"A",D1119&lt;=$L$3,"B"),"C")</f>
        <v>C</v>
      </c>
      <c r="F1119" s="18">
        <f>VLOOKUP(A1119,'ABC Rimanenze'!$A$2:$G$50000,2,FALSE)</f>
        <v>439.6339157367766</v>
      </c>
      <c r="G1119" s="3" t="str">
        <f>VLOOKUP(A1119,'ABC Rimanenze'!$A$2:$G$50000,7)</f>
        <v>C</v>
      </c>
      <c r="J1119" s="29"/>
    </row>
    <row r="1120" spans="1:10" x14ac:dyDescent="0.3">
      <c r="A1120" s="20" t="s">
        <v>1143</v>
      </c>
      <c r="B1120" s="21">
        <v>732.05746335260926</v>
      </c>
      <c r="C1120" s="27">
        <f t="shared" si="35"/>
        <v>10591682.113923809</v>
      </c>
      <c r="D1120" s="25">
        <f t="shared" si="34"/>
        <v>0.97184571145414367</v>
      </c>
      <c r="E1120" s="3" t="str" cm="1">
        <f t="array" ref="E1120">IFERROR(_xlfn.IFS(D1120&lt;=$K$2,"A",D1120&lt;=$L$3,"B"),"C")</f>
        <v>C</v>
      </c>
      <c r="F1120" s="18">
        <f>VLOOKUP(A1120,'ABC Rimanenze'!$A$2:$G$50000,2,FALSE)</f>
        <v>439.23447801156556</v>
      </c>
      <c r="G1120" s="3" t="str">
        <f>VLOOKUP(A1120,'ABC Rimanenze'!$A$2:$G$50000,7)</f>
        <v>C</v>
      </c>
      <c r="J1120" s="29"/>
    </row>
    <row r="1121" spans="1:10" x14ac:dyDescent="0.3">
      <c r="A1121" s="20" t="s">
        <v>1144</v>
      </c>
      <c r="B1121" s="21">
        <v>730.09954828722459</v>
      </c>
      <c r="C1121" s="27">
        <f t="shared" si="35"/>
        <v>10592412.213472096</v>
      </c>
      <c r="D1121" s="25">
        <f t="shared" si="34"/>
        <v>0.97191270214620806</v>
      </c>
      <c r="E1121" s="3" t="str" cm="1">
        <f t="array" ref="E1121">IFERROR(_xlfn.IFS(D1121&lt;=$K$2,"A",D1121&lt;=$L$3,"B"),"C")</f>
        <v>C</v>
      </c>
      <c r="F1121" s="18">
        <f>VLOOKUP(A1121,'ABC Rimanenze'!$A$2:$G$50000,2,FALSE)</f>
        <v>438.05972897233477</v>
      </c>
      <c r="G1121" s="3" t="str">
        <f>VLOOKUP(A1121,'ABC Rimanenze'!$A$2:$G$50000,7)</f>
        <v>C</v>
      </c>
      <c r="J1121" s="29"/>
    </row>
    <row r="1122" spans="1:10" x14ac:dyDescent="0.3">
      <c r="A1122" s="20" t="s">
        <v>1145</v>
      </c>
      <c r="B1122" s="21">
        <v>728.82593232787099</v>
      </c>
      <c r="C1122" s="27">
        <f t="shared" si="35"/>
        <v>10593141.039404424</v>
      </c>
      <c r="D1122" s="25">
        <f t="shared" si="34"/>
        <v>0.9719795759769283</v>
      </c>
      <c r="E1122" s="3" t="str" cm="1">
        <f t="array" ref="E1122">IFERROR(_xlfn.IFS(D1122&lt;=$K$2,"A",D1122&lt;=$L$3,"B"),"C")</f>
        <v>C</v>
      </c>
      <c r="F1122" s="18">
        <f>VLOOKUP(A1122,'ABC Rimanenze'!$A$2:$G$50000,2,FALSE)</f>
        <v>437.29555939672258</v>
      </c>
      <c r="G1122" s="3" t="str">
        <f>VLOOKUP(A1122,'ABC Rimanenze'!$A$2:$G$50000,7)</f>
        <v>C</v>
      </c>
      <c r="J1122" s="29"/>
    </row>
    <row r="1123" spans="1:10" x14ac:dyDescent="0.3">
      <c r="A1123" s="20" t="s">
        <v>1146</v>
      </c>
      <c r="B1123" s="21">
        <v>728.78068235579406</v>
      </c>
      <c r="C1123" s="27">
        <f t="shared" si="35"/>
        <v>10593869.820086779</v>
      </c>
      <c r="D1123" s="25">
        <f t="shared" si="34"/>
        <v>0.97204644565571208</v>
      </c>
      <c r="E1123" s="3" t="str" cm="1">
        <f t="array" ref="E1123">IFERROR(_xlfn.IFS(D1123&lt;=$K$2,"A",D1123&lt;=$L$3,"B"),"C")</f>
        <v>C</v>
      </c>
      <c r="F1123" s="18">
        <f>VLOOKUP(A1123,'ABC Rimanenze'!$A$2:$G$50000,2,FALSE)</f>
        <v>437.26840941347643</v>
      </c>
      <c r="G1123" s="3" t="str">
        <f>VLOOKUP(A1123,'ABC Rimanenze'!$A$2:$G$50000,7)</f>
        <v>C</v>
      </c>
      <c r="J1123" s="29"/>
    </row>
    <row r="1124" spans="1:10" x14ac:dyDescent="0.3">
      <c r="A1124" s="20" t="s">
        <v>1147</v>
      </c>
      <c r="B1124" s="21">
        <v>725.89343531671636</v>
      </c>
      <c r="C1124" s="27">
        <f t="shared" si="35"/>
        <v>10594595.713522095</v>
      </c>
      <c r="D1124" s="25">
        <f t="shared" si="34"/>
        <v>0.97211305041353024</v>
      </c>
      <c r="E1124" s="3" t="str" cm="1">
        <f t="array" ref="E1124">IFERROR(_xlfn.IFS(D1124&lt;=$K$2,"A",D1124&lt;=$L$3,"B"),"C")</f>
        <v>C</v>
      </c>
      <c r="F1124" s="18">
        <f>VLOOKUP(A1124,'ABC Rimanenze'!$A$2:$G$50000,2,FALSE)</f>
        <v>435.53606119002978</v>
      </c>
      <c r="G1124" s="3" t="str">
        <f>VLOOKUP(A1124,'ABC Rimanenze'!$A$2:$G$50000,7)</f>
        <v>C</v>
      </c>
      <c r="J1124" s="29"/>
    </row>
    <row r="1125" spans="1:10" x14ac:dyDescent="0.3">
      <c r="A1125" s="20" t="s">
        <v>1148</v>
      </c>
      <c r="B1125" s="21">
        <v>724.37094451093981</v>
      </c>
      <c r="C1125" s="27">
        <f t="shared" si="35"/>
        <v>10595320.084466606</v>
      </c>
      <c r="D1125" s="25">
        <f t="shared" si="34"/>
        <v>0.97217951547435366</v>
      </c>
      <c r="E1125" s="3" t="str" cm="1">
        <f t="array" ref="E1125">IFERROR(_xlfn.IFS(D1125&lt;=$K$2,"A",D1125&lt;=$L$3,"B"),"C")</f>
        <v>C</v>
      </c>
      <c r="F1125" s="18">
        <f>VLOOKUP(A1125,'ABC Rimanenze'!$A$2:$G$50000,2,FALSE)</f>
        <v>434.62256670656387</v>
      </c>
      <c r="G1125" s="3" t="str">
        <f>VLOOKUP(A1125,'ABC Rimanenze'!$A$2:$G$50000,7)</f>
        <v>C</v>
      </c>
      <c r="J1125" s="29"/>
    </row>
    <row r="1126" spans="1:10" x14ac:dyDescent="0.3">
      <c r="A1126" s="20" t="s">
        <v>1149</v>
      </c>
      <c r="B1126" s="21">
        <v>724.19250594180619</v>
      </c>
      <c r="C1126" s="27">
        <f t="shared" si="35"/>
        <v>10596044.276972549</v>
      </c>
      <c r="D1126" s="25">
        <f t="shared" si="34"/>
        <v>0.97224596416244669</v>
      </c>
      <c r="E1126" s="3" t="str" cm="1">
        <f t="array" ref="E1126">IFERROR(_xlfn.IFS(D1126&lt;=$K$2,"A",D1126&lt;=$L$3,"B"),"C")</f>
        <v>C</v>
      </c>
      <c r="F1126" s="18">
        <f>VLOOKUP(A1126,'ABC Rimanenze'!$A$2:$G$50000,2,FALSE)</f>
        <v>434.51550356508369</v>
      </c>
      <c r="G1126" s="3" t="str">
        <f>VLOOKUP(A1126,'ABC Rimanenze'!$A$2:$G$50000,7)</f>
        <v>C</v>
      </c>
      <c r="J1126" s="29"/>
    </row>
    <row r="1127" spans="1:10" x14ac:dyDescent="0.3">
      <c r="A1127" s="20" t="s">
        <v>1150</v>
      </c>
      <c r="B1127" s="21">
        <v>724.11097061476187</v>
      </c>
      <c r="C1127" s="27">
        <f t="shared" si="35"/>
        <v>10596768.387943164</v>
      </c>
      <c r="D1127" s="25">
        <f t="shared" si="34"/>
        <v>0.97231240536921992</v>
      </c>
      <c r="E1127" s="3" t="str" cm="1">
        <f t="array" ref="E1127">IFERROR(_xlfn.IFS(D1127&lt;=$K$2,"A",D1127&lt;=$L$3,"B"),"C")</f>
        <v>C</v>
      </c>
      <c r="F1127" s="18">
        <f>VLOOKUP(A1127,'ABC Rimanenze'!$A$2:$G$50000,2,FALSE)</f>
        <v>434.46658236885713</v>
      </c>
      <c r="G1127" s="3" t="str">
        <f>VLOOKUP(A1127,'ABC Rimanenze'!$A$2:$G$50000,7)</f>
        <v>C</v>
      </c>
      <c r="J1127" s="29"/>
    </row>
    <row r="1128" spans="1:10" x14ac:dyDescent="0.3">
      <c r="A1128" s="20" t="s">
        <v>1151</v>
      </c>
      <c r="B1128" s="21">
        <v>721.92915356490209</v>
      </c>
      <c r="C1128" s="27">
        <f t="shared" si="35"/>
        <v>10597490.317096729</v>
      </c>
      <c r="D1128" s="25">
        <f t="shared" si="34"/>
        <v>0.97237864638215066</v>
      </c>
      <c r="E1128" s="3" t="str" cm="1">
        <f t="array" ref="E1128">IFERROR(_xlfn.IFS(D1128&lt;=$K$2,"A",D1128&lt;=$L$3,"B"),"C")</f>
        <v>C</v>
      </c>
      <c r="F1128" s="18">
        <f>VLOOKUP(A1128,'ABC Rimanenze'!$A$2:$G$50000,2,FALSE)</f>
        <v>433.15749213894122</v>
      </c>
      <c r="G1128" s="3" t="str">
        <f>VLOOKUP(A1128,'ABC Rimanenze'!$A$2:$G$50000,7)</f>
        <v>C</v>
      </c>
      <c r="J1128" s="29"/>
    </row>
    <row r="1129" spans="1:10" x14ac:dyDescent="0.3">
      <c r="A1129" s="20" t="s">
        <v>1152</v>
      </c>
      <c r="B1129" s="21">
        <v>721.43823405652051</v>
      </c>
      <c r="C1129" s="27">
        <f t="shared" si="35"/>
        <v>10598211.755330786</v>
      </c>
      <c r="D1129" s="25">
        <f t="shared" si="34"/>
        <v>0.97244484235048756</v>
      </c>
      <c r="E1129" s="3" t="str" cm="1">
        <f t="array" ref="E1129">IFERROR(_xlfn.IFS(D1129&lt;=$K$2,"A",D1129&lt;=$L$3,"B"),"C")</f>
        <v>C</v>
      </c>
      <c r="F1129" s="18">
        <f>VLOOKUP(A1129,'ABC Rimanenze'!$A$2:$G$50000,2,FALSE)</f>
        <v>432.86294043391229</v>
      </c>
      <c r="G1129" s="3" t="str">
        <f>VLOOKUP(A1129,'ABC Rimanenze'!$A$2:$G$50000,7)</f>
        <v>C</v>
      </c>
      <c r="J1129" s="29"/>
    </row>
    <row r="1130" spans="1:10" x14ac:dyDescent="0.3">
      <c r="A1130" s="20" t="s">
        <v>1153</v>
      </c>
      <c r="B1130" s="21">
        <v>721.36609023311496</v>
      </c>
      <c r="C1130" s="27">
        <f t="shared" si="35"/>
        <v>10598933.121421019</v>
      </c>
      <c r="D1130" s="25">
        <f t="shared" si="34"/>
        <v>0.97251103169922748</v>
      </c>
      <c r="E1130" s="3" t="str" cm="1">
        <f t="array" ref="E1130">IFERROR(_xlfn.IFS(D1130&lt;=$K$2,"A",D1130&lt;=$L$3,"B"),"C")</f>
        <v>C</v>
      </c>
      <c r="F1130" s="18">
        <f>VLOOKUP(A1130,'ABC Rimanenze'!$A$2:$G$50000,2,FALSE)</f>
        <v>432.81965413986899</v>
      </c>
      <c r="G1130" s="3" t="str">
        <f>VLOOKUP(A1130,'ABC Rimanenze'!$A$2:$G$50000,7)</f>
        <v>C</v>
      </c>
      <c r="J1130" s="29"/>
    </row>
    <row r="1131" spans="1:10" x14ac:dyDescent="0.3">
      <c r="A1131" s="20" t="s">
        <v>1154</v>
      </c>
      <c r="B1131" s="21">
        <v>718.20670303178213</v>
      </c>
      <c r="C1131" s="27">
        <f t="shared" si="35"/>
        <v>10599651.32812405</v>
      </c>
      <c r="D1131" s="25">
        <f t="shared" si="34"/>
        <v>0.97257693115662913</v>
      </c>
      <c r="E1131" s="3" t="str" cm="1">
        <f t="array" ref="E1131">IFERROR(_xlfn.IFS(D1131&lt;=$K$2,"A",D1131&lt;=$L$3,"B"),"C")</f>
        <v>C</v>
      </c>
      <c r="F1131" s="18">
        <f>VLOOKUP(A1131,'ABC Rimanenze'!$A$2:$G$50000,2,FALSE)</f>
        <v>430.92402181906925</v>
      </c>
      <c r="G1131" s="3" t="str">
        <f>VLOOKUP(A1131,'ABC Rimanenze'!$A$2:$G$50000,7)</f>
        <v>C</v>
      </c>
      <c r="J1131" s="29"/>
    </row>
    <row r="1132" spans="1:10" x14ac:dyDescent="0.3">
      <c r="A1132" s="20" t="s">
        <v>1155</v>
      </c>
      <c r="B1132" s="21">
        <v>712.90050347597003</v>
      </c>
      <c r="C1132" s="27">
        <f t="shared" si="35"/>
        <v>10600364.228627525</v>
      </c>
      <c r="D1132" s="25">
        <f t="shared" si="34"/>
        <v>0.97264234374072522</v>
      </c>
      <c r="E1132" s="3" t="str" cm="1">
        <f t="array" ref="E1132">IFERROR(_xlfn.IFS(D1132&lt;=$K$2,"A",D1132&lt;=$L$3,"B"),"C")</f>
        <v>C</v>
      </c>
      <c r="F1132" s="18">
        <f>VLOOKUP(A1132,'ABC Rimanenze'!$A$2:$G$50000,2,FALSE)</f>
        <v>427.74030208558202</v>
      </c>
      <c r="G1132" s="3" t="str">
        <f>VLOOKUP(A1132,'ABC Rimanenze'!$A$2:$G$50000,7)</f>
        <v>C</v>
      </c>
      <c r="J1132" s="29"/>
    </row>
    <row r="1133" spans="1:10" x14ac:dyDescent="0.3">
      <c r="A1133" s="20" t="s">
        <v>1156</v>
      </c>
      <c r="B1133" s="21">
        <v>712.68492577881102</v>
      </c>
      <c r="C1133" s="27">
        <f t="shared" si="35"/>
        <v>10601076.913553305</v>
      </c>
      <c r="D1133" s="25">
        <f t="shared" si="34"/>
        <v>0.97270773654436937</v>
      </c>
      <c r="E1133" s="3" t="str" cm="1">
        <f t="array" ref="E1133">IFERROR(_xlfn.IFS(D1133&lt;=$K$2,"A",D1133&lt;=$L$3,"B"),"C")</f>
        <v>C</v>
      </c>
      <c r="F1133" s="18">
        <f>VLOOKUP(A1133,'ABC Rimanenze'!$A$2:$G$50000,2,FALSE)</f>
        <v>427.6109554672866</v>
      </c>
      <c r="G1133" s="3" t="str">
        <f>VLOOKUP(A1133,'ABC Rimanenze'!$A$2:$G$50000,7)</f>
        <v>C</v>
      </c>
      <c r="J1133" s="29"/>
    </row>
    <row r="1134" spans="1:10" x14ac:dyDescent="0.3">
      <c r="A1134" s="20" t="s">
        <v>1157</v>
      </c>
      <c r="B1134" s="21">
        <v>710.81473589514155</v>
      </c>
      <c r="C1134" s="27">
        <f t="shared" si="35"/>
        <v>10601787.7282892</v>
      </c>
      <c r="D1134" s="25">
        <f t="shared" si="34"/>
        <v>0.97277295774769545</v>
      </c>
      <c r="E1134" s="3" t="str" cm="1">
        <f t="array" ref="E1134">IFERROR(_xlfn.IFS(D1134&lt;=$K$2,"A",D1134&lt;=$L$3,"B"),"C")</f>
        <v>C</v>
      </c>
      <c r="F1134" s="18">
        <f>VLOOKUP(A1134,'ABC Rimanenze'!$A$2:$G$50000,2,FALSE)</f>
        <v>426.48884153708491</v>
      </c>
      <c r="G1134" s="3" t="str">
        <f>VLOOKUP(A1134,'ABC Rimanenze'!$A$2:$G$50000,7)</f>
        <v>C</v>
      </c>
      <c r="J1134" s="29"/>
    </row>
    <row r="1135" spans="1:10" x14ac:dyDescent="0.3">
      <c r="A1135" s="20" t="s">
        <v>1158</v>
      </c>
      <c r="B1135" s="21">
        <v>707.038497659364</v>
      </c>
      <c r="C1135" s="27">
        <f t="shared" si="35"/>
        <v>10602494.766786858</v>
      </c>
      <c r="D1135" s="25">
        <f t="shared" si="34"/>
        <v>0.97283783246017186</v>
      </c>
      <c r="E1135" s="3" t="str" cm="1">
        <f t="array" ref="E1135">IFERROR(_xlfn.IFS(D1135&lt;=$K$2,"A",D1135&lt;=$L$3,"B"),"C")</f>
        <v>C</v>
      </c>
      <c r="F1135" s="18">
        <f>VLOOKUP(A1135,'ABC Rimanenze'!$A$2:$G$50000,2,FALSE)</f>
        <v>424.22309859561841</v>
      </c>
      <c r="G1135" s="3" t="str">
        <f>VLOOKUP(A1135,'ABC Rimanenze'!$A$2:$G$50000,7)</f>
        <v>C</v>
      </c>
      <c r="J1135" s="29"/>
    </row>
    <row r="1136" spans="1:10" x14ac:dyDescent="0.3">
      <c r="A1136" s="20" t="s">
        <v>1159</v>
      </c>
      <c r="B1136" s="21">
        <v>702.826621720714</v>
      </c>
      <c r="C1136" s="27">
        <f t="shared" si="35"/>
        <v>10603197.593408579</v>
      </c>
      <c r="D1136" s="25">
        <f t="shared" si="34"/>
        <v>0.97290232070961791</v>
      </c>
      <c r="E1136" s="3" t="str" cm="1">
        <f t="array" ref="E1136">IFERROR(_xlfn.IFS(D1136&lt;=$K$2,"A",D1136&lt;=$L$3,"B"),"C")</f>
        <v>C</v>
      </c>
      <c r="F1136" s="18">
        <f>VLOOKUP(A1136,'ABC Rimanenze'!$A$2:$G$50000,2,FALSE)</f>
        <v>421.69597303242841</v>
      </c>
      <c r="G1136" s="3" t="str">
        <f>VLOOKUP(A1136,'ABC Rimanenze'!$A$2:$G$50000,7)</f>
        <v>C</v>
      </c>
      <c r="J1136" s="29"/>
    </row>
    <row r="1137" spans="1:10" x14ac:dyDescent="0.3">
      <c r="A1137" s="20" t="s">
        <v>1160</v>
      </c>
      <c r="B1137" s="21">
        <v>702.77817009966941</v>
      </c>
      <c r="C1137" s="27">
        <f t="shared" si="35"/>
        <v>10603900.371578678</v>
      </c>
      <c r="D1137" s="25">
        <f t="shared" si="34"/>
        <v>0.97296680451335826</v>
      </c>
      <c r="E1137" s="3" t="str" cm="1">
        <f t="array" ref="E1137">IFERROR(_xlfn.IFS(D1137&lt;=$K$2,"A",D1137&lt;=$L$3,"B"),"C")</f>
        <v>C</v>
      </c>
      <c r="F1137" s="18">
        <f>VLOOKUP(A1137,'ABC Rimanenze'!$A$2:$G$50000,2,FALSE)</f>
        <v>421.66690205980166</v>
      </c>
      <c r="G1137" s="3" t="str">
        <f>VLOOKUP(A1137,'ABC Rimanenze'!$A$2:$G$50000,7)</f>
        <v>C</v>
      </c>
      <c r="J1137" s="29"/>
    </row>
    <row r="1138" spans="1:10" x14ac:dyDescent="0.3">
      <c r="A1138" s="20" t="s">
        <v>1161</v>
      </c>
      <c r="B1138" s="21">
        <v>702.76194841156632</v>
      </c>
      <c r="C1138" s="27">
        <f t="shared" si="35"/>
        <v>10604603.133527091</v>
      </c>
      <c r="D1138" s="25">
        <f t="shared" si="34"/>
        <v>0.97303128682866868</v>
      </c>
      <c r="E1138" s="3" t="str" cm="1">
        <f t="array" ref="E1138">IFERROR(_xlfn.IFS(D1138&lt;=$K$2,"A",D1138&lt;=$L$3,"B"),"C")</f>
        <v>C</v>
      </c>
      <c r="F1138" s="18">
        <f>VLOOKUP(A1138,'ABC Rimanenze'!$A$2:$G$50000,2,FALSE)</f>
        <v>421.65716904693977</v>
      </c>
      <c r="G1138" s="3" t="str">
        <f>VLOOKUP(A1138,'ABC Rimanenze'!$A$2:$G$50000,7)</f>
        <v>C</v>
      </c>
      <c r="J1138" s="29"/>
    </row>
    <row r="1139" spans="1:10" x14ac:dyDescent="0.3">
      <c r="A1139" s="20" t="s">
        <v>1162</v>
      </c>
      <c r="B1139" s="21">
        <v>701.80145372125435</v>
      </c>
      <c r="C1139" s="27">
        <f t="shared" si="35"/>
        <v>10605304.934980812</v>
      </c>
      <c r="D1139" s="25">
        <f t="shared" si="34"/>
        <v>0.97309568101325183</v>
      </c>
      <c r="E1139" s="3" t="str" cm="1">
        <f t="array" ref="E1139">IFERROR(_xlfn.IFS(D1139&lt;=$K$2,"A",D1139&lt;=$L$3,"B"),"C")</f>
        <v>C</v>
      </c>
      <c r="F1139" s="18">
        <f>VLOOKUP(A1139,'ABC Rimanenze'!$A$2:$G$50000,2,FALSE)</f>
        <v>421.0808722327526</v>
      </c>
      <c r="G1139" s="3" t="str">
        <f>VLOOKUP(A1139,'ABC Rimanenze'!$A$2:$G$50000,7)</f>
        <v>C</v>
      </c>
      <c r="J1139" s="29"/>
    </row>
    <row r="1140" spans="1:10" x14ac:dyDescent="0.3">
      <c r="A1140" s="20" t="s">
        <v>1163</v>
      </c>
      <c r="B1140" s="21">
        <v>698.01070134348993</v>
      </c>
      <c r="C1140" s="27">
        <f t="shared" si="35"/>
        <v>10606002.945682155</v>
      </c>
      <c r="D1140" s="25">
        <f t="shared" si="34"/>
        <v>0.97315972737523226</v>
      </c>
      <c r="E1140" s="3" t="str" cm="1">
        <f t="array" ref="E1140">IFERROR(_xlfn.IFS(D1140&lt;=$K$2,"A",D1140&lt;=$L$3,"B"),"C")</f>
        <v>C</v>
      </c>
      <c r="F1140" s="18">
        <f>VLOOKUP(A1140,'ABC Rimanenze'!$A$2:$G$50000,2,FALSE)</f>
        <v>418.80642080609397</v>
      </c>
      <c r="G1140" s="3" t="str">
        <f>VLOOKUP(A1140,'ABC Rimanenze'!$A$2:$G$50000,7)</f>
        <v>C</v>
      </c>
      <c r="J1140" s="29"/>
    </row>
    <row r="1141" spans="1:10" x14ac:dyDescent="0.3">
      <c r="A1141" s="20" t="s">
        <v>1164</v>
      </c>
      <c r="B1141" s="21">
        <v>697.35436330511004</v>
      </c>
      <c r="C1141" s="27">
        <f t="shared" si="35"/>
        <v>10606700.30004546</v>
      </c>
      <c r="D1141" s="25">
        <f t="shared" si="34"/>
        <v>0.97322371351454917</v>
      </c>
      <c r="E1141" s="3" t="str" cm="1">
        <f t="array" ref="E1141">IFERROR(_xlfn.IFS(D1141&lt;=$K$2,"A",D1141&lt;=$L$3,"B"),"C")</f>
        <v>C</v>
      </c>
      <c r="F1141" s="18">
        <f>VLOOKUP(A1141,'ABC Rimanenze'!$A$2:$G$50000,2,FALSE)</f>
        <v>418.41261798306601</v>
      </c>
      <c r="G1141" s="3" t="str">
        <f>VLOOKUP(A1141,'ABC Rimanenze'!$A$2:$G$50000,7)</f>
        <v>C</v>
      </c>
      <c r="J1141" s="29"/>
    </row>
    <row r="1142" spans="1:10" x14ac:dyDescent="0.3">
      <c r="A1142" s="20" t="s">
        <v>1165</v>
      </c>
      <c r="B1142" s="21">
        <v>697.10570190195153</v>
      </c>
      <c r="C1142" s="27">
        <f t="shared" si="35"/>
        <v>10607397.405747363</v>
      </c>
      <c r="D1142" s="25">
        <f t="shared" si="34"/>
        <v>0.97328767683780015</v>
      </c>
      <c r="E1142" s="3" t="str" cm="1">
        <f t="array" ref="E1142">IFERROR(_xlfn.IFS(D1142&lt;=$K$2,"A",D1142&lt;=$L$3,"B"),"C")</f>
        <v>C</v>
      </c>
      <c r="F1142" s="18">
        <f>VLOOKUP(A1142,'ABC Rimanenze'!$A$2:$G$50000,2,FALSE)</f>
        <v>418.26342114117091</v>
      </c>
      <c r="G1142" s="3" t="str">
        <f>VLOOKUP(A1142,'ABC Rimanenze'!$A$2:$G$50000,7)</f>
        <v>C</v>
      </c>
      <c r="J1142" s="29"/>
    </row>
    <row r="1143" spans="1:10" x14ac:dyDescent="0.3">
      <c r="A1143" s="20" t="s">
        <v>1166</v>
      </c>
      <c r="B1143" s="21">
        <v>696.78660422150347</v>
      </c>
      <c r="C1143" s="27">
        <f t="shared" si="35"/>
        <v>10608094.192351585</v>
      </c>
      <c r="D1143" s="25">
        <f t="shared" si="34"/>
        <v>0.97335161088206512</v>
      </c>
      <c r="E1143" s="3" t="str" cm="1">
        <f t="array" ref="E1143">IFERROR(_xlfn.IFS(D1143&lt;=$K$2,"A",D1143&lt;=$L$3,"B"),"C")</f>
        <v>C</v>
      </c>
      <c r="F1143" s="18">
        <f>VLOOKUP(A1143,'ABC Rimanenze'!$A$2:$G$50000,2,FALSE)</f>
        <v>418.07196253290209</v>
      </c>
      <c r="G1143" s="3" t="str">
        <f>VLOOKUP(A1143,'ABC Rimanenze'!$A$2:$G$50000,7)</f>
        <v>C</v>
      </c>
      <c r="J1143" s="29"/>
    </row>
    <row r="1144" spans="1:10" x14ac:dyDescent="0.3">
      <c r="A1144" s="20" t="s">
        <v>1167</v>
      </c>
      <c r="B1144" s="21">
        <v>696.16655153809097</v>
      </c>
      <c r="C1144" s="27">
        <f t="shared" si="35"/>
        <v>10608790.358903123</v>
      </c>
      <c r="D1144" s="25">
        <f t="shared" si="34"/>
        <v>0.97341548803304956</v>
      </c>
      <c r="E1144" s="3" t="str" cm="1">
        <f t="array" ref="E1144">IFERROR(_xlfn.IFS(D1144&lt;=$K$2,"A",D1144&lt;=$L$3,"B"),"C")</f>
        <v>C</v>
      </c>
      <c r="F1144" s="18">
        <f>VLOOKUP(A1144,'ABC Rimanenze'!$A$2:$G$50000,2,FALSE)</f>
        <v>417.69993092285455</v>
      </c>
      <c r="G1144" s="3" t="str">
        <f>VLOOKUP(A1144,'ABC Rimanenze'!$A$2:$G$50000,7)</f>
        <v>C</v>
      </c>
      <c r="J1144" s="29"/>
    </row>
    <row r="1145" spans="1:10" x14ac:dyDescent="0.3">
      <c r="A1145" s="20" t="s">
        <v>1168</v>
      </c>
      <c r="B1145" s="21">
        <v>696.15716003445232</v>
      </c>
      <c r="C1145" s="27">
        <f t="shared" si="35"/>
        <v>10609486.516063157</v>
      </c>
      <c r="D1145" s="25">
        <f t="shared" si="34"/>
        <v>0.9734793643223113</v>
      </c>
      <c r="E1145" s="3" t="str" cm="1">
        <f t="array" ref="E1145">IFERROR(_xlfn.IFS(D1145&lt;=$K$2,"A",D1145&lt;=$L$3,"B"),"C")</f>
        <v>C</v>
      </c>
      <c r="F1145" s="18">
        <f>VLOOKUP(A1145,'ABC Rimanenze'!$A$2:$G$50000,2,FALSE)</f>
        <v>417.6942960206714</v>
      </c>
      <c r="G1145" s="3" t="str">
        <f>VLOOKUP(A1145,'ABC Rimanenze'!$A$2:$G$50000,7)</f>
        <v>C</v>
      </c>
      <c r="J1145" s="29"/>
    </row>
    <row r="1146" spans="1:10" x14ac:dyDescent="0.3">
      <c r="A1146" s="20" t="s">
        <v>1169</v>
      </c>
      <c r="B1146" s="21">
        <v>695.37595768633196</v>
      </c>
      <c r="C1146" s="27">
        <f t="shared" si="35"/>
        <v>10610181.892020844</v>
      </c>
      <c r="D1146" s="25">
        <f t="shared" si="34"/>
        <v>0.97354316893191506</v>
      </c>
      <c r="E1146" s="3" t="str" cm="1">
        <f t="array" ref="E1146">IFERROR(_xlfn.IFS(D1146&lt;=$K$2,"A",D1146&lt;=$L$3,"B"),"C")</f>
        <v>C</v>
      </c>
      <c r="F1146" s="18">
        <f>VLOOKUP(A1146,'ABC Rimanenze'!$A$2:$G$50000,2,FALSE)</f>
        <v>417.22557461179917</v>
      </c>
      <c r="G1146" s="3" t="str">
        <f>VLOOKUP(A1146,'ABC Rimanenze'!$A$2:$G$50000,7)</f>
        <v>C</v>
      </c>
      <c r="J1146" s="29"/>
    </row>
    <row r="1147" spans="1:10" x14ac:dyDescent="0.3">
      <c r="A1147" s="20" t="s">
        <v>1170</v>
      </c>
      <c r="B1147" s="21">
        <v>690.23282878460827</v>
      </c>
      <c r="C1147" s="27">
        <f t="shared" si="35"/>
        <v>10610872.124849629</v>
      </c>
      <c r="D1147" s="25">
        <f t="shared" si="34"/>
        <v>0.97360650163085216</v>
      </c>
      <c r="E1147" s="3" t="str" cm="1">
        <f t="array" ref="E1147">IFERROR(_xlfn.IFS(D1147&lt;=$K$2,"A",D1147&lt;=$L$3,"B"),"C")</f>
        <v>C</v>
      </c>
      <c r="F1147" s="18">
        <f>VLOOKUP(A1147,'ABC Rimanenze'!$A$2:$G$50000,2,FALSE)</f>
        <v>414.13969727076494</v>
      </c>
      <c r="G1147" s="3" t="str">
        <f>VLOOKUP(A1147,'ABC Rimanenze'!$A$2:$G$50000,7)</f>
        <v>C</v>
      </c>
      <c r="J1147" s="29"/>
    </row>
    <row r="1148" spans="1:10" x14ac:dyDescent="0.3">
      <c r="A1148" s="20" t="s">
        <v>1171</v>
      </c>
      <c r="B1148" s="21">
        <v>689.70690458084641</v>
      </c>
      <c r="C1148" s="27">
        <f t="shared" si="35"/>
        <v>10611561.831754209</v>
      </c>
      <c r="D1148" s="25">
        <f t="shared" si="34"/>
        <v>0.97366978607332011</v>
      </c>
      <c r="E1148" s="3" t="str" cm="1">
        <f t="array" ref="E1148">IFERROR(_xlfn.IFS(D1148&lt;=$K$2,"A",D1148&lt;=$L$3,"B"),"C")</f>
        <v>C</v>
      </c>
      <c r="F1148" s="18">
        <f>VLOOKUP(A1148,'ABC Rimanenze'!$A$2:$G$50000,2,FALSE)</f>
        <v>413.82414274850782</v>
      </c>
      <c r="G1148" s="3" t="str">
        <f>VLOOKUP(A1148,'ABC Rimanenze'!$A$2:$G$50000,7)</f>
        <v>C</v>
      </c>
      <c r="J1148" s="29"/>
    </row>
    <row r="1149" spans="1:10" x14ac:dyDescent="0.3">
      <c r="A1149" s="20" t="s">
        <v>1172</v>
      </c>
      <c r="B1149" s="21">
        <v>688.23542671528855</v>
      </c>
      <c r="C1149" s="27">
        <f t="shared" si="35"/>
        <v>10612250.067180924</v>
      </c>
      <c r="D1149" s="25">
        <f t="shared" si="34"/>
        <v>0.97373293549951412</v>
      </c>
      <c r="E1149" s="3" t="str" cm="1">
        <f t="array" ref="E1149">IFERROR(_xlfn.IFS(D1149&lt;=$K$2,"A",D1149&lt;=$L$3,"B"),"C")</f>
        <v>C</v>
      </c>
      <c r="F1149" s="18">
        <f>VLOOKUP(A1149,'ABC Rimanenze'!$A$2:$G$50000,2,FALSE)</f>
        <v>412.94125602917313</v>
      </c>
      <c r="G1149" s="3" t="str">
        <f>VLOOKUP(A1149,'ABC Rimanenze'!$A$2:$G$50000,7)</f>
        <v>C</v>
      </c>
      <c r="J1149" s="29"/>
    </row>
    <row r="1150" spans="1:10" x14ac:dyDescent="0.3">
      <c r="A1150" s="20" t="s">
        <v>1173</v>
      </c>
      <c r="B1150" s="21">
        <v>687.20791083991924</v>
      </c>
      <c r="C1150" s="27">
        <f t="shared" si="35"/>
        <v>10612937.275091764</v>
      </c>
      <c r="D1150" s="25">
        <f t="shared" si="34"/>
        <v>0.97379599064541478</v>
      </c>
      <c r="E1150" s="3" t="str" cm="1">
        <f t="array" ref="E1150">IFERROR(_xlfn.IFS(D1150&lt;=$K$2,"A",D1150&lt;=$L$3,"B"),"C")</f>
        <v>C</v>
      </c>
      <c r="F1150" s="18">
        <f>VLOOKUP(A1150,'ABC Rimanenze'!$A$2:$G$50000,2,FALSE)</f>
        <v>412.32474650395153</v>
      </c>
      <c r="G1150" s="3" t="str">
        <f>VLOOKUP(A1150,'ABC Rimanenze'!$A$2:$G$50000,7)</f>
        <v>C</v>
      </c>
      <c r="J1150" s="29"/>
    </row>
    <row r="1151" spans="1:10" x14ac:dyDescent="0.3">
      <c r="A1151" s="20" t="s">
        <v>1174</v>
      </c>
      <c r="B1151" s="21">
        <v>685.82394471281202</v>
      </c>
      <c r="C1151" s="27">
        <f t="shared" si="35"/>
        <v>10613623.099036476</v>
      </c>
      <c r="D1151" s="25">
        <f t="shared" si="34"/>
        <v>0.97385891880472997</v>
      </c>
      <c r="E1151" s="3" t="str" cm="1">
        <f t="array" ref="E1151">IFERROR(_xlfn.IFS(D1151&lt;=$K$2,"A",D1151&lt;=$L$3,"B"),"C")</f>
        <v>C</v>
      </c>
      <c r="F1151" s="18">
        <f>VLOOKUP(A1151,'ABC Rimanenze'!$A$2:$G$50000,2,FALSE)</f>
        <v>411.4943668276872</v>
      </c>
      <c r="G1151" s="3" t="str">
        <f>VLOOKUP(A1151,'ABC Rimanenze'!$A$2:$G$50000,7)</f>
        <v>C</v>
      </c>
      <c r="J1151" s="29"/>
    </row>
    <row r="1152" spans="1:10" x14ac:dyDescent="0.3">
      <c r="A1152" s="20" t="s">
        <v>1175</v>
      </c>
      <c r="B1152" s="21">
        <v>680.81165653223536</v>
      </c>
      <c r="C1152" s="27">
        <f t="shared" si="35"/>
        <v>10614303.910693008</v>
      </c>
      <c r="D1152" s="25">
        <f t="shared" si="34"/>
        <v>0.97392138705874221</v>
      </c>
      <c r="E1152" s="3" t="str" cm="1">
        <f t="array" ref="E1152">IFERROR(_xlfn.IFS(D1152&lt;=$K$2,"A",D1152&lt;=$L$3,"B"),"C")</f>
        <v>C</v>
      </c>
      <c r="F1152" s="18">
        <f>VLOOKUP(A1152,'ABC Rimanenze'!$A$2:$G$50000,2,FALSE)</f>
        <v>408.48699391934122</v>
      </c>
      <c r="G1152" s="3" t="str">
        <f>VLOOKUP(A1152,'ABC Rimanenze'!$A$2:$G$50000,7)</f>
        <v>C</v>
      </c>
      <c r="J1152" s="29"/>
    </row>
    <row r="1153" spans="1:10" x14ac:dyDescent="0.3">
      <c r="A1153" s="20" t="s">
        <v>1176</v>
      </c>
      <c r="B1153" s="21">
        <v>679.96962285372854</v>
      </c>
      <c r="C1153" s="27">
        <f t="shared" si="35"/>
        <v>10614983.880315863</v>
      </c>
      <c r="D1153" s="25">
        <f t="shared" si="34"/>
        <v>0.97398377805148362</v>
      </c>
      <c r="E1153" s="3" t="str" cm="1">
        <f t="array" ref="E1153">IFERROR(_xlfn.IFS(D1153&lt;=$K$2,"A",D1153&lt;=$L$3,"B"),"C")</f>
        <v>C</v>
      </c>
      <c r="F1153" s="18">
        <f>VLOOKUP(A1153,'ABC Rimanenze'!$A$2:$G$50000,2,FALSE)</f>
        <v>407.9817737122371</v>
      </c>
      <c r="G1153" s="3" t="str">
        <f>VLOOKUP(A1153,'ABC Rimanenze'!$A$2:$G$50000,7)</f>
        <v>C</v>
      </c>
      <c r="J1153" s="29"/>
    </row>
    <row r="1154" spans="1:10" x14ac:dyDescent="0.3">
      <c r="A1154" s="20" t="s">
        <v>1177</v>
      </c>
      <c r="B1154" s="21">
        <v>679.64796385410625</v>
      </c>
      <c r="C1154" s="27">
        <f t="shared" si="35"/>
        <v>10615663.528279716</v>
      </c>
      <c r="D1154" s="25">
        <f t="shared" ref="D1154:D1217" si="36">C1154/SUM(B:B)</f>
        <v>0.97404613953022379</v>
      </c>
      <c r="E1154" s="3" t="str" cm="1">
        <f t="array" ref="E1154">IFERROR(_xlfn.IFS(D1154&lt;=$K$2,"A",D1154&lt;=$L$3,"B"),"C")</f>
        <v>C</v>
      </c>
      <c r="F1154" s="18">
        <f>VLOOKUP(A1154,'ABC Rimanenze'!$A$2:$G$50000,2,FALSE)</f>
        <v>407.78877831246376</v>
      </c>
      <c r="G1154" s="3" t="str">
        <f>VLOOKUP(A1154,'ABC Rimanenze'!$A$2:$G$50000,7)</f>
        <v>C</v>
      </c>
      <c r="J1154" s="29"/>
    </row>
    <row r="1155" spans="1:10" x14ac:dyDescent="0.3">
      <c r="A1155" s="20" t="s">
        <v>1178</v>
      </c>
      <c r="B1155" s="21">
        <v>677.998901192473</v>
      </c>
      <c r="C1155" s="27">
        <f t="shared" ref="C1155:C1218" si="37">B1155+C1154</f>
        <v>10616341.527180908</v>
      </c>
      <c r="D1155" s="25">
        <f t="shared" si="36"/>
        <v>0.97410834969829785</v>
      </c>
      <c r="E1155" s="3" t="str" cm="1">
        <f t="array" ref="E1155">IFERROR(_xlfn.IFS(D1155&lt;=$K$2,"A",D1155&lt;=$L$3,"B"),"C")</f>
        <v>C</v>
      </c>
      <c r="F1155" s="18">
        <f>VLOOKUP(A1155,'ABC Rimanenze'!$A$2:$G$50000,2,FALSE)</f>
        <v>406.79934071548377</v>
      </c>
      <c r="G1155" s="3" t="str">
        <f>VLOOKUP(A1155,'ABC Rimanenze'!$A$2:$G$50000,7)</f>
        <v>C</v>
      </c>
      <c r="J1155" s="29"/>
    </row>
    <row r="1156" spans="1:10" x14ac:dyDescent="0.3">
      <c r="A1156" s="20" t="s">
        <v>1179</v>
      </c>
      <c r="B1156" s="21">
        <v>677.38205015802816</v>
      </c>
      <c r="C1156" s="27">
        <f t="shared" si="37"/>
        <v>10617018.909231067</v>
      </c>
      <c r="D1156" s="25">
        <f t="shared" si="36"/>
        <v>0.97417050326686061</v>
      </c>
      <c r="E1156" s="3" t="str" cm="1">
        <f t="array" ref="E1156">IFERROR(_xlfn.IFS(D1156&lt;=$K$2,"A",D1156&lt;=$L$3,"B"),"C")</f>
        <v>C</v>
      </c>
      <c r="F1156" s="18">
        <f>VLOOKUP(A1156,'ABC Rimanenze'!$A$2:$G$50000,2,FALSE)</f>
        <v>406.42923009481689</v>
      </c>
      <c r="G1156" s="3" t="str">
        <f>VLOOKUP(A1156,'ABC Rimanenze'!$A$2:$G$50000,7)</f>
        <v>C</v>
      </c>
      <c r="J1156" s="29"/>
    </row>
    <row r="1157" spans="1:10" x14ac:dyDescent="0.3">
      <c r="A1157" s="20" t="s">
        <v>1180</v>
      </c>
      <c r="B1157" s="21">
        <v>675.55646991664196</v>
      </c>
      <c r="C1157" s="27">
        <f t="shared" si="37"/>
        <v>10617694.465700984</v>
      </c>
      <c r="D1157" s="25">
        <f t="shared" si="36"/>
        <v>0.9742324893282881</v>
      </c>
      <c r="E1157" s="3" t="str" cm="1">
        <f t="array" ref="E1157">IFERROR(_xlfn.IFS(D1157&lt;=$K$2,"A",D1157&lt;=$L$3,"B"),"C")</f>
        <v>C</v>
      </c>
      <c r="F1157" s="18">
        <f>VLOOKUP(A1157,'ABC Rimanenze'!$A$2:$G$50000,2,FALSE)</f>
        <v>405.33388194998514</v>
      </c>
      <c r="G1157" s="3" t="str">
        <f>VLOOKUP(A1157,'ABC Rimanenze'!$A$2:$G$50000,7)</f>
        <v>C</v>
      </c>
      <c r="J1157" s="29"/>
    </row>
    <row r="1158" spans="1:10" x14ac:dyDescent="0.3">
      <c r="A1158" s="20" t="s">
        <v>1181</v>
      </c>
      <c r="B1158" s="21">
        <v>673.01798917177973</v>
      </c>
      <c r="C1158" s="27">
        <f t="shared" si="37"/>
        <v>10618367.483690156</v>
      </c>
      <c r="D1158" s="25">
        <f t="shared" si="36"/>
        <v>0.97429424246999619</v>
      </c>
      <c r="E1158" s="3" t="str" cm="1">
        <f t="array" ref="E1158">IFERROR(_xlfn.IFS(D1158&lt;=$K$2,"A",D1158&lt;=$L$3,"B"),"C")</f>
        <v>C</v>
      </c>
      <c r="F1158" s="18">
        <f>VLOOKUP(A1158,'ABC Rimanenze'!$A$2:$G$50000,2,FALSE)</f>
        <v>403.81079350306783</v>
      </c>
      <c r="G1158" s="3" t="str">
        <f>VLOOKUP(A1158,'ABC Rimanenze'!$A$2:$G$50000,7)</f>
        <v>C</v>
      </c>
      <c r="J1158" s="29"/>
    </row>
    <row r="1159" spans="1:10" x14ac:dyDescent="0.3">
      <c r="A1159" s="20" t="s">
        <v>1182</v>
      </c>
      <c r="B1159" s="21">
        <v>668.41465828601144</v>
      </c>
      <c r="C1159" s="27">
        <f t="shared" si="37"/>
        <v>10619035.898348441</v>
      </c>
      <c r="D1159" s="25">
        <f t="shared" si="36"/>
        <v>0.97435557323050626</v>
      </c>
      <c r="E1159" s="3" t="str" cm="1">
        <f t="array" ref="E1159">IFERROR(_xlfn.IFS(D1159&lt;=$K$2,"A",D1159&lt;=$L$3,"B"),"C")</f>
        <v>C</v>
      </c>
      <c r="F1159" s="18">
        <f>VLOOKUP(A1159,'ABC Rimanenze'!$A$2:$G$50000,2,FALSE)</f>
        <v>401.04879497160687</v>
      </c>
      <c r="G1159" s="3" t="str">
        <f>VLOOKUP(A1159,'ABC Rimanenze'!$A$2:$G$50000,7)</f>
        <v>C</v>
      </c>
      <c r="J1159" s="29"/>
    </row>
    <row r="1160" spans="1:10" x14ac:dyDescent="0.3">
      <c r="A1160" s="20" t="s">
        <v>1183</v>
      </c>
      <c r="B1160" s="21">
        <v>667.25267315399844</v>
      </c>
      <c r="C1160" s="27">
        <f t="shared" si="37"/>
        <v>10619703.151021596</v>
      </c>
      <c r="D1160" s="25">
        <f t="shared" si="36"/>
        <v>0.97441679737242126</v>
      </c>
      <c r="E1160" s="3" t="str" cm="1">
        <f t="array" ref="E1160">IFERROR(_xlfn.IFS(D1160&lt;=$K$2,"A",D1160&lt;=$L$3,"B"),"C")</f>
        <v>C</v>
      </c>
      <c r="F1160" s="18">
        <f>VLOOKUP(A1160,'ABC Rimanenze'!$A$2:$G$50000,2,FALSE)</f>
        <v>400.35160389239905</v>
      </c>
      <c r="G1160" s="3" t="str">
        <f>VLOOKUP(A1160,'ABC Rimanenze'!$A$2:$G$50000,7)</f>
        <v>C</v>
      </c>
      <c r="J1160" s="29"/>
    </row>
    <row r="1161" spans="1:10" x14ac:dyDescent="0.3">
      <c r="A1161" s="20" t="s">
        <v>1184</v>
      </c>
      <c r="B1161" s="21">
        <v>664.66232569585952</v>
      </c>
      <c r="C1161" s="27">
        <f t="shared" si="37"/>
        <v>10620367.813347291</v>
      </c>
      <c r="D1161" s="25">
        <f t="shared" si="36"/>
        <v>0.9744777838355575</v>
      </c>
      <c r="E1161" s="3" t="str" cm="1">
        <f t="array" ref="E1161">IFERROR(_xlfn.IFS(D1161&lt;=$K$2,"A",D1161&lt;=$L$3,"B"),"C")</f>
        <v>C</v>
      </c>
      <c r="F1161" s="18">
        <f>VLOOKUP(A1161,'ABC Rimanenze'!$A$2:$G$50000,2,FALSE)</f>
        <v>398.7973954175157</v>
      </c>
      <c r="G1161" s="3" t="str">
        <f>VLOOKUP(A1161,'ABC Rimanenze'!$A$2:$G$50000,7)</f>
        <v>C</v>
      </c>
      <c r="J1161" s="29"/>
    </row>
    <row r="1162" spans="1:10" x14ac:dyDescent="0.3">
      <c r="A1162" s="20" t="s">
        <v>1185</v>
      </c>
      <c r="B1162" s="21">
        <v>663.30696096619704</v>
      </c>
      <c r="C1162" s="27">
        <f t="shared" si="37"/>
        <v>10621031.120308258</v>
      </c>
      <c r="D1162" s="25">
        <f t="shared" si="36"/>
        <v>0.97453864593644568</v>
      </c>
      <c r="E1162" s="3" t="str" cm="1">
        <f t="array" ref="E1162">IFERROR(_xlfn.IFS(D1162&lt;=$K$2,"A",D1162&lt;=$L$3,"B"),"C")</f>
        <v>C</v>
      </c>
      <c r="F1162" s="18">
        <f>VLOOKUP(A1162,'ABC Rimanenze'!$A$2:$G$50000,2,FALSE)</f>
        <v>397.98417657971822</v>
      </c>
      <c r="G1162" s="3" t="str">
        <f>VLOOKUP(A1162,'ABC Rimanenze'!$A$2:$G$50000,7)</f>
        <v>C</v>
      </c>
      <c r="J1162" s="29"/>
    </row>
    <row r="1163" spans="1:10" x14ac:dyDescent="0.3">
      <c r="A1163" s="20" t="s">
        <v>1186</v>
      </c>
      <c r="B1163" s="21">
        <v>661.41201166384394</v>
      </c>
      <c r="C1163" s="27">
        <f t="shared" si="37"/>
        <v>10621692.532319922</v>
      </c>
      <c r="D1163" s="25">
        <f t="shared" si="36"/>
        <v>0.97459933416520161</v>
      </c>
      <c r="E1163" s="3" t="str" cm="1">
        <f t="array" ref="E1163">IFERROR(_xlfn.IFS(D1163&lt;=$K$2,"A",D1163&lt;=$L$3,"B"),"C")</f>
        <v>C</v>
      </c>
      <c r="F1163" s="18">
        <f>VLOOKUP(A1163,'ABC Rimanenze'!$A$2:$G$50000,2,FALSE)</f>
        <v>396.84720699830638</v>
      </c>
      <c r="G1163" s="3" t="str">
        <f>VLOOKUP(A1163,'ABC Rimanenze'!$A$2:$G$50000,7)</f>
        <v>C</v>
      </c>
      <c r="J1163" s="29"/>
    </row>
    <row r="1164" spans="1:10" x14ac:dyDescent="0.3">
      <c r="A1164" s="20" t="s">
        <v>1187</v>
      </c>
      <c r="B1164" s="21">
        <v>659.56871563150298</v>
      </c>
      <c r="C1164" s="27">
        <f t="shared" si="37"/>
        <v>10622352.101035554</v>
      </c>
      <c r="D1164" s="25">
        <f t="shared" si="36"/>
        <v>0.97465985326130011</v>
      </c>
      <c r="E1164" s="3" t="str" cm="1">
        <f t="array" ref="E1164">IFERROR(_xlfn.IFS(D1164&lt;=$K$2,"A",D1164&lt;=$L$3,"B"),"C")</f>
        <v>C</v>
      </c>
      <c r="F1164" s="18">
        <f>VLOOKUP(A1164,'ABC Rimanenze'!$A$2:$G$50000,2,FALSE)</f>
        <v>395.74122937890178</v>
      </c>
      <c r="G1164" s="3" t="str">
        <f>VLOOKUP(A1164,'ABC Rimanenze'!$A$2:$G$50000,7)</f>
        <v>C</v>
      </c>
      <c r="J1164" s="29"/>
    </row>
    <row r="1165" spans="1:10" x14ac:dyDescent="0.3">
      <c r="A1165" s="20" t="s">
        <v>1188</v>
      </c>
      <c r="B1165" s="21">
        <v>656.53995570805262</v>
      </c>
      <c r="C1165" s="27">
        <f t="shared" si="37"/>
        <v>10623008.640991261</v>
      </c>
      <c r="D1165" s="25">
        <f t="shared" si="36"/>
        <v>0.97472009445183894</v>
      </c>
      <c r="E1165" s="3" t="str" cm="1">
        <f t="array" ref="E1165">IFERROR(_xlfn.IFS(D1165&lt;=$K$2,"A",D1165&lt;=$L$3,"B"),"C")</f>
        <v>C</v>
      </c>
      <c r="F1165" s="18">
        <f>VLOOKUP(A1165,'ABC Rimanenze'!$A$2:$G$50000,2,FALSE)</f>
        <v>393.92397342483156</v>
      </c>
      <c r="G1165" s="3" t="str">
        <f>VLOOKUP(A1165,'ABC Rimanenze'!$A$2:$G$50000,7)</f>
        <v>C</v>
      </c>
      <c r="J1165" s="29"/>
    </row>
    <row r="1166" spans="1:10" x14ac:dyDescent="0.3">
      <c r="A1166" s="20" t="s">
        <v>1189</v>
      </c>
      <c r="B1166" s="21">
        <v>653.54684080977631</v>
      </c>
      <c r="C1166" s="27">
        <f t="shared" si="37"/>
        <v>10623662.187832071</v>
      </c>
      <c r="D1166" s="25">
        <f t="shared" si="36"/>
        <v>0.97478006100744774</v>
      </c>
      <c r="E1166" s="3" t="str" cm="1">
        <f t="array" ref="E1166">IFERROR(_xlfn.IFS(D1166&lt;=$K$2,"A",D1166&lt;=$L$3,"B"),"C")</f>
        <v>C</v>
      </c>
      <c r="F1166" s="18">
        <f>VLOOKUP(A1166,'ABC Rimanenze'!$A$2:$G$50000,2,FALSE)</f>
        <v>392.12810448586578</v>
      </c>
      <c r="G1166" s="3" t="str">
        <f>VLOOKUP(A1166,'ABC Rimanenze'!$A$2:$G$50000,7)</f>
        <v>C</v>
      </c>
      <c r="J1166" s="29"/>
    </row>
    <row r="1167" spans="1:10" x14ac:dyDescent="0.3">
      <c r="A1167" s="20" t="s">
        <v>1190</v>
      </c>
      <c r="B1167" s="21">
        <v>650.34348429595354</v>
      </c>
      <c r="C1167" s="27">
        <f t="shared" si="37"/>
        <v>10624312.531316366</v>
      </c>
      <c r="D1167" s="25">
        <f t="shared" si="36"/>
        <v>0.97483973363728937</v>
      </c>
      <c r="E1167" s="3" t="str" cm="1">
        <f t="array" ref="E1167">IFERROR(_xlfn.IFS(D1167&lt;=$K$2,"A",D1167&lt;=$L$3,"B"),"C")</f>
        <v>C</v>
      </c>
      <c r="F1167" s="18">
        <f>VLOOKUP(A1167,'ABC Rimanenze'!$A$2:$G$50000,2,FALSE)</f>
        <v>390.20609057757213</v>
      </c>
      <c r="G1167" s="3" t="str">
        <f>VLOOKUP(A1167,'ABC Rimanenze'!$A$2:$G$50000,7)</f>
        <v>C</v>
      </c>
      <c r="J1167" s="29"/>
    </row>
    <row r="1168" spans="1:10" x14ac:dyDescent="0.3">
      <c r="A1168" s="20" t="s">
        <v>1191</v>
      </c>
      <c r="B1168" s="21">
        <v>648.46347602211642</v>
      </c>
      <c r="C1168" s="27">
        <f t="shared" si="37"/>
        <v>10624960.994792389</v>
      </c>
      <c r="D1168" s="25">
        <f t="shared" si="36"/>
        <v>0.97489923376592136</v>
      </c>
      <c r="E1168" s="3" t="str" cm="1">
        <f t="array" ref="E1168">IFERROR(_xlfn.IFS(D1168&lt;=$K$2,"A",D1168&lt;=$L$3,"B"),"C")</f>
        <v>C</v>
      </c>
      <c r="F1168" s="18">
        <f>VLOOKUP(A1168,'ABC Rimanenze'!$A$2:$G$50000,2,FALSE)</f>
        <v>389.07808561326982</v>
      </c>
      <c r="G1168" s="3" t="str">
        <f>VLOOKUP(A1168,'ABC Rimanenze'!$A$2:$G$50000,7)</f>
        <v>C</v>
      </c>
      <c r="J1168" s="29"/>
    </row>
    <row r="1169" spans="1:10" x14ac:dyDescent="0.3">
      <c r="A1169" s="20" t="s">
        <v>1192</v>
      </c>
      <c r="B1169" s="21">
        <v>647.89955891727107</v>
      </c>
      <c r="C1169" s="27">
        <f t="shared" si="37"/>
        <v>10625608.894351305</v>
      </c>
      <c r="D1169" s="25">
        <f t="shared" si="36"/>
        <v>0.97495868215202408</v>
      </c>
      <c r="E1169" s="3" t="str" cm="1">
        <f t="array" ref="E1169">IFERROR(_xlfn.IFS(D1169&lt;=$K$2,"A",D1169&lt;=$L$3,"B"),"C")</f>
        <v>C</v>
      </c>
      <c r="F1169" s="18">
        <f>VLOOKUP(A1169,'ABC Rimanenze'!$A$2:$G$50000,2,FALSE)</f>
        <v>388.73973535036265</v>
      </c>
      <c r="G1169" s="3" t="str">
        <f>VLOOKUP(A1169,'ABC Rimanenze'!$A$2:$G$50000,7)</f>
        <v>C</v>
      </c>
      <c r="J1169" s="29"/>
    </row>
    <row r="1170" spans="1:10" x14ac:dyDescent="0.3">
      <c r="A1170" s="20" t="s">
        <v>1193</v>
      </c>
      <c r="B1170" s="21">
        <v>643.35962068106323</v>
      </c>
      <c r="C1170" s="27">
        <f t="shared" si="37"/>
        <v>10626252.253971986</v>
      </c>
      <c r="D1170" s="25">
        <f t="shared" si="36"/>
        <v>0.97501771397355697</v>
      </c>
      <c r="E1170" s="3" t="str" cm="1">
        <f t="array" ref="E1170">IFERROR(_xlfn.IFS(D1170&lt;=$K$2,"A",D1170&lt;=$L$3,"B"),"C")</f>
        <v>C</v>
      </c>
      <c r="F1170" s="18">
        <f>VLOOKUP(A1170,'ABC Rimanenze'!$A$2:$G$50000,2,FALSE)</f>
        <v>386.01577240863793</v>
      </c>
      <c r="G1170" s="3" t="str">
        <f>VLOOKUP(A1170,'ABC Rimanenze'!$A$2:$G$50000,7)</f>
        <v>C</v>
      </c>
      <c r="J1170" s="29"/>
    </row>
    <row r="1171" spans="1:10" x14ac:dyDescent="0.3">
      <c r="A1171" s="20" t="s">
        <v>1194</v>
      </c>
      <c r="B1171" s="21">
        <v>638.16761327176596</v>
      </c>
      <c r="C1171" s="27">
        <f t="shared" si="37"/>
        <v>10626890.421585258</v>
      </c>
      <c r="D1171" s="25">
        <f t="shared" si="36"/>
        <v>0.97507626939954839</v>
      </c>
      <c r="E1171" s="3" t="str" cm="1">
        <f t="array" ref="E1171">IFERROR(_xlfn.IFS(D1171&lt;=$K$2,"A",D1171&lt;=$L$3,"B"),"C")</f>
        <v>C</v>
      </c>
      <c r="F1171" s="18">
        <f>VLOOKUP(A1171,'ABC Rimanenze'!$A$2:$G$50000,2,FALSE)</f>
        <v>382.90056796305959</v>
      </c>
      <c r="G1171" s="3" t="str">
        <f>VLOOKUP(A1171,'ABC Rimanenze'!$A$2:$G$50000,7)</f>
        <v>C</v>
      </c>
      <c r="J1171" s="29"/>
    </row>
    <row r="1172" spans="1:10" x14ac:dyDescent="0.3">
      <c r="A1172" s="20" t="s">
        <v>1195</v>
      </c>
      <c r="B1172" s="21">
        <v>637.68779281313903</v>
      </c>
      <c r="C1172" s="27">
        <f t="shared" si="37"/>
        <v>10627528.109378072</v>
      </c>
      <c r="D1172" s="25">
        <f t="shared" si="36"/>
        <v>0.97513478079934557</v>
      </c>
      <c r="E1172" s="3" t="str" cm="1">
        <f t="array" ref="E1172">IFERROR(_xlfn.IFS(D1172&lt;=$K$2,"A",D1172&lt;=$L$3,"B"),"C")</f>
        <v>C</v>
      </c>
      <c r="F1172" s="18">
        <f>VLOOKUP(A1172,'ABC Rimanenze'!$A$2:$G$50000,2,FALSE)</f>
        <v>382.61267568788338</v>
      </c>
      <c r="G1172" s="3" t="str">
        <f>VLOOKUP(A1172,'ABC Rimanenze'!$A$2:$G$50000,7)</f>
        <v>C</v>
      </c>
      <c r="J1172" s="29"/>
    </row>
    <row r="1173" spans="1:10" x14ac:dyDescent="0.3">
      <c r="A1173" s="20" t="s">
        <v>1196</v>
      </c>
      <c r="B1173" s="21">
        <v>637.53496743574726</v>
      </c>
      <c r="C1173" s="27">
        <f t="shared" si="37"/>
        <v>10628165.644345507</v>
      </c>
      <c r="D1173" s="25">
        <f t="shared" si="36"/>
        <v>0.97519327817656476</v>
      </c>
      <c r="E1173" s="3" t="str" cm="1">
        <f t="array" ref="E1173">IFERROR(_xlfn.IFS(D1173&lt;=$K$2,"A",D1173&lt;=$L$3,"B"),"C")</f>
        <v>C</v>
      </c>
      <c r="F1173" s="18">
        <f>VLOOKUP(A1173,'ABC Rimanenze'!$A$2:$G$50000,2,FALSE)</f>
        <v>382.52098046144835</v>
      </c>
      <c r="G1173" s="3" t="str">
        <f>VLOOKUP(A1173,'ABC Rimanenze'!$A$2:$G$50000,7)</f>
        <v>C</v>
      </c>
      <c r="J1173" s="29"/>
    </row>
    <row r="1174" spans="1:10" x14ac:dyDescent="0.3">
      <c r="A1174" s="20" t="s">
        <v>1197</v>
      </c>
      <c r="B1174" s="21">
        <v>637.34457604380088</v>
      </c>
      <c r="C1174" s="27">
        <f t="shared" si="37"/>
        <v>10628802.988921551</v>
      </c>
      <c r="D1174" s="25">
        <f t="shared" si="36"/>
        <v>0.97525175808431552</v>
      </c>
      <c r="E1174" s="3" t="str" cm="1">
        <f t="array" ref="E1174">IFERROR(_xlfn.IFS(D1174&lt;=$K$2,"A",D1174&lt;=$L$3,"B"),"C")</f>
        <v>C</v>
      </c>
      <c r="F1174" s="18">
        <f>VLOOKUP(A1174,'ABC Rimanenze'!$A$2:$G$50000,2,FALSE)</f>
        <v>382.4067456262805</v>
      </c>
      <c r="G1174" s="3" t="str">
        <f>VLOOKUP(A1174,'ABC Rimanenze'!$A$2:$G$50000,7)</f>
        <v>C</v>
      </c>
      <c r="J1174" s="29"/>
    </row>
    <row r="1175" spans="1:10" x14ac:dyDescent="0.3">
      <c r="A1175" s="20" t="s">
        <v>1198</v>
      </c>
      <c r="B1175" s="21">
        <v>635.07674135834213</v>
      </c>
      <c r="C1175" s="27">
        <f t="shared" si="37"/>
        <v>10629438.065662909</v>
      </c>
      <c r="D1175" s="25">
        <f t="shared" si="36"/>
        <v>0.97531002990562721</v>
      </c>
      <c r="E1175" s="3" t="str" cm="1">
        <f t="array" ref="E1175">IFERROR(_xlfn.IFS(D1175&lt;=$K$2,"A",D1175&lt;=$L$3,"B"),"C")</f>
        <v>C</v>
      </c>
      <c r="F1175" s="18">
        <f>VLOOKUP(A1175,'ABC Rimanenze'!$A$2:$G$50000,2,FALSE)</f>
        <v>381.04604481500525</v>
      </c>
      <c r="G1175" s="3" t="str">
        <f>VLOOKUP(A1175,'ABC Rimanenze'!$A$2:$G$50000,7)</f>
        <v>C</v>
      </c>
      <c r="J1175" s="29"/>
    </row>
    <row r="1176" spans="1:10" x14ac:dyDescent="0.3">
      <c r="A1176" s="20" t="s">
        <v>1199</v>
      </c>
      <c r="B1176" s="21">
        <v>632.17007098219381</v>
      </c>
      <c r="C1176" s="27">
        <f t="shared" si="37"/>
        <v>10630070.235733891</v>
      </c>
      <c r="D1176" s="25">
        <f t="shared" si="36"/>
        <v>0.97536803502377423</v>
      </c>
      <c r="E1176" s="3" t="str" cm="1">
        <f t="array" ref="E1176">IFERROR(_xlfn.IFS(D1176&lt;=$K$2,"A",D1176&lt;=$L$3,"B"),"C")</f>
        <v>C</v>
      </c>
      <c r="F1176" s="18">
        <f>VLOOKUP(A1176,'ABC Rimanenze'!$A$2:$G$50000,2,FALSE)</f>
        <v>379.30204258931627</v>
      </c>
      <c r="G1176" s="3" t="str">
        <f>VLOOKUP(A1176,'ABC Rimanenze'!$A$2:$G$50000,7)</f>
        <v>C</v>
      </c>
      <c r="J1176" s="29"/>
    </row>
    <row r="1177" spans="1:10" x14ac:dyDescent="0.3">
      <c r="A1177" s="20" t="s">
        <v>1200</v>
      </c>
      <c r="B1177" s="21">
        <v>630.72484663817113</v>
      </c>
      <c r="C1177" s="27">
        <f t="shared" si="37"/>
        <v>10630700.96058053</v>
      </c>
      <c r="D1177" s="25">
        <f t="shared" si="36"/>
        <v>0.97542590753455394</v>
      </c>
      <c r="E1177" s="3" t="str" cm="1">
        <f t="array" ref="E1177">IFERROR(_xlfn.IFS(D1177&lt;=$K$2,"A",D1177&lt;=$L$3,"B"),"C")</f>
        <v>C</v>
      </c>
      <c r="F1177" s="18">
        <f>VLOOKUP(A1177,'ABC Rimanenze'!$A$2:$G$50000,2,FALSE)</f>
        <v>378.43490798290264</v>
      </c>
      <c r="G1177" s="3" t="str">
        <f>VLOOKUP(A1177,'ABC Rimanenze'!$A$2:$G$50000,7)</f>
        <v>C</v>
      </c>
      <c r="J1177" s="29"/>
    </row>
    <row r="1178" spans="1:10" x14ac:dyDescent="0.3">
      <c r="A1178" s="20" t="s">
        <v>1201</v>
      </c>
      <c r="B1178" s="21">
        <v>630.31076670501443</v>
      </c>
      <c r="C1178" s="27">
        <f t="shared" si="37"/>
        <v>10631331.271347234</v>
      </c>
      <c r="D1178" s="25">
        <f t="shared" si="36"/>
        <v>0.97548374205119781</v>
      </c>
      <c r="E1178" s="3" t="str" cm="1">
        <f t="array" ref="E1178">IFERROR(_xlfn.IFS(D1178&lt;=$K$2,"A",D1178&lt;=$L$3,"B"),"C")</f>
        <v>C</v>
      </c>
      <c r="F1178" s="18">
        <f>VLOOKUP(A1178,'ABC Rimanenze'!$A$2:$G$50000,2,FALSE)</f>
        <v>378.18646002300864</v>
      </c>
      <c r="G1178" s="3" t="str">
        <f>VLOOKUP(A1178,'ABC Rimanenze'!$A$2:$G$50000,7)</f>
        <v>C</v>
      </c>
      <c r="J1178" s="29"/>
    </row>
    <row r="1179" spans="1:10" x14ac:dyDescent="0.3">
      <c r="A1179" s="20" t="s">
        <v>1202</v>
      </c>
      <c r="B1179" s="21">
        <v>629.94812659860543</v>
      </c>
      <c r="C1179" s="27">
        <f t="shared" si="37"/>
        <v>10631961.219473833</v>
      </c>
      <c r="D1179" s="25">
        <f t="shared" si="36"/>
        <v>0.97554154329359621</v>
      </c>
      <c r="E1179" s="3" t="str" cm="1">
        <f t="array" ref="E1179">IFERROR(_xlfn.IFS(D1179&lt;=$K$2,"A",D1179&lt;=$L$3,"B"),"C")</f>
        <v>C</v>
      </c>
      <c r="F1179" s="18">
        <f>VLOOKUP(A1179,'ABC Rimanenze'!$A$2:$G$50000,2,FALSE)</f>
        <v>377.96887595916326</v>
      </c>
      <c r="G1179" s="3" t="str">
        <f>VLOOKUP(A1179,'ABC Rimanenze'!$A$2:$G$50000,7)</f>
        <v>C</v>
      </c>
      <c r="J1179" s="29"/>
    </row>
    <row r="1180" spans="1:10" x14ac:dyDescent="0.3">
      <c r="A1180" s="20" t="s">
        <v>1203</v>
      </c>
      <c r="B1180" s="21">
        <v>629.65763031560232</v>
      </c>
      <c r="C1180" s="27">
        <f t="shared" si="37"/>
        <v>10632590.877104148</v>
      </c>
      <c r="D1180" s="25">
        <f t="shared" si="36"/>
        <v>0.9755993178813458</v>
      </c>
      <c r="E1180" s="3" t="str" cm="1">
        <f t="array" ref="E1180">IFERROR(_xlfn.IFS(D1180&lt;=$K$2,"A",D1180&lt;=$L$3,"B"),"C")</f>
        <v>C</v>
      </c>
      <c r="F1180" s="18">
        <f>VLOOKUP(A1180,'ABC Rimanenze'!$A$2:$G$50000,2,FALSE)</f>
        <v>377.7945781893614</v>
      </c>
      <c r="G1180" s="3" t="str">
        <f>VLOOKUP(A1180,'ABC Rimanenze'!$A$2:$G$50000,7)</f>
        <v>C</v>
      </c>
      <c r="J1180" s="29"/>
    </row>
    <row r="1181" spans="1:10" x14ac:dyDescent="0.3">
      <c r="A1181" s="20" t="s">
        <v>1204</v>
      </c>
      <c r="B1181" s="21">
        <v>628.42179381406766</v>
      </c>
      <c r="C1181" s="27">
        <f t="shared" si="37"/>
        <v>10633219.298897963</v>
      </c>
      <c r="D1181" s="25">
        <f t="shared" si="36"/>
        <v>0.97565697907422666</v>
      </c>
      <c r="E1181" s="3" t="str" cm="1">
        <f t="array" ref="E1181">IFERROR(_xlfn.IFS(D1181&lt;=$K$2,"A",D1181&lt;=$L$3,"B"),"C")</f>
        <v>C</v>
      </c>
      <c r="F1181" s="18">
        <f>VLOOKUP(A1181,'ABC Rimanenze'!$A$2:$G$50000,2,FALSE)</f>
        <v>377.05307628844059</v>
      </c>
      <c r="G1181" s="3" t="str">
        <f>VLOOKUP(A1181,'ABC Rimanenze'!$A$2:$G$50000,7)</f>
        <v>C</v>
      </c>
      <c r="J1181" s="29"/>
    </row>
    <row r="1182" spans="1:10" x14ac:dyDescent="0.3">
      <c r="A1182" s="20" t="s">
        <v>1205</v>
      </c>
      <c r="B1182" s="21">
        <v>623.85218696409231</v>
      </c>
      <c r="C1182" s="27">
        <f t="shared" si="37"/>
        <v>10633843.151084928</v>
      </c>
      <c r="D1182" s="25">
        <f t="shared" si="36"/>
        <v>0.97571422098027716</v>
      </c>
      <c r="E1182" s="3" t="str" cm="1">
        <f t="array" ref="E1182">IFERROR(_xlfn.IFS(D1182&lt;=$K$2,"A",D1182&lt;=$L$3,"B"),"C")</f>
        <v>C</v>
      </c>
      <c r="F1182" s="18">
        <f>VLOOKUP(A1182,'ABC Rimanenze'!$A$2:$G$50000,2,FALSE)</f>
        <v>374.31131217845535</v>
      </c>
      <c r="G1182" s="3" t="str">
        <f>VLOOKUP(A1182,'ABC Rimanenze'!$A$2:$G$50000,7)</f>
        <v>C</v>
      </c>
      <c r="J1182" s="29"/>
    </row>
    <row r="1183" spans="1:10" x14ac:dyDescent="0.3">
      <c r="A1183" s="20" t="s">
        <v>1206</v>
      </c>
      <c r="B1183" s="21">
        <v>622.68849428596332</v>
      </c>
      <c r="C1183" s="27">
        <f t="shared" si="37"/>
        <v>10634465.839579213</v>
      </c>
      <c r="D1183" s="25">
        <f t="shared" si="36"/>
        <v>0.9757713561110557</v>
      </c>
      <c r="E1183" s="3" t="str" cm="1">
        <f t="array" ref="E1183">IFERROR(_xlfn.IFS(D1183&lt;=$K$2,"A",D1183&lt;=$L$3,"B"),"C")</f>
        <v>C</v>
      </c>
      <c r="F1183" s="18">
        <f>VLOOKUP(A1183,'ABC Rimanenze'!$A$2:$G$50000,2,FALSE)</f>
        <v>373.61309657157796</v>
      </c>
      <c r="G1183" s="3" t="str">
        <f>VLOOKUP(A1183,'ABC Rimanenze'!$A$2:$G$50000,7)</f>
        <v>C</v>
      </c>
      <c r="J1183" s="29"/>
    </row>
    <row r="1184" spans="1:10" x14ac:dyDescent="0.3">
      <c r="A1184" s="20" t="s">
        <v>1207</v>
      </c>
      <c r="B1184" s="21">
        <v>620.0885418809213</v>
      </c>
      <c r="C1184" s="27">
        <f t="shared" si="37"/>
        <v>10635085.928121094</v>
      </c>
      <c r="D1184" s="25">
        <f t="shared" si="36"/>
        <v>0.97582825268174833</v>
      </c>
      <c r="E1184" s="3" t="str" cm="1">
        <f t="array" ref="E1184">IFERROR(_xlfn.IFS(D1184&lt;=$K$2,"A",D1184&lt;=$L$3,"B"),"C")</f>
        <v>C</v>
      </c>
      <c r="F1184" s="18">
        <f>VLOOKUP(A1184,'ABC Rimanenze'!$A$2:$G$50000,2,FALSE)</f>
        <v>372.05312512855278</v>
      </c>
      <c r="G1184" s="3" t="str">
        <f>VLOOKUP(A1184,'ABC Rimanenze'!$A$2:$G$50000,7)</f>
        <v>C</v>
      </c>
      <c r="J1184" s="29"/>
    </row>
    <row r="1185" spans="1:10" x14ac:dyDescent="0.3">
      <c r="A1185" s="20" t="s">
        <v>1208</v>
      </c>
      <c r="B1185" s="21">
        <v>619.55194551393356</v>
      </c>
      <c r="C1185" s="27">
        <f t="shared" si="37"/>
        <v>10635705.480066607</v>
      </c>
      <c r="D1185" s="25">
        <f t="shared" si="36"/>
        <v>0.97588510001674134</v>
      </c>
      <c r="E1185" s="3" t="str" cm="1">
        <f t="array" ref="E1185">IFERROR(_xlfn.IFS(D1185&lt;=$K$2,"A",D1185&lt;=$L$3,"B"),"C")</f>
        <v>C</v>
      </c>
      <c r="F1185" s="18">
        <f>VLOOKUP(A1185,'ABC Rimanenze'!$A$2:$G$50000,2,FALSE)</f>
        <v>371.73116730836011</v>
      </c>
      <c r="G1185" s="3" t="str">
        <f>VLOOKUP(A1185,'ABC Rimanenze'!$A$2:$G$50000,7)</f>
        <v>C</v>
      </c>
      <c r="J1185" s="29"/>
    </row>
    <row r="1186" spans="1:10" x14ac:dyDescent="0.3">
      <c r="A1186" s="20" t="s">
        <v>1209</v>
      </c>
      <c r="B1186" s="21">
        <v>616.25339330413783</v>
      </c>
      <c r="C1186" s="27">
        <f t="shared" si="37"/>
        <v>10636321.73345991</v>
      </c>
      <c r="D1186" s="25">
        <f t="shared" si="36"/>
        <v>0.97594164469123301</v>
      </c>
      <c r="E1186" s="3" t="str" cm="1">
        <f t="array" ref="E1186">IFERROR(_xlfn.IFS(D1186&lt;=$K$2,"A",D1186&lt;=$L$3,"B"),"C")</f>
        <v>C</v>
      </c>
      <c r="F1186" s="18">
        <f>VLOOKUP(A1186,'ABC Rimanenze'!$A$2:$G$50000,2,FALSE)</f>
        <v>369.75203598248271</v>
      </c>
      <c r="G1186" s="3" t="str">
        <f>VLOOKUP(A1186,'ABC Rimanenze'!$A$2:$G$50000,7)</f>
        <v>C</v>
      </c>
      <c r="J1186" s="29"/>
    </row>
    <row r="1187" spans="1:10" x14ac:dyDescent="0.3">
      <c r="A1187" s="20" t="s">
        <v>1210</v>
      </c>
      <c r="B1187" s="21">
        <v>614.58832239766605</v>
      </c>
      <c r="C1187" s="27">
        <f t="shared" si="37"/>
        <v>10636936.321782308</v>
      </c>
      <c r="D1187" s="25">
        <f t="shared" si="36"/>
        <v>0.9759980365862132</v>
      </c>
      <c r="E1187" s="3" t="str" cm="1">
        <f t="array" ref="E1187">IFERROR(_xlfn.IFS(D1187&lt;=$K$2,"A",D1187&lt;=$L$3,"B"),"C")</f>
        <v>C</v>
      </c>
      <c r="F1187" s="18">
        <f>VLOOKUP(A1187,'ABC Rimanenze'!$A$2:$G$50000,2,FALSE)</f>
        <v>368.75299343859962</v>
      </c>
      <c r="G1187" s="3" t="str">
        <f>VLOOKUP(A1187,'ABC Rimanenze'!$A$2:$G$50000,7)</f>
        <v>C</v>
      </c>
      <c r="J1187" s="29"/>
    </row>
    <row r="1188" spans="1:10" x14ac:dyDescent="0.3">
      <c r="A1188" s="20" t="s">
        <v>1211</v>
      </c>
      <c r="B1188" s="21">
        <v>613.50317684087815</v>
      </c>
      <c r="C1188" s="27">
        <f t="shared" si="37"/>
        <v>10637549.824959148</v>
      </c>
      <c r="D1188" s="25">
        <f t="shared" si="36"/>
        <v>0.97605432891305632</v>
      </c>
      <c r="E1188" s="3" t="str" cm="1">
        <f t="array" ref="E1188">IFERROR(_xlfn.IFS(D1188&lt;=$K$2,"A",D1188&lt;=$L$3,"B"),"C")</f>
        <v>C</v>
      </c>
      <c r="F1188" s="18">
        <f>VLOOKUP(A1188,'ABC Rimanenze'!$A$2:$G$50000,2,FALSE)</f>
        <v>368.1019061045269</v>
      </c>
      <c r="G1188" s="3" t="str">
        <f>VLOOKUP(A1188,'ABC Rimanenze'!$A$2:$G$50000,7)</f>
        <v>C</v>
      </c>
      <c r="J1188" s="29"/>
    </row>
    <row r="1189" spans="1:10" x14ac:dyDescent="0.3">
      <c r="A1189" s="20" t="s">
        <v>1212</v>
      </c>
      <c r="B1189" s="21">
        <v>612.94587647723267</v>
      </c>
      <c r="C1189" s="27">
        <f t="shared" si="37"/>
        <v>10638162.770835625</v>
      </c>
      <c r="D1189" s="25">
        <f t="shared" si="36"/>
        <v>0.9761105701044932</v>
      </c>
      <c r="E1189" s="3" t="str" cm="1">
        <f t="array" ref="E1189">IFERROR(_xlfn.IFS(D1189&lt;=$K$2,"A",D1189&lt;=$L$3,"B"),"C")</f>
        <v>C</v>
      </c>
      <c r="F1189" s="18">
        <f>VLOOKUP(A1189,'ABC Rimanenze'!$A$2:$G$50000,2,FALSE)</f>
        <v>367.76752588633957</v>
      </c>
      <c r="G1189" s="3" t="str">
        <f>VLOOKUP(A1189,'ABC Rimanenze'!$A$2:$G$50000,7)</f>
        <v>C</v>
      </c>
      <c r="J1189" s="29"/>
    </row>
    <row r="1190" spans="1:10" x14ac:dyDescent="0.3">
      <c r="A1190" s="20" t="s">
        <v>1213</v>
      </c>
      <c r="B1190" s="21">
        <v>611.84408234581258</v>
      </c>
      <c r="C1190" s="27">
        <f t="shared" si="37"/>
        <v>10638774.614917971</v>
      </c>
      <c r="D1190" s="25">
        <f t="shared" si="36"/>
        <v>0.97616671020019385</v>
      </c>
      <c r="E1190" s="3" t="str" cm="1">
        <f t="array" ref="E1190">IFERROR(_xlfn.IFS(D1190&lt;=$K$2,"A",D1190&lt;=$L$3,"B"),"C")</f>
        <v>C</v>
      </c>
      <c r="F1190" s="18">
        <f>VLOOKUP(A1190,'ABC Rimanenze'!$A$2:$G$50000,2,FALSE)</f>
        <v>367.10644940748756</v>
      </c>
      <c r="G1190" s="3" t="str">
        <f>VLOOKUP(A1190,'ABC Rimanenze'!$A$2:$G$50000,7)</f>
        <v>C</v>
      </c>
      <c r="J1190" s="29"/>
    </row>
    <row r="1191" spans="1:10" x14ac:dyDescent="0.3">
      <c r="A1191" s="20" t="s">
        <v>1214</v>
      </c>
      <c r="B1191" s="21">
        <v>610.91731169129378</v>
      </c>
      <c r="C1191" s="27">
        <f t="shared" si="37"/>
        <v>10639385.532229662</v>
      </c>
      <c r="D1191" s="25">
        <f t="shared" si="36"/>
        <v>0.97622276525953511</v>
      </c>
      <c r="E1191" s="3" t="str" cm="1">
        <f t="array" ref="E1191">IFERROR(_xlfn.IFS(D1191&lt;=$K$2,"A",D1191&lt;=$L$3,"B"),"C")</f>
        <v>C</v>
      </c>
      <c r="F1191" s="18">
        <f>VLOOKUP(A1191,'ABC Rimanenze'!$A$2:$G$50000,2,FALSE)</f>
        <v>366.55038701477628</v>
      </c>
      <c r="G1191" s="3" t="str">
        <f>VLOOKUP(A1191,'ABC Rimanenze'!$A$2:$G$50000,7)</f>
        <v>C</v>
      </c>
      <c r="J1191" s="29"/>
    </row>
    <row r="1192" spans="1:10" x14ac:dyDescent="0.3">
      <c r="A1192" s="20" t="s">
        <v>1215</v>
      </c>
      <c r="B1192" s="21">
        <v>610.20313052823076</v>
      </c>
      <c r="C1192" s="27">
        <f t="shared" si="37"/>
        <v>10639995.73536019</v>
      </c>
      <c r="D1192" s="25">
        <f t="shared" si="36"/>
        <v>0.97627875478878468</v>
      </c>
      <c r="E1192" s="3" t="str" cm="1">
        <f t="array" ref="E1192">IFERROR(_xlfn.IFS(D1192&lt;=$K$2,"A",D1192&lt;=$L$3,"B"),"C")</f>
        <v>C</v>
      </c>
      <c r="F1192" s="18">
        <f>VLOOKUP(A1192,'ABC Rimanenze'!$A$2:$G$50000,2,FALSE)</f>
        <v>366.12187831693842</v>
      </c>
      <c r="G1192" s="3" t="str">
        <f>VLOOKUP(A1192,'ABC Rimanenze'!$A$2:$G$50000,7)</f>
        <v>C</v>
      </c>
      <c r="J1192" s="29"/>
    </row>
    <row r="1193" spans="1:10" x14ac:dyDescent="0.3">
      <c r="A1193" s="20" t="s">
        <v>1216</v>
      </c>
      <c r="B1193" s="21">
        <v>607.47425839142238</v>
      </c>
      <c r="C1193" s="27">
        <f t="shared" si="37"/>
        <v>10640603.209618581</v>
      </c>
      <c r="D1193" s="25">
        <f t="shared" si="36"/>
        <v>0.9763344939288463</v>
      </c>
      <c r="E1193" s="3" t="str" cm="1">
        <f t="array" ref="E1193">IFERROR(_xlfn.IFS(D1193&lt;=$K$2,"A",D1193&lt;=$L$3,"B"),"C")</f>
        <v>C</v>
      </c>
      <c r="F1193" s="18">
        <f>VLOOKUP(A1193,'ABC Rimanenze'!$A$2:$G$50000,2,FALSE)</f>
        <v>364.48455503485343</v>
      </c>
      <c r="G1193" s="3" t="str">
        <f>VLOOKUP(A1193,'ABC Rimanenze'!$A$2:$G$50000,7)</f>
        <v>C</v>
      </c>
      <c r="J1193" s="29"/>
    </row>
    <row r="1194" spans="1:10" x14ac:dyDescent="0.3">
      <c r="A1194" s="20" t="s">
        <v>1217</v>
      </c>
      <c r="B1194" s="21">
        <v>606.29178270601597</v>
      </c>
      <c r="C1194" s="27">
        <f t="shared" si="37"/>
        <v>10641209.501401287</v>
      </c>
      <c r="D1194" s="25">
        <f t="shared" si="36"/>
        <v>0.97639012457019059</v>
      </c>
      <c r="E1194" s="3" t="str" cm="1">
        <f t="array" ref="E1194">IFERROR(_xlfn.IFS(D1194&lt;=$K$2,"A",D1194&lt;=$L$3,"B"),"C")</f>
        <v>C</v>
      </c>
      <c r="F1194" s="18">
        <f>VLOOKUP(A1194,'ABC Rimanenze'!$A$2:$G$50000,2,FALSE)</f>
        <v>363.77506962360957</v>
      </c>
      <c r="G1194" s="3" t="str">
        <f>VLOOKUP(A1194,'ABC Rimanenze'!$A$2:$G$50000,7)</f>
        <v>C</v>
      </c>
      <c r="J1194" s="29"/>
    </row>
    <row r="1195" spans="1:10" x14ac:dyDescent="0.3">
      <c r="A1195" s="20" t="s">
        <v>1218</v>
      </c>
      <c r="B1195" s="21">
        <v>605.46917236458</v>
      </c>
      <c r="C1195" s="27">
        <f t="shared" si="37"/>
        <v>10641814.970573651</v>
      </c>
      <c r="D1195" s="25">
        <f t="shared" si="36"/>
        <v>0.97644567973246321</v>
      </c>
      <c r="E1195" s="3" t="str" cm="1">
        <f t="array" ref="E1195">IFERROR(_xlfn.IFS(D1195&lt;=$K$2,"A",D1195&lt;=$L$3,"B"),"C")</f>
        <v>C</v>
      </c>
      <c r="F1195" s="18">
        <f>VLOOKUP(A1195,'ABC Rimanenze'!$A$2:$G$50000,2,FALSE)</f>
        <v>363.281503418748</v>
      </c>
      <c r="G1195" s="3" t="str">
        <f>VLOOKUP(A1195,'ABC Rimanenze'!$A$2:$G$50000,7)</f>
        <v>C</v>
      </c>
      <c r="J1195" s="29"/>
    </row>
    <row r="1196" spans="1:10" x14ac:dyDescent="0.3">
      <c r="A1196" s="20" t="s">
        <v>1219</v>
      </c>
      <c r="B1196" s="21">
        <v>604.65702074310514</v>
      </c>
      <c r="C1196" s="27">
        <f t="shared" si="37"/>
        <v>10642419.627594395</v>
      </c>
      <c r="D1196" s="25">
        <f t="shared" si="36"/>
        <v>0.97650116037531021</v>
      </c>
      <c r="E1196" s="3" t="str" cm="1">
        <f t="array" ref="E1196">IFERROR(_xlfn.IFS(D1196&lt;=$K$2,"A",D1196&lt;=$L$3,"B"),"C")</f>
        <v>C</v>
      </c>
      <c r="F1196" s="18">
        <f>VLOOKUP(A1196,'ABC Rimanenze'!$A$2:$G$50000,2,FALSE)</f>
        <v>362.79421244586308</v>
      </c>
      <c r="G1196" s="3" t="str">
        <f>VLOOKUP(A1196,'ABC Rimanenze'!$A$2:$G$50000,7)</f>
        <v>C</v>
      </c>
      <c r="J1196" s="29"/>
    </row>
    <row r="1197" spans="1:10" x14ac:dyDescent="0.3">
      <c r="A1197" s="20" t="s">
        <v>1220</v>
      </c>
      <c r="B1197" s="21">
        <v>603.85511439832692</v>
      </c>
      <c r="C1197" s="27">
        <f t="shared" si="37"/>
        <v>10643023.482708793</v>
      </c>
      <c r="D1197" s="25">
        <f t="shared" si="36"/>
        <v>0.97655656743879216</v>
      </c>
      <c r="E1197" s="3" t="str" cm="1">
        <f t="array" ref="E1197">IFERROR(_xlfn.IFS(D1197&lt;=$K$2,"A",D1197&lt;=$L$3,"B"),"C")</f>
        <v>C</v>
      </c>
      <c r="F1197" s="18">
        <f>VLOOKUP(A1197,'ABC Rimanenze'!$A$2:$G$50000,2,FALSE)</f>
        <v>362.31306863899613</v>
      </c>
      <c r="G1197" s="3" t="str">
        <f>VLOOKUP(A1197,'ABC Rimanenze'!$A$2:$G$50000,7)</f>
        <v>C</v>
      </c>
      <c r="J1197" s="29"/>
    </row>
    <row r="1198" spans="1:10" x14ac:dyDescent="0.3">
      <c r="A1198" s="20" t="s">
        <v>1221</v>
      </c>
      <c r="B1198" s="21">
        <v>602.32323208891171</v>
      </c>
      <c r="C1198" s="27">
        <f t="shared" si="37"/>
        <v>10643625.805940881</v>
      </c>
      <c r="D1198" s="25">
        <f t="shared" si="36"/>
        <v>0.97661183394355677</v>
      </c>
      <c r="E1198" s="3" t="str" cm="1">
        <f t="array" ref="E1198">IFERROR(_xlfn.IFS(D1198&lt;=$K$2,"A",D1198&lt;=$L$3,"B"),"C")</f>
        <v>C</v>
      </c>
      <c r="F1198" s="18">
        <f>VLOOKUP(A1198,'ABC Rimanenze'!$A$2:$G$50000,2,FALSE)</f>
        <v>361.39393925334701</v>
      </c>
      <c r="G1198" s="3" t="str">
        <f>VLOOKUP(A1198,'ABC Rimanenze'!$A$2:$G$50000,7)</f>
        <v>C</v>
      </c>
      <c r="J1198" s="29"/>
    </row>
    <row r="1199" spans="1:10" x14ac:dyDescent="0.3">
      <c r="A1199" s="20" t="s">
        <v>1222</v>
      </c>
      <c r="B1199" s="21">
        <v>602.22568851702886</v>
      </c>
      <c r="C1199" s="27">
        <f t="shared" si="37"/>
        <v>10644228.031629398</v>
      </c>
      <c r="D1199" s="25">
        <f t="shared" si="36"/>
        <v>0.97666709149815645</v>
      </c>
      <c r="E1199" s="3" t="str" cm="1">
        <f t="array" ref="E1199">IFERROR(_xlfn.IFS(D1199&lt;=$K$2,"A",D1199&lt;=$L$3,"B"),"C")</f>
        <v>C</v>
      </c>
      <c r="F1199" s="18">
        <f>VLOOKUP(A1199,'ABC Rimanenze'!$A$2:$G$50000,2,FALSE)</f>
        <v>361.3354131102173</v>
      </c>
      <c r="G1199" s="3" t="str">
        <f>VLOOKUP(A1199,'ABC Rimanenze'!$A$2:$G$50000,7)</f>
        <v>C</v>
      </c>
      <c r="J1199" s="29"/>
    </row>
    <row r="1200" spans="1:10" x14ac:dyDescent="0.3">
      <c r="A1200" s="20" t="s">
        <v>1223</v>
      </c>
      <c r="B1200" s="21">
        <v>602.22568851702886</v>
      </c>
      <c r="C1200" s="27">
        <f t="shared" si="37"/>
        <v>10644830.257317916</v>
      </c>
      <c r="D1200" s="25">
        <f t="shared" si="36"/>
        <v>0.97672234905275623</v>
      </c>
      <c r="E1200" s="3" t="str" cm="1">
        <f t="array" ref="E1200">IFERROR(_xlfn.IFS(D1200&lt;=$K$2,"A",D1200&lt;=$L$3,"B"),"C")</f>
        <v>C</v>
      </c>
      <c r="F1200" s="18">
        <f>VLOOKUP(A1200,'ABC Rimanenze'!$A$2:$G$50000,2,FALSE)</f>
        <v>361.3354131102173</v>
      </c>
      <c r="G1200" s="3" t="str">
        <f>VLOOKUP(A1200,'ABC Rimanenze'!$A$2:$G$50000,7)</f>
        <v>C</v>
      </c>
      <c r="J1200" s="29"/>
    </row>
    <row r="1201" spans="1:10" x14ac:dyDescent="0.3">
      <c r="A1201" s="20" t="s">
        <v>1224</v>
      </c>
      <c r="B1201" s="21">
        <v>602.22568851702886</v>
      </c>
      <c r="C1201" s="27">
        <f t="shared" si="37"/>
        <v>10645432.483006433</v>
      </c>
      <c r="D1201" s="25">
        <f t="shared" si="36"/>
        <v>0.97677760660735591</v>
      </c>
      <c r="E1201" s="3" t="str" cm="1">
        <f t="array" ref="E1201">IFERROR(_xlfn.IFS(D1201&lt;=$K$2,"A",D1201&lt;=$L$3,"B"),"C")</f>
        <v>C</v>
      </c>
      <c r="F1201" s="18">
        <f>VLOOKUP(A1201,'ABC Rimanenze'!$A$2:$G$50000,2,FALSE)</f>
        <v>361.3354131102173</v>
      </c>
      <c r="G1201" s="3" t="str">
        <f>VLOOKUP(A1201,'ABC Rimanenze'!$A$2:$G$50000,7)</f>
        <v>C</v>
      </c>
      <c r="J1201" s="29"/>
    </row>
    <row r="1202" spans="1:10" x14ac:dyDescent="0.3">
      <c r="A1202" s="20" t="s">
        <v>1225</v>
      </c>
      <c r="B1202" s="21">
        <v>602.12985249126223</v>
      </c>
      <c r="C1202" s="27">
        <f t="shared" si="37"/>
        <v>10646034.612858923</v>
      </c>
      <c r="D1202" s="25">
        <f t="shared" si="36"/>
        <v>0.97683285536846742</v>
      </c>
      <c r="E1202" s="3" t="str" cm="1">
        <f t="array" ref="E1202">IFERROR(_xlfn.IFS(D1202&lt;=$K$2,"A",D1202&lt;=$L$3,"B"),"C")</f>
        <v>C</v>
      </c>
      <c r="F1202" s="18">
        <f>VLOOKUP(A1202,'ABC Rimanenze'!$A$2:$G$50000,2,FALSE)</f>
        <v>361.27791149475735</v>
      </c>
      <c r="G1202" s="3" t="str">
        <f>VLOOKUP(A1202,'ABC Rimanenze'!$A$2:$G$50000,7)</f>
        <v>C</v>
      </c>
      <c r="J1202" s="29"/>
    </row>
    <row r="1203" spans="1:10" x14ac:dyDescent="0.3">
      <c r="A1203" s="20" t="s">
        <v>1226</v>
      </c>
      <c r="B1203" s="21">
        <v>601.73391523558917</v>
      </c>
      <c r="C1203" s="27">
        <f t="shared" si="37"/>
        <v>10646636.346774159</v>
      </c>
      <c r="D1203" s="25">
        <f t="shared" si="36"/>
        <v>0.97688806780013493</v>
      </c>
      <c r="E1203" s="3" t="str" cm="1">
        <f t="array" ref="E1203">IFERROR(_xlfn.IFS(D1203&lt;=$K$2,"A",D1203&lt;=$L$3,"B"),"C")</f>
        <v>C</v>
      </c>
      <c r="F1203" s="18">
        <f>VLOOKUP(A1203,'ABC Rimanenze'!$A$2:$G$50000,2,FALSE)</f>
        <v>361.04034914135349</v>
      </c>
      <c r="G1203" s="3" t="str">
        <f>VLOOKUP(A1203,'ABC Rimanenze'!$A$2:$G$50000,7)</f>
        <v>C</v>
      </c>
      <c r="J1203" s="29"/>
    </row>
    <row r="1204" spans="1:10" x14ac:dyDescent="0.3">
      <c r="A1204" s="20" t="s">
        <v>1227</v>
      </c>
      <c r="B1204" s="21">
        <v>600.90255372030811</v>
      </c>
      <c r="C1204" s="27">
        <f t="shared" si="37"/>
        <v>10647237.249327879</v>
      </c>
      <c r="D1204" s="25">
        <f t="shared" si="36"/>
        <v>0.97694320394976186</v>
      </c>
      <c r="E1204" s="3" t="str" cm="1">
        <f t="array" ref="E1204">IFERROR(_xlfn.IFS(D1204&lt;=$K$2,"A",D1204&lt;=$L$3,"B"),"C")</f>
        <v>C</v>
      </c>
      <c r="F1204" s="18">
        <f>VLOOKUP(A1204,'ABC Rimanenze'!$A$2:$G$50000,2,FALSE)</f>
        <v>360.54153223218486</v>
      </c>
      <c r="G1204" s="3" t="str">
        <f>VLOOKUP(A1204,'ABC Rimanenze'!$A$2:$G$50000,7)</f>
        <v>C</v>
      </c>
      <c r="J1204" s="29"/>
    </row>
    <row r="1205" spans="1:10" x14ac:dyDescent="0.3">
      <c r="A1205" s="20" t="s">
        <v>1228</v>
      </c>
      <c r="B1205" s="21">
        <v>599.4041820034214</v>
      </c>
      <c r="C1205" s="27">
        <f t="shared" si="37"/>
        <v>10647836.653509883</v>
      </c>
      <c r="D1205" s="25">
        <f t="shared" si="36"/>
        <v>0.97699820261545467</v>
      </c>
      <c r="E1205" s="3" t="str" cm="1">
        <f t="array" ref="E1205">IFERROR(_xlfn.IFS(D1205&lt;=$K$2,"A",D1205&lt;=$L$3,"B"),"C")</f>
        <v>C</v>
      </c>
      <c r="F1205" s="18">
        <f>VLOOKUP(A1205,'ABC Rimanenze'!$A$2:$G$50000,2,FALSE)</f>
        <v>359.64250920205285</v>
      </c>
      <c r="G1205" s="3" t="str">
        <f>VLOOKUP(A1205,'ABC Rimanenze'!$A$2:$G$50000,7)</f>
        <v>C</v>
      </c>
      <c r="J1205" s="29"/>
    </row>
    <row r="1206" spans="1:10" x14ac:dyDescent="0.3">
      <c r="A1206" s="20" t="s">
        <v>1229</v>
      </c>
      <c r="B1206" s="21">
        <v>599.20567976742359</v>
      </c>
      <c r="C1206" s="27">
        <f t="shared" si="37"/>
        <v>10648435.85918965</v>
      </c>
      <c r="D1206" s="25">
        <f t="shared" si="36"/>
        <v>0.9770531830674638</v>
      </c>
      <c r="E1206" s="3" t="str" cm="1">
        <f t="array" ref="E1206">IFERROR(_xlfn.IFS(D1206&lt;=$K$2,"A",D1206&lt;=$L$3,"B"),"C")</f>
        <v>C</v>
      </c>
      <c r="F1206" s="18">
        <f>VLOOKUP(A1206,'ABC Rimanenze'!$A$2:$G$50000,2,FALSE)</f>
        <v>359.52340786045414</v>
      </c>
      <c r="G1206" s="3" t="str">
        <f>VLOOKUP(A1206,'ABC Rimanenze'!$A$2:$G$50000,7)</f>
        <v>C</v>
      </c>
      <c r="J1206" s="29"/>
    </row>
    <row r="1207" spans="1:10" x14ac:dyDescent="0.3">
      <c r="A1207" s="20" t="s">
        <v>1230</v>
      </c>
      <c r="B1207" s="21">
        <v>598.61913767653971</v>
      </c>
      <c r="C1207" s="27">
        <f t="shared" si="37"/>
        <v>10649034.478327326</v>
      </c>
      <c r="D1207" s="25">
        <f t="shared" si="36"/>
        <v>0.97710810970097561</v>
      </c>
      <c r="E1207" s="3" t="str" cm="1">
        <f t="array" ref="E1207">IFERROR(_xlfn.IFS(D1207&lt;=$K$2,"A",D1207&lt;=$L$3,"B"),"C")</f>
        <v>C</v>
      </c>
      <c r="F1207" s="18">
        <f>VLOOKUP(A1207,'ABC Rimanenze'!$A$2:$G$50000,2,FALSE)</f>
        <v>359.17148260592381</v>
      </c>
      <c r="G1207" s="3" t="str">
        <f>VLOOKUP(A1207,'ABC Rimanenze'!$A$2:$G$50000,7)</f>
        <v>C</v>
      </c>
      <c r="J1207" s="29"/>
    </row>
    <row r="1208" spans="1:10" x14ac:dyDescent="0.3">
      <c r="A1208" s="20" t="s">
        <v>1231</v>
      </c>
      <c r="B1208" s="21">
        <v>596.87274488628816</v>
      </c>
      <c r="C1208" s="27">
        <f t="shared" si="37"/>
        <v>10649631.351072213</v>
      </c>
      <c r="D1208" s="25">
        <f t="shared" si="36"/>
        <v>0.97716287609324104</v>
      </c>
      <c r="E1208" s="3" t="str" cm="1">
        <f t="array" ref="E1208">IFERROR(_xlfn.IFS(D1208&lt;=$K$2,"A",D1208&lt;=$L$3,"B"),"C")</f>
        <v>C</v>
      </c>
      <c r="F1208" s="18">
        <f>VLOOKUP(A1208,'ABC Rimanenze'!$A$2:$G$50000,2,FALSE)</f>
        <v>358.1236469317729</v>
      </c>
      <c r="G1208" s="3" t="str">
        <f>VLOOKUP(A1208,'ABC Rimanenze'!$A$2:$G$50000,7)</f>
        <v>C</v>
      </c>
      <c r="J1208" s="29"/>
    </row>
    <row r="1209" spans="1:10" x14ac:dyDescent="0.3">
      <c r="A1209" s="20" t="s">
        <v>1232</v>
      </c>
      <c r="B1209" s="21">
        <v>594.42070866355402</v>
      </c>
      <c r="C1209" s="27">
        <f t="shared" si="37"/>
        <v>10650225.771780876</v>
      </c>
      <c r="D1209" s="25">
        <f t="shared" si="36"/>
        <v>0.97721741749755253</v>
      </c>
      <c r="E1209" s="3" t="str" cm="1">
        <f t="array" ref="E1209">IFERROR(_xlfn.IFS(D1209&lt;=$K$2,"A",D1209&lt;=$L$3,"B"),"C")</f>
        <v>C</v>
      </c>
      <c r="F1209" s="18">
        <f>VLOOKUP(A1209,'ABC Rimanenze'!$A$2:$G$50000,2,FALSE)</f>
        <v>356.65242519813239</v>
      </c>
      <c r="G1209" s="3" t="str">
        <f>VLOOKUP(A1209,'ABC Rimanenze'!$A$2:$G$50000,7)</f>
        <v>C</v>
      </c>
      <c r="J1209" s="29"/>
    </row>
    <row r="1210" spans="1:10" x14ac:dyDescent="0.3">
      <c r="A1210" s="20" t="s">
        <v>1233</v>
      </c>
      <c r="B1210" s="21">
        <v>593.79916187728998</v>
      </c>
      <c r="C1210" s="27">
        <f t="shared" si="37"/>
        <v>10650819.570942754</v>
      </c>
      <c r="D1210" s="25">
        <f t="shared" si="36"/>
        <v>0.97727190187149127</v>
      </c>
      <c r="E1210" s="3" t="str" cm="1">
        <f t="array" ref="E1210">IFERROR(_xlfn.IFS(D1210&lt;=$K$2,"A",D1210&lt;=$L$3,"B"),"C")</f>
        <v>C</v>
      </c>
      <c r="F1210" s="18">
        <f>VLOOKUP(A1210,'ABC Rimanenze'!$A$2:$G$50000,2,FALSE)</f>
        <v>356.279497126374</v>
      </c>
      <c r="G1210" s="3" t="str">
        <f>VLOOKUP(A1210,'ABC Rimanenze'!$A$2:$G$50000,7)</f>
        <v>C</v>
      </c>
      <c r="J1210" s="29"/>
    </row>
    <row r="1211" spans="1:10" x14ac:dyDescent="0.3">
      <c r="A1211" s="20" t="s">
        <v>1234</v>
      </c>
      <c r="B1211" s="21">
        <v>592.11360041742478</v>
      </c>
      <c r="C1211" s="27">
        <f t="shared" si="37"/>
        <v>10651411.684543172</v>
      </c>
      <c r="D1211" s="25">
        <f t="shared" si="36"/>
        <v>0.97732623158579646</v>
      </c>
      <c r="E1211" s="3" t="str" cm="1">
        <f t="array" ref="E1211">IFERROR(_xlfn.IFS(D1211&lt;=$K$2,"A",D1211&lt;=$L$3,"B"),"C")</f>
        <v>C</v>
      </c>
      <c r="F1211" s="18">
        <f>VLOOKUP(A1211,'ABC Rimanenze'!$A$2:$G$50000,2,FALSE)</f>
        <v>355.26816025045486</v>
      </c>
      <c r="G1211" s="3" t="str">
        <f>VLOOKUP(A1211,'ABC Rimanenze'!$A$2:$G$50000,7)</f>
        <v>C</v>
      </c>
      <c r="J1211" s="29"/>
    </row>
    <row r="1212" spans="1:10" x14ac:dyDescent="0.3">
      <c r="A1212" s="20" t="s">
        <v>1235</v>
      </c>
      <c r="B1212" s="21">
        <v>591.6645157888878</v>
      </c>
      <c r="C1212" s="27">
        <f t="shared" si="37"/>
        <v>10652003.349058961</v>
      </c>
      <c r="D1212" s="25">
        <f t="shared" si="36"/>
        <v>0.97738052009409049</v>
      </c>
      <c r="E1212" s="3" t="str" cm="1">
        <f t="array" ref="E1212">IFERROR(_xlfn.IFS(D1212&lt;=$K$2,"A",D1212&lt;=$L$3,"B"),"C")</f>
        <v>C</v>
      </c>
      <c r="F1212" s="18">
        <f>VLOOKUP(A1212,'ABC Rimanenze'!$A$2:$G$50000,2,FALSE)</f>
        <v>354.99870947333267</v>
      </c>
      <c r="G1212" s="3" t="str">
        <f>VLOOKUP(A1212,'ABC Rimanenze'!$A$2:$G$50000,7)</f>
        <v>C</v>
      </c>
      <c r="J1212" s="29"/>
    </row>
    <row r="1213" spans="1:10" x14ac:dyDescent="0.3">
      <c r="A1213" s="20" t="s">
        <v>1236</v>
      </c>
      <c r="B1213" s="21">
        <v>591.23976369250545</v>
      </c>
      <c r="C1213" s="27">
        <f t="shared" si="37"/>
        <v>10652594.588822654</v>
      </c>
      <c r="D1213" s="25">
        <f t="shared" si="36"/>
        <v>0.97743476962901843</v>
      </c>
      <c r="E1213" s="3" t="str" cm="1">
        <f t="array" ref="E1213">IFERROR(_xlfn.IFS(D1213&lt;=$K$2,"A",D1213&lt;=$L$3,"B"),"C")</f>
        <v>C</v>
      </c>
      <c r="F1213" s="18">
        <f>VLOOKUP(A1213,'ABC Rimanenze'!$A$2:$G$50000,2,FALSE)</f>
        <v>354.74385821550328</v>
      </c>
      <c r="G1213" s="3" t="str">
        <f>VLOOKUP(A1213,'ABC Rimanenze'!$A$2:$G$50000,7)</f>
        <v>C</v>
      </c>
      <c r="J1213" s="29"/>
    </row>
    <row r="1214" spans="1:10" x14ac:dyDescent="0.3">
      <c r="A1214" s="20" t="s">
        <v>1237</v>
      </c>
      <c r="B1214" s="21">
        <v>590.65172749877001</v>
      </c>
      <c r="C1214" s="27">
        <f t="shared" si="37"/>
        <v>10653185.240550153</v>
      </c>
      <c r="D1214" s="25">
        <f t="shared" si="36"/>
        <v>0.97748896520835693</v>
      </c>
      <c r="E1214" s="3" t="str" cm="1">
        <f t="array" ref="E1214">IFERROR(_xlfn.IFS(D1214&lt;=$K$2,"A",D1214&lt;=$L$3,"B"),"C")</f>
        <v>C</v>
      </c>
      <c r="F1214" s="18">
        <f>VLOOKUP(A1214,'ABC Rimanenze'!$A$2:$G$50000,2,FALSE)</f>
        <v>354.39103649926199</v>
      </c>
      <c r="G1214" s="3" t="str">
        <f>VLOOKUP(A1214,'ABC Rimanenze'!$A$2:$G$50000,7)</f>
        <v>C</v>
      </c>
      <c r="J1214" s="29"/>
    </row>
    <row r="1215" spans="1:10" x14ac:dyDescent="0.3">
      <c r="A1215" s="20" t="s">
        <v>1238</v>
      </c>
      <c r="B1215" s="21">
        <v>590.58684074635789</v>
      </c>
      <c r="C1215" s="27">
        <f t="shared" si="37"/>
        <v>10653775.8273909</v>
      </c>
      <c r="D1215" s="25">
        <f t="shared" si="36"/>
        <v>0.97754315483397514</v>
      </c>
      <c r="E1215" s="3" t="str" cm="1">
        <f t="array" ref="E1215">IFERROR(_xlfn.IFS(D1215&lt;=$K$2,"A",D1215&lt;=$L$3,"B"),"C")</f>
        <v>C</v>
      </c>
      <c r="F1215" s="18">
        <f>VLOOKUP(A1215,'ABC Rimanenze'!$A$2:$G$50000,2,FALSE)</f>
        <v>354.35210444781472</v>
      </c>
      <c r="G1215" s="3" t="str">
        <f>VLOOKUP(A1215,'ABC Rimanenze'!$A$2:$G$50000,7)</f>
        <v>C</v>
      </c>
      <c r="J1215" s="29"/>
    </row>
    <row r="1216" spans="1:10" x14ac:dyDescent="0.3">
      <c r="A1216" s="20" t="s">
        <v>1239</v>
      </c>
      <c r="B1216" s="21">
        <v>589.96593428988729</v>
      </c>
      <c r="C1216" s="27">
        <f t="shared" si="37"/>
        <v>10654365.79332519</v>
      </c>
      <c r="D1216" s="25">
        <f t="shared" si="36"/>
        <v>0.97759728748797448</v>
      </c>
      <c r="E1216" s="3" t="str" cm="1">
        <f t="array" ref="E1216">IFERROR(_xlfn.IFS(D1216&lt;=$K$2,"A",D1216&lt;=$L$3,"B"),"C")</f>
        <v>C</v>
      </c>
      <c r="F1216" s="18">
        <f>VLOOKUP(A1216,'ABC Rimanenze'!$A$2:$G$50000,2,FALSE)</f>
        <v>353.97956057393236</v>
      </c>
      <c r="G1216" s="3" t="str">
        <f>VLOOKUP(A1216,'ABC Rimanenze'!$A$2:$G$50000,7)</f>
        <v>C</v>
      </c>
      <c r="J1216" s="29"/>
    </row>
    <row r="1217" spans="1:10" x14ac:dyDescent="0.3">
      <c r="A1217" s="20" t="s">
        <v>1240</v>
      </c>
      <c r="B1217" s="21">
        <v>588.09809228212737</v>
      </c>
      <c r="C1217" s="27">
        <f t="shared" si="37"/>
        <v>10654953.891417472</v>
      </c>
      <c r="D1217" s="25">
        <f t="shared" si="36"/>
        <v>0.97765124875708653</v>
      </c>
      <c r="E1217" s="3" t="str" cm="1">
        <f t="array" ref="E1217">IFERROR(_xlfn.IFS(D1217&lt;=$K$2,"A",D1217&lt;=$L$3,"B"),"C")</f>
        <v>C</v>
      </c>
      <c r="F1217" s="18">
        <f>VLOOKUP(A1217,'ABC Rimanenze'!$A$2:$G$50000,2,FALSE)</f>
        <v>352.8588553692764</v>
      </c>
      <c r="G1217" s="3" t="str">
        <f>VLOOKUP(A1217,'ABC Rimanenze'!$A$2:$G$50000,7)</f>
        <v>C</v>
      </c>
      <c r="J1217" s="29"/>
    </row>
    <row r="1218" spans="1:10" x14ac:dyDescent="0.3">
      <c r="A1218" s="20" t="s">
        <v>1241</v>
      </c>
      <c r="B1218" s="21">
        <v>587.69062909017055</v>
      </c>
      <c r="C1218" s="27">
        <f t="shared" si="37"/>
        <v>10655541.582046561</v>
      </c>
      <c r="D1218" s="25">
        <f t="shared" ref="D1218:D1281" si="38">C1218/SUM(B:B)</f>
        <v>0.97770517263918566</v>
      </c>
      <c r="E1218" s="3" t="str" cm="1">
        <f t="array" ref="E1218">IFERROR(_xlfn.IFS(D1218&lt;=$K$2,"A",D1218&lt;=$L$3,"B"),"C")</f>
        <v>C</v>
      </c>
      <c r="F1218" s="18">
        <f>VLOOKUP(A1218,'ABC Rimanenze'!$A$2:$G$50000,2,FALSE)</f>
        <v>352.61437745410234</v>
      </c>
      <c r="G1218" s="3" t="str">
        <f>VLOOKUP(A1218,'ABC Rimanenze'!$A$2:$G$50000,7)</f>
        <v>C</v>
      </c>
      <c r="J1218" s="29"/>
    </row>
    <row r="1219" spans="1:10" x14ac:dyDescent="0.3">
      <c r="A1219" s="20" t="s">
        <v>1242</v>
      </c>
      <c r="B1219" s="21">
        <v>586.91390905060507</v>
      </c>
      <c r="C1219" s="27">
        <f t="shared" ref="C1219:C1282" si="39">B1219+C1218</f>
        <v>10656128.495955611</v>
      </c>
      <c r="D1219" s="25">
        <f t="shared" si="38"/>
        <v>0.97775902525290337</v>
      </c>
      <c r="E1219" s="3" t="str" cm="1">
        <f t="array" ref="E1219">IFERROR(_xlfn.IFS(D1219&lt;=$K$2,"A",D1219&lt;=$L$3,"B"),"C")</f>
        <v>C</v>
      </c>
      <c r="F1219" s="18">
        <f>VLOOKUP(A1219,'ABC Rimanenze'!$A$2:$G$50000,2,FALSE)</f>
        <v>352.14834543036301</v>
      </c>
      <c r="G1219" s="3" t="str">
        <f>VLOOKUP(A1219,'ABC Rimanenze'!$A$2:$G$50000,7)</f>
        <v>C</v>
      </c>
      <c r="J1219" s="29"/>
    </row>
    <row r="1220" spans="1:10" x14ac:dyDescent="0.3">
      <c r="A1220" s="20" t="s">
        <v>1243</v>
      </c>
      <c r="B1220" s="21">
        <v>586.20719840179993</v>
      </c>
      <c r="C1220" s="27">
        <f t="shared" si="39"/>
        <v>10656714.703154013</v>
      </c>
      <c r="D1220" s="25">
        <f t="shared" si="38"/>
        <v>0.97781281302199075</v>
      </c>
      <c r="E1220" s="3" t="str" cm="1">
        <f t="array" ref="E1220">IFERROR(_xlfn.IFS(D1220&lt;=$K$2,"A",D1220&lt;=$L$3,"B"),"C")</f>
        <v>C</v>
      </c>
      <c r="F1220" s="18">
        <f>VLOOKUP(A1220,'ABC Rimanenze'!$A$2:$G$50000,2,FALSE)</f>
        <v>351.72431904107992</v>
      </c>
      <c r="G1220" s="3" t="str">
        <f>VLOOKUP(A1220,'ABC Rimanenze'!$A$2:$G$50000,7)</f>
        <v>C</v>
      </c>
      <c r="J1220" s="29"/>
    </row>
    <row r="1221" spans="1:10" x14ac:dyDescent="0.3">
      <c r="A1221" s="20" t="s">
        <v>1244</v>
      </c>
      <c r="B1221" s="21">
        <v>586.1139236952074</v>
      </c>
      <c r="C1221" s="27">
        <f t="shared" si="39"/>
        <v>10657300.817077707</v>
      </c>
      <c r="D1221" s="25">
        <f t="shared" si="38"/>
        <v>0.97786659223260519</v>
      </c>
      <c r="E1221" s="3" t="str" cm="1">
        <f t="array" ref="E1221">IFERROR(_xlfn.IFS(D1221&lt;=$K$2,"A",D1221&lt;=$L$3,"B"),"C")</f>
        <v>C</v>
      </c>
      <c r="F1221" s="18">
        <f>VLOOKUP(A1221,'ABC Rimanenze'!$A$2:$G$50000,2,FALSE)</f>
        <v>351.66835421712443</v>
      </c>
      <c r="G1221" s="3" t="str">
        <f>VLOOKUP(A1221,'ABC Rimanenze'!$A$2:$G$50000,7)</f>
        <v>C</v>
      </c>
      <c r="J1221" s="29"/>
    </row>
    <row r="1222" spans="1:10" x14ac:dyDescent="0.3">
      <c r="A1222" s="20" t="s">
        <v>1245</v>
      </c>
      <c r="B1222" s="21">
        <v>585.02664370577429</v>
      </c>
      <c r="C1222" s="27">
        <f t="shared" si="39"/>
        <v>10657885.843721414</v>
      </c>
      <c r="D1222" s="25">
        <f t="shared" si="38"/>
        <v>0.97792027167923679</v>
      </c>
      <c r="E1222" s="3" t="str" cm="1">
        <f t="array" ref="E1222">IFERROR(_xlfn.IFS(D1222&lt;=$K$2,"A",D1222&lt;=$L$3,"B"),"C")</f>
        <v>C</v>
      </c>
      <c r="F1222" s="18">
        <f>VLOOKUP(A1222,'ABC Rimanenze'!$A$2:$G$50000,2,FALSE)</f>
        <v>351.01598622346455</v>
      </c>
      <c r="G1222" s="3" t="str">
        <f>VLOOKUP(A1222,'ABC Rimanenze'!$A$2:$G$50000,7)</f>
        <v>C</v>
      </c>
      <c r="J1222" s="29"/>
    </row>
    <row r="1223" spans="1:10" x14ac:dyDescent="0.3">
      <c r="A1223" s="20" t="s">
        <v>1246</v>
      </c>
      <c r="B1223" s="21">
        <v>583.24055046832314</v>
      </c>
      <c r="C1223" s="27">
        <f t="shared" si="39"/>
        <v>10658469.084271882</v>
      </c>
      <c r="D1223" s="25">
        <f t="shared" si="38"/>
        <v>0.977973787241885</v>
      </c>
      <c r="E1223" s="3" t="str" cm="1">
        <f t="array" ref="E1223">IFERROR(_xlfn.IFS(D1223&lt;=$K$2,"A",D1223&lt;=$L$3,"B"),"C")</f>
        <v>C</v>
      </c>
      <c r="F1223" s="18">
        <f>VLOOKUP(A1223,'ABC Rimanenze'!$A$2:$G$50000,2,FALSE)</f>
        <v>349.94433028099388</v>
      </c>
      <c r="G1223" s="3" t="str">
        <f>VLOOKUP(A1223,'ABC Rimanenze'!$A$2:$G$50000,7)</f>
        <v>C</v>
      </c>
      <c r="J1223" s="29"/>
    </row>
    <row r="1224" spans="1:10" x14ac:dyDescent="0.3">
      <c r="A1224" s="20" t="s">
        <v>1247</v>
      </c>
      <c r="B1224" s="21">
        <v>578.25963844762987</v>
      </c>
      <c r="C1224" s="27">
        <f t="shared" si="39"/>
        <v>10659047.343910329</v>
      </c>
      <c r="D1224" s="25">
        <f t="shared" si="38"/>
        <v>0.97802684577816734</v>
      </c>
      <c r="E1224" s="3" t="str" cm="1">
        <f t="array" ref="E1224">IFERROR(_xlfn.IFS(D1224&lt;=$K$2,"A",D1224&lt;=$L$3,"B"),"C")</f>
        <v>C</v>
      </c>
      <c r="F1224" s="18">
        <f>VLOOKUP(A1224,'ABC Rimanenze'!$A$2:$G$50000,2,FALSE)</f>
        <v>346.95578306857789</v>
      </c>
      <c r="G1224" s="3" t="str">
        <f>VLOOKUP(A1224,'ABC Rimanenze'!$A$2:$G$50000,7)</f>
        <v>C</v>
      </c>
      <c r="J1224" s="29"/>
    </row>
    <row r="1225" spans="1:10" x14ac:dyDescent="0.3">
      <c r="A1225" s="20" t="s">
        <v>1248</v>
      </c>
      <c r="B1225" s="21">
        <v>577.44087008495524</v>
      </c>
      <c r="C1225" s="27">
        <f t="shared" si="39"/>
        <v>10659624.784780415</v>
      </c>
      <c r="D1225" s="25">
        <f t="shared" si="38"/>
        <v>0.97807982918790104</v>
      </c>
      <c r="E1225" s="3" t="str" cm="1">
        <f t="array" ref="E1225">IFERROR(_xlfn.IFS(D1225&lt;=$K$2,"A",D1225&lt;=$L$3,"B"),"C")</f>
        <v>C</v>
      </c>
      <c r="F1225" s="18">
        <f>VLOOKUP(A1225,'ABC Rimanenze'!$A$2:$G$50000,2,FALSE)</f>
        <v>346.46452205097313</v>
      </c>
      <c r="G1225" s="3" t="str">
        <f>VLOOKUP(A1225,'ABC Rimanenze'!$A$2:$G$50000,7)</f>
        <v>C</v>
      </c>
      <c r="J1225" s="29"/>
    </row>
    <row r="1226" spans="1:10" x14ac:dyDescent="0.3">
      <c r="A1226" s="20" t="s">
        <v>1249</v>
      </c>
      <c r="B1226" s="21">
        <v>577.43468023028424</v>
      </c>
      <c r="C1226" s="27">
        <f t="shared" si="39"/>
        <v>10660202.219460646</v>
      </c>
      <c r="D1226" s="25">
        <f t="shared" si="38"/>
        <v>0.97813281202968116</v>
      </c>
      <c r="E1226" s="3" t="str" cm="1">
        <f t="array" ref="E1226">IFERROR(_xlfn.IFS(D1226&lt;=$K$2,"A",D1226&lt;=$L$3,"B"),"C")</f>
        <v>C</v>
      </c>
      <c r="F1226" s="18">
        <f>VLOOKUP(A1226,'ABC Rimanenze'!$A$2:$G$50000,2,FALSE)</f>
        <v>346.46080813817053</v>
      </c>
      <c r="G1226" s="3" t="str">
        <f>VLOOKUP(A1226,'ABC Rimanenze'!$A$2:$G$50000,7)</f>
        <v>C</v>
      </c>
      <c r="J1226" s="29"/>
    </row>
    <row r="1227" spans="1:10" x14ac:dyDescent="0.3">
      <c r="A1227" s="20" t="s">
        <v>1250</v>
      </c>
      <c r="B1227" s="21">
        <v>577.40671916263295</v>
      </c>
      <c r="C1227" s="27">
        <f t="shared" si="39"/>
        <v>10660779.626179809</v>
      </c>
      <c r="D1227" s="25">
        <f t="shared" si="38"/>
        <v>0.97818579230587788</v>
      </c>
      <c r="E1227" s="3" t="str" cm="1">
        <f t="array" ref="E1227">IFERROR(_xlfn.IFS(D1227&lt;=$K$2,"A",D1227&lt;=$L$3,"B"),"C")</f>
        <v>C</v>
      </c>
      <c r="F1227" s="18">
        <f>VLOOKUP(A1227,'ABC Rimanenze'!$A$2:$G$50000,2,FALSE)</f>
        <v>346.44403149757977</v>
      </c>
      <c r="G1227" s="3" t="str">
        <f>VLOOKUP(A1227,'ABC Rimanenze'!$A$2:$G$50000,7)</f>
        <v>C</v>
      </c>
      <c r="J1227" s="29"/>
    </row>
    <row r="1228" spans="1:10" x14ac:dyDescent="0.3">
      <c r="A1228" s="20" t="s">
        <v>1251</v>
      </c>
      <c r="B1228" s="21">
        <v>577.28932536715035</v>
      </c>
      <c r="C1228" s="27">
        <f t="shared" si="39"/>
        <v>10661356.915505176</v>
      </c>
      <c r="D1228" s="25">
        <f t="shared" si="38"/>
        <v>0.97823876181054126</v>
      </c>
      <c r="E1228" s="3" t="str" cm="1">
        <f t="array" ref="E1228">IFERROR(_xlfn.IFS(D1228&lt;=$K$2,"A",D1228&lt;=$L$3,"B"),"C")</f>
        <v>C</v>
      </c>
      <c r="F1228" s="18">
        <f>VLOOKUP(A1228,'ABC Rimanenze'!$A$2:$G$50000,2,FALSE)</f>
        <v>346.37359522029021</v>
      </c>
      <c r="G1228" s="3" t="str">
        <f>VLOOKUP(A1228,'ABC Rimanenze'!$A$2:$G$50000,7)</f>
        <v>C</v>
      </c>
      <c r="J1228" s="29"/>
    </row>
    <row r="1229" spans="1:10" x14ac:dyDescent="0.3">
      <c r="A1229" s="20" t="s">
        <v>1252</v>
      </c>
      <c r="B1229" s="21">
        <v>576.93714398070267</v>
      </c>
      <c r="C1229" s="27">
        <f t="shared" si="39"/>
        <v>10661933.852649158</v>
      </c>
      <c r="D1229" s="25">
        <f t="shared" si="38"/>
        <v>0.97829169900060475</v>
      </c>
      <c r="E1229" s="3" t="str" cm="1">
        <f t="array" ref="E1229">IFERROR(_xlfn.IFS(D1229&lt;=$K$2,"A",D1229&lt;=$L$3,"B"),"C")</f>
        <v>C</v>
      </c>
      <c r="F1229" s="18">
        <f>VLOOKUP(A1229,'ABC Rimanenze'!$A$2:$G$50000,2,FALSE)</f>
        <v>346.16228638842159</v>
      </c>
      <c r="G1229" s="3" t="str">
        <f>VLOOKUP(A1229,'ABC Rimanenze'!$A$2:$G$50000,7)</f>
        <v>C</v>
      </c>
      <c r="J1229" s="29"/>
    </row>
    <row r="1230" spans="1:10" x14ac:dyDescent="0.3">
      <c r="A1230" s="20" t="s">
        <v>1253</v>
      </c>
      <c r="B1230" s="21">
        <v>576.723700716189</v>
      </c>
      <c r="C1230" s="27">
        <f t="shared" si="39"/>
        <v>10662510.576349875</v>
      </c>
      <c r="D1230" s="25">
        <f t="shared" si="38"/>
        <v>0.97834461660606231</v>
      </c>
      <c r="E1230" s="3" t="str" cm="1">
        <f t="array" ref="E1230">IFERROR(_xlfn.IFS(D1230&lt;=$K$2,"A",D1230&lt;=$L$3,"B"),"C")</f>
        <v>C</v>
      </c>
      <c r="F1230" s="18">
        <f>VLOOKUP(A1230,'ABC Rimanenze'!$A$2:$G$50000,2,FALSE)</f>
        <v>346.0342204297134</v>
      </c>
      <c r="G1230" s="3" t="str">
        <f>VLOOKUP(A1230,'ABC Rimanenze'!$A$2:$G$50000,7)</f>
        <v>C</v>
      </c>
      <c r="J1230" s="29"/>
    </row>
    <row r="1231" spans="1:10" x14ac:dyDescent="0.3">
      <c r="A1231" s="20" t="s">
        <v>1254</v>
      </c>
      <c r="B1231" s="21">
        <v>572.88172195494121</v>
      </c>
      <c r="C1231" s="27">
        <f t="shared" si="39"/>
        <v>10663083.45807183</v>
      </c>
      <c r="D1231" s="25">
        <f t="shared" si="38"/>
        <v>0.97839718168861134</v>
      </c>
      <c r="E1231" s="3" t="str" cm="1">
        <f t="array" ref="E1231">IFERROR(_xlfn.IFS(D1231&lt;=$K$2,"A",D1231&lt;=$L$3,"B"),"C")</f>
        <v>C</v>
      </c>
      <c r="F1231" s="18">
        <f>VLOOKUP(A1231,'ABC Rimanenze'!$A$2:$G$50000,2,FALSE)</f>
        <v>343.72903317296471</v>
      </c>
      <c r="G1231" s="3" t="str">
        <f>VLOOKUP(A1231,'ABC Rimanenze'!$A$2:$G$50000,7)</f>
        <v>C</v>
      </c>
      <c r="J1231" s="29"/>
    </row>
    <row r="1232" spans="1:10" x14ac:dyDescent="0.3">
      <c r="A1232" s="20" t="s">
        <v>1255</v>
      </c>
      <c r="B1232" s="21">
        <v>571.8140787458434</v>
      </c>
      <c r="C1232" s="27">
        <f t="shared" si="39"/>
        <v>10663655.272150576</v>
      </c>
      <c r="D1232" s="25">
        <f t="shared" si="38"/>
        <v>0.97844964880896124</v>
      </c>
      <c r="E1232" s="3" t="str" cm="1">
        <f t="array" ref="E1232">IFERROR(_xlfn.IFS(D1232&lt;=$K$2,"A",D1232&lt;=$L$3,"B"),"C")</f>
        <v>C</v>
      </c>
      <c r="F1232" s="18">
        <f>VLOOKUP(A1232,'ABC Rimanenze'!$A$2:$G$50000,2,FALSE)</f>
        <v>343.08844724750605</v>
      </c>
      <c r="G1232" s="3" t="str">
        <f>VLOOKUP(A1232,'ABC Rimanenze'!$A$2:$G$50000,7)</f>
        <v>C</v>
      </c>
      <c r="J1232" s="29"/>
    </row>
    <row r="1233" spans="1:10" x14ac:dyDescent="0.3">
      <c r="A1233" s="20" t="s">
        <v>1256</v>
      </c>
      <c r="B1233" s="21">
        <v>570.98015591138801</v>
      </c>
      <c r="C1233" s="27">
        <f t="shared" si="39"/>
        <v>10664226.252306487</v>
      </c>
      <c r="D1233" s="25">
        <f t="shared" si="38"/>
        <v>0.97850203941225533</v>
      </c>
      <c r="E1233" s="3" t="str" cm="1">
        <f t="array" ref="E1233">IFERROR(_xlfn.IFS(D1233&lt;=$K$2,"A",D1233&lt;=$L$3,"B"),"C")</f>
        <v>C</v>
      </c>
      <c r="F1233" s="18">
        <f>VLOOKUP(A1233,'ABC Rimanenze'!$A$2:$G$50000,2,FALSE)</f>
        <v>342.58809354683279</v>
      </c>
      <c r="G1233" s="3" t="str">
        <f>VLOOKUP(A1233,'ABC Rimanenze'!$A$2:$G$50000,7)</f>
        <v>C</v>
      </c>
      <c r="J1233" s="29"/>
    </row>
    <row r="1234" spans="1:10" x14ac:dyDescent="0.3">
      <c r="A1234" s="20" t="s">
        <v>1257</v>
      </c>
      <c r="B1234" s="21">
        <v>568.22631091263145</v>
      </c>
      <c r="C1234" s="27">
        <f t="shared" si="39"/>
        <v>10664794.4786174</v>
      </c>
      <c r="D1234" s="25">
        <f t="shared" si="38"/>
        <v>0.97855417733496264</v>
      </c>
      <c r="E1234" s="3" t="str" cm="1">
        <f t="array" ref="E1234">IFERROR(_xlfn.IFS(D1234&lt;=$K$2,"A",D1234&lt;=$L$3,"B"),"C")</f>
        <v>C</v>
      </c>
      <c r="F1234" s="18">
        <f>VLOOKUP(A1234,'ABC Rimanenze'!$A$2:$G$50000,2,FALSE)</f>
        <v>340.93578654757886</v>
      </c>
      <c r="G1234" s="3" t="str">
        <f>VLOOKUP(A1234,'ABC Rimanenze'!$A$2:$G$50000,7)</f>
        <v>C</v>
      </c>
      <c r="J1234" s="29"/>
    </row>
    <row r="1235" spans="1:10" x14ac:dyDescent="0.3">
      <c r="A1235" s="20" t="s">
        <v>1258</v>
      </c>
      <c r="B1235" s="21">
        <v>564.75486965857965</v>
      </c>
      <c r="C1235" s="27">
        <f t="shared" si="39"/>
        <v>10665359.233487058</v>
      </c>
      <c r="D1235" s="25">
        <f t="shared" si="38"/>
        <v>0.97860599673363757</v>
      </c>
      <c r="E1235" s="3" t="str" cm="1">
        <f t="array" ref="E1235">IFERROR(_xlfn.IFS(D1235&lt;=$K$2,"A",D1235&lt;=$L$3,"B"),"C")</f>
        <v>C</v>
      </c>
      <c r="F1235" s="18">
        <f>VLOOKUP(A1235,'ABC Rimanenze'!$A$2:$G$50000,2,FALSE)</f>
        <v>338.85292179514778</v>
      </c>
      <c r="G1235" s="3" t="str">
        <f>VLOOKUP(A1235,'ABC Rimanenze'!$A$2:$G$50000,7)</f>
        <v>C</v>
      </c>
      <c r="J1235" s="29"/>
    </row>
    <row r="1236" spans="1:10" x14ac:dyDescent="0.3">
      <c r="A1236" s="20" t="s">
        <v>1259</v>
      </c>
      <c r="B1236" s="21">
        <v>561.86378064074074</v>
      </c>
      <c r="C1236" s="27">
        <f t="shared" si="39"/>
        <v>10665921.097267698</v>
      </c>
      <c r="D1236" s="25">
        <f t="shared" si="38"/>
        <v>0.97865755085882411</v>
      </c>
      <c r="E1236" s="3" t="str" cm="1">
        <f t="array" ref="E1236">IFERROR(_xlfn.IFS(D1236&lt;=$K$2,"A",D1236&lt;=$L$3,"B"),"C")</f>
        <v>C</v>
      </c>
      <c r="F1236" s="18">
        <f>VLOOKUP(A1236,'ABC Rimanenze'!$A$2:$G$50000,2,FALSE)</f>
        <v>337.11826838444443</v>
      </c>
      <c r="G1236" s="3" t="str">
        <f>VLOOKUP(A1236,'ABC Rimanenze'!$A$2:$G$50000,7)</f>
        <v>C</v>
      </c>
      <c r="J1236" s="29"/>
    </row>
    <row r="1237" spans="1:10" x14ac:dyDescent="0.3">
      <c r="A1237" s="20" t="s">
        <v>1260</v>
      </c>
      <c r="B1237" s="21">
        <v>555.30680355487789</v>
      </c>
      <c r="C1237" s="27">
        <f t="shared" si="39"/>
        <v>10666476.404071253</v>
      </c>
      <c r="D1237" s="25">
        <f t="shared" si="38"/>
        <v>0.97870850334491377</v>
      </c>
      <c r="E1237" s="3" t="str" cm="1">
        <f t="array" ref="E1237">IFERROR(_xlfn.IFS(D1237&lt;=$K$2,"A",D1237&lt;=$L$3,"B"),"C")</f>
        <v>C</v>
      </c>
      <c r="F1237" s="18">
        <f>VLOOKUP(A1237,'ABC Rimanenze'!$A$2:$G$50000,2,FALSE)</f>
        <v>333.18408213292673</v>
      </c>
      <c r="G1237" s="3" t="str">
        <f>VLOOKUP(A1237,'ABC Rimanenze'!$A$2:$G$50000,7)</f>
        <v>C</v>
      </c>
      <c r="J1237" s="29"/>
    </row>
    <row r="1238" spans="1:10" x14ac:dyDescent="0.3">
      <c r="A1238" s="20" t="s">
        <v>1261</v>
      </c>
      <c r="B1238" s="21">
        <v>554.52560120675753</v>
      </c>
      <c r="C1238" s="27">
        <f t="shared" si="39"/>
        <v>10667030.929672459</v>
      </c>
      <c r="D1238" s="25">
        <f t="shared" si="38"/>
        <v>0.97875938415134534</v>
      </c>
      <c r="E1238" s="3" t="str" cm="1">
        <f t="array" ref="E1238">IFERROR(_xlfn.IFS(D1238&lt;=$K$2,"A",D1238&lt;=$L$3,"B"),"C")</f>
        <v>C</v>
      </c>
      <c r="F1238" s="18">
        <f>VLOOKUP(A1238,'ABC Rimanenze'!$A$2:$G$50000,2,FALSE)</f>
        <v>332.71536072405451</v>
      </c>
      <c r="G1238" s="3" t="str">
        <f>VLOOKUP(A1238,'ABC Rimanenze'!$A$2:$G$50000,7)</f>
        <v>C</v>
      </c>
      <c r="J1238" s="29"/>
    </row>
    <row r="1239" spans="1:10" x14ac:dyDescent="0.3">
      <c r="A1239" s="20" t="s">
        <v>1262</v>
      </c>
      <c r="B1239" s="21">
        <v>553.88527141321629</v>
      </c>
      <c r="C1239" s="27">
        <f t="shared" si="39"/>
        <v>10667584.814943872</v>
      </c>
      <c r="D1239" s="25">
        <f t="shared" si="38"/>
        <v>0.97881020620395898</v>
      </c>
      <c r="E1239" s="3" t="str" cm="1">
        <f t="array" ref="E1239">IFERROR(_xlfn.IFS(D1239&lt;=$K$2,"A",D1239&lt;=$L$3,"B"),"C")</f>
        <v>C</v>
      </c>
      <c r="F1239" s="18">
        <f>VLOOKUP(A1239,'ABC Rimanenze'!$A$2:$G$50000,2,FALSE)</f>
        <v>332.33116284792976</v>
      </c>
      <c r="G1239" s="3" t="str">
        <f>VLOOKUP(A1239,'ABC Rimanenze'!$A$2:$G$50000,7)</f>
        <v>C</v>
      </c>
      <c r="J1239" s="29"/>
    </row>
    <row r="1240" spans="1:10" x14ac:dyDescent="0.3">
      <c r="A1240" s="20" t="s">
        <v>1263</v>
      </c>
      <c r="B1240" s="21">
        <v>553.49317613630444</v>
      </c>
      <c r="C1240" s="27">
        <f t="shared" si="39"/>
        <v>10668138.308120009</v>
      </c>
      <c r="D1240" s="25">
        <f t="shared" si="38"/>
        <v>0.97886099227965129</v>
      </c>
      <c r="E1240" s="3" t="str" cm="1">
        <f t="array" ref="E1240">IFERROR(_xlfn.IFS(D1240&lt;=$K$2,"A",D1240&lt;=$L$3,"B"),"C")</f>
        <v>C</v>
      </c>
      <c r="F1240" s="18">
        <f>VLOOKUP(A1240,'ABC Rimanenze'!$A$2:$G$50000,2,FALSE)</f>
        <v>332.09590568178265</v>
      </c>
      <c r="G1240" s="3" t="str">
        <f>VLOOKUP(A1240,'ABC Rimanenze'!$A$2:$G$50000,7)</f>
        <v>C</v>
      </c>
      <c r="J1240" s="29"/>
    </row>
    <row r="1241" spans="1:10" x14ac:dyDescent="0.3">
      <c r="A1241" s="20" t="s">
        <v>1264</v>
      </c>
      <c r="B1241" s="21">
        <v>553.41377524190523</v>
      </c>
      <c r="C1241" s="27">
        <f t="shared" si="39"/>
        <v>10668691.72189525</v>
      </c>
      <c r="D1241" s="25">
        <f t="shared" si="38"/>
        <v>0.97891177106987015</v>
      </c>
      <c r="E1241" s="3" t="str" cm="1">
        <f t="array" ref="E1241">IFERROR(_xlfn.IFS(D1241&lt;=$K$2,"A",D1241&lt;=$L$3,"B"),"C")</f>
        <v>C</v>
      </c>
      <c r="F1241" s="18">
        <f>VLOOKUP(A1241,'ABC Rimanenze'!$A$2:$G$50000,2,FALSE)</f>
        <v>332.04826514514315</v>
      </c>
      <c r="G1241" s="3" t="str">
        <f>VLOOKUP(A1241,'ABC Rimanenze'!$A$2:$G$50000,7)</f>
        <v>C</v>
      </c>
      <c r="J1241" s="29"/>
    </row>
    <row r="1242" spans="1:10" x14ac:dyDescent="0.3">
      <c r="A1242" s="20" t="s">
        <v>1265</v>
      </c>
      <c r="B1242" s="21">
        <v>552.84686993135676</v>
      </c>
      <c r="C1242" s="27">
        <f t="shared" si="39"/>
        <v>10669244.56876518</v>
      </c>
      <c r="D1242" s="25">
        <f t="shared" si="38"/>
        <v>0.97896249784337541</v>
      </c>
      <c r="E1242" s="3" t="str" cm="1">
        <f t="array" ref="E1242">IFERROR(_xlfn.IFS(D1242&lt;=$K$2,"A",D1242&lt;=$L$3,"B"),"C")</f>
        <v>C</v>
      </c>
      <c r="F1242" s="18">
        <f>VLOOKUP(A1242,'ABC Rimanenze'!$A$2:$G$50000,2,FALSE)</f>
        <v>331.70812195881405</v>
      </c>
      <c r="G1242" s="3" t="str">
        <f>VLOOKUP(A1242,'ABC Rimanenze'!$A$2:$G$50000,7)</f>
        <v>C</v>
      </c>
      <c r="J1242" s="29"/>
    </row>
    <row r="1243" spans="1:10" x14ac:dyDescent="0.3">
      <c r="A1243" s="20" t="s">
        <v>1266</v>
      </c>
      <c r="B1243" s="21">
        <v>552.5896707976176</v>
      </c>
      <c r="C1243" s="27">
        <f t="shared" si="39"/>
        <v>10669797.158435978</v>
      </c>
      <c r="D1243" s="25">
        <f t="shared" si="38"/>
        <v>0.97901320101743061</v>
      </c>
      <c r="E1243" s="3" t="str" cm="1">
        <f t="array" ref="E1243">IFERROR(_xlfn.IFS(D1243&lt;=$K$2,"A",D1243&lt;=$L$3,"B"),"C")</f>
        <v>C</v>
      </c>
      <c r="F1243" s="18">
        <f>VLOOKUP(A1243,'ABC Rimanenze'!$A$2:$G$50000,2,FALSE)</f>
        <v>331.55380247857056</v>
      </c>
      <c r="G1243" s="3" t="str">
        <f>VLOOKUP(A1243,'ABC Rimanenze'!$A$2:$G$50000,7)</f>
        <v>C</v>
      </c>
      <c r="J1243" s="29"/>
    </row>
    <row r="1244" spans="1:10" x14ac:dyDescent="0.3">
      <c r="A1244" s="20" t="s">
        <v>1267</v>
      </c>
      <c r="B1244" s="21">
        <v>552.04965933839787</v>
      </c>
      <c r="C1244" s="27">
        <f t="shared" si="39"/>
        <v>10670349.208095316</v>
      </c>
      <c r="D1244" s="25">
        <f t="shared" si="38"/>
        <v>0.9790638546424324</v>
      </c>
      <c r="E1244" s="3" t="str" cm="1">
        <f t="array" ref="E1244">IFERROR(_xlfn.IFS(D1244&lt;=$K$2,"A",D1244&lt;=$L$3,"B"),"C")</f>
        <v>C</v>
      </c>
      <c r="F1244" s="18">
        <f>VLOOKUP(A1244,'ABC Rimanenze'!$A$2:$G$50000,2,FALSE)</f>
        <v>331.22979560303872</v>
      </c>
      <c r="G1244" s="3" t="str">
        <f>VLOOKUP(A1244,'ABC Rimanenze'!$A$2:$G$50000,7)</f>
        <v>C</v>
      </c>
      <c r="J1244" s="29"/>
    </row>
    <row r="1245" spans="1:10" x14ac:dyDescent="0.3">
      <c r="A1245" s="20" t="s">
        <v>1268</v>
      </c>
      <c r="B1245" s="21">
        <v>550.68362244550974</v>
      </c>
      <c r="C1245" s="27">
        <f t="shared" si="39"/>
        <v>10670899.891717762</v>
      </c>
      <c r="D1245" s="25">
        <f t="shared" si="38"/>
        <v>0.97911438292595576</v>
      </c>
      <c r="E1245" s="3" t="str" cm="1">
        <f t="array" ref="E1245">IFERROR(_xlfn.IFS(D1245&lt;=$K$2,"A",D1245&lt;=$L$3,"B"),"C")</f>
        <v>C</v>
      </c>
      <c r="F1245" s="18">
        <f>VLOOKUP(A1245,'ABC Rimanenze'!$A$2:$G$50000,2,FALSE)</f>
        <v>330.41017346730581</v>
      </c>
      <c r="G1245" s="3" t="str">
        <f>VLOOKUP(A1245,'ABC Rimanenze'!$A$2:$G$50000,7)</f>
        <v>C</v>
      </c>
      <c r="J1245" s="29"/>
    </row>
    <row r="1246" spans="1:10" x14ac:dyDescent="0.3">
      <c r="A1246" s="20" t="s">
        <v>1269</v>
      </c>
      <c r="B1246" s="21">
        <v>550.517136699189</v>
      </c>
      <c r="C1246" s="27">
        <f t="shared" si="39"/>
        <v>10671450.40885446</v>
      </c>
      <c r="D1246" s="25">
        <f t="shared" si="38"/>
        <v>0.97916489593348643</v>
      </c>
      <c r="E1246" s="3" t="str" cm="1">
        <f t="array" ref="E1246">IFERROR(_xlfn.IFS(D1246&lt;=$K$2,"A",D1246&lt;=$L$3,"B"),"C")</f>
        <v>C</v>
      </c>
      <c r="F1246" s="18">
        <f>VLOOKUP(A1246,'ABC Rimanenze'!$A$2:$G$50000,2,FALSE)</f>
        <v>330.31028201951341</v>
      </c>
      <c r="G1246" s="3" t="str">
        <f>VLOOKUP(A1246,'ABC Rimanenze'!$A$2:$G$50000,7)</f>
        <v>C</v>
      </c>
      <c r="J1246" s="29"/>
    </row>
    <row r="1247" spans="1:10" x14ac:dyDescent="0.3">
      <c r="A1247" s="20" t="s">
        <v>1270</v>
      </c>
      <c r="B1247" s="21">
        <v>548.87106224325885</v>
      </c>
      <c r="C1247" s="27">
        <f t="shared" si="39"/>
        <v>10671999.279916704</v>
      </c>
      <c r="D1247" s="25">
        <f t="shared" si="38"/>
        <v>0.97921525790453545</v>
      </c>
      <c r="E1247" s="3" t="str" cm="1">
        <f t="array" ref="E1247">IFERROR(_xlfn.IFS(D1247&lt;=$K$2,"A",D1247&lt;=$L$3,"B"),"C")</f>
        <v>C</v>
      </c>
      <c r="F1247" s="18">
        <f>VLOOKUP(A1247,'ABC Rimanenze'!$A$2:$G$50000,2,FALSE)</f>
        <v>329.32263734595529</v>
      </c>
      <c r="G1247" s="3" t="str">
        <f>VLOOKUP(A1247,'ABC Rimanenze'!$A$2:$G$50000,7)</f>
        <v>C</v>
      </c>
      <c r="J1247" s="29"/>
    </row>
    <row r="1248" spans="1:10" x14ac:dyDescent="0.3">
      <c r="A1248" s="20" t="s">
        <v>1271</v>
      </c>
      <c r="B1248" s="21">
        <v>548.17993295276335</v>
      </c>
      <c r="C1248" s="27">
        <f t="shared" si="39"/>
        <v>10672547.459849656</v>
      </c>
      <c r="D1248" s="25">
        <f t="shared" si="38"/>
        <v>0.97926555646063018</v>
      </c>
      <c r="E1248" s="3" t="str" cm="1">
        <f t="array" ref="E1248">IFERROR(_xlfn.IFS(D1248&lt;=$K$2,"A",D1248&lt;=$L$3,"B"),"C")</f>
        <v>C</v>
      </c>
      <c r="F1248" s="18">
        <f>VLOOKUP(A1248,'ABC Rimanenze'!$A$2:$G$50000,2,FALSE)</f>
        <v>328.907959771658</v>
      </c>
      <c r="G1248" s="3" t="str">
        <f>VLOOKUP(A1248,'ABC Rimanenze'!$A$2:$G$50000,7)</f>
        <v>C</v>
      </c>
      <c r="J1248" s="29"/>
    </row>
    <row r="1249" spans="1:10" x14ac:dyDescent="0.3">
      <c r="A1249" s="20" t="s">
        <v>1272</v>
      </c>
      <c r="B1249" s="21">
        <v>547.80213837457393</v>
      </c>
      <c r="C1249" s="27">
        <f t="shared" si="39"/>
        <v>10673095.261988031</v>
      </c>
      <c r="D1249" s="25">
        <f t="shared" si="38"/>
        <v>0.9793158203519724</v>
      </c>
      <c r="E1249" s="3" t="str" cm="1">
        <f t="array" ref="E1249">IFERROR(_xlfn.IFS(D1249&lt;=$K$2,"A",D1249&lt;=$L$3,"B"),"C")</f>
        <v>C</v>
      </c>
      <c r="F1249" s="18">
        <f>VLOOKUP(A1249,'ABC Rimanenze'!$A$2:$G$50000,2,FALSE)</f>
        <v>328.68128302474435</v>
      </c>
      <c r="G1249" s="3" t="str">
        <f>VLOOKUP(A1249,'ABC Rimanenze'!$A$2:$G$50000,7)</f>
        <v>C</v>
      </c>
      <c r="J1249" s="29"/>
    </row>
    <row r="1250" spans="1:10" x14ac:dyDescent="0.3">
      <c r="A1250" s="20" t="s">
        <v>1273</v>
      </c>
      <c r="B1250" s="21">
        <v>545.3217141976595</v>
      </c>
      <c r="C1250" s="27">
        <f t="shared" si="39"/>
        <v>10673640.583702229</v>
      </c>
      <c r="D1250" s="25">
        <f t="shared" si="38"/>
        <v>0.97936585665060805</v>
      </c>
      <c r="E1250" s="3" t="str" cm="1">
        <f t="array" ref="E1250">IFERROR(_xlfn.IFS(D1250&lt;=$K$2,"A",D1250&lt;=$L$3,"B"),"C")</f>
        <v>C</v>
      </c>
      <c r="F1250" s="18">
        <f>VLOOKUP(A1250,'ABC Rimanenze'!$A$2:$G$50000,2,FALSE)</f>
        <v>327.19302851859567</v>
      </c>
      <c r="G1250" s="3" t="str">
        <f>VLOOKUP(A1250,'ABC Rimanenze'!$A$2:$G$50000,7)</f>
        <v>C</v>
      </c>
      <c r="J1250" s="29"/>
    </row>
    <row r="1251" spans="1:10" x14ac:dyDescent="0.3">
      <c r="A1251" s="20" t="s">
        <v>1274</v>
      </c>
      <c r="B1251" s="21">
        <v>544.69611198936968</v>
      </c>
      <c r="C1251" s="27">
        <f t="shared" si="39"/>
        <v>10674185.279814219</v>
      </c>
      <c r="D1251" s="25">
        <f t="shared" si="38"/>
        <v>0.97941583554676348</v>
      </c>
      <c r="E1251" s="3" t="str" cm="1">
        <f t="array" ref="E1251">IFERROR(_xlfn.IFS(D1251&lt;=$K$2,"A",D1251&lt;=$L$3,"B"),"C")</f>
        <v>C</v>
      </c>
      <c r="F1251" s="18">
        <f>VLOOKUP(A1251,'ABC Rimanenze'!$A$2:$G$50000,2,FALSE)</f>
        <v>326.81766719362179</v>
      </c>
      <c r="G1251" s="3" t="str">
        <f>VLOOKUP(A1251,'ABC Rimanenze'!$A$2:$G$50000,7)</f>
        <v>C</v>
      </c>
      <c r="J1251" s="29"/>
    </row>
    <row r="1252" spans="1:10" x14ac:dyDescent="0.3">
      <c r="A1252" s="20" t="s">
        <v>1275</v>
      </c>
      <c r="B1252" s="21">
        <v>540.46417238385527</v>
      </c>
      <c r="C1252" s="27">
        <f t="shared" si="39"/>
        <v>10674725.743986603</v>
      </c>
      <c r="D1252" s="25">
        <f t="shared" si="38"/>
        <v>0.97946542613893539</v>
      </c>
      <c r="E1252" s="3" t="str" cm="1">
        <f t="array" ref="E1252">IFERROR(_xlfn.IFS(D1252&lt;=$K$2,"A",D1252&lt;=$L$3,"B"),"C")</f>
        <v>C</v>
      </c>
      <c r="F1252" s="18">
        <f>VLOOKUP(A1252,'ABC Rimanenze'!$A$2:$G$50000,2,FALSE)</f>
        <v>324.27850343031315</v>
      </c>
      <c r="G1252" s="3" t="str">
        <f>VLOOKUP(A1252,'ABC Rimanenze'!$A$2:$G$50000,7)</f>
        <v>C</v>
      </c>
      <c r="J1252" s="29"/>
    </row>
    <row r="1253" spans="1:10" x14ac:dyDescent="0.3">
      <c r="A1253" s="20" t="s">
        <v>1276</v>
      </c>
      <c r="B1253" s="21">
        <v>539.08276757592216</v>
      </c>
      <c r="C1253" s="27">
        <f t="shared" si="39"/>
        <v>10675264.826754179</v>
      </c>
      <c r="D1253" s="25">
        <f t="shared" si="38"/>
        <v>0.97951488997953717</v>
      </c>
      <c r="E1253" s="3" t="str" cm="1">
        <f t="array" ref="E1253">IFERROR(_xlfn.IFS(D1253&lt;=$K$2,"A",D1253&lt;=$L$3,"B"),"C")</f>
        <v>C</v>
      </c>
      <c r="F1253" s="18">
        <f>VLOOKUP(A1253,'ABC Rimanenze'!$A$2:$G$50000,2,FALSE)</f>
        <v>323.44966054555329</v>
      </c>
      <c r="G1253" s="3" t="str">
        <f>VLOOKUP(A1253,'ABC Rimanenze'!$A$2:$G$50000,7)</f>
        <v>C</v>
      </c>
      <c r="J1253" s="29"/>
    </row>
    <row r="1254" spans="1:10" x14ac:dyDescent="0.3">
      <c r="A1254" s="20" t="s">
        <v>1277</v>
      </c>
      <c r="B1254" s="21">
        <v>537.66358331017022</v>
      </c>
      <c r="C1254" s="27">
        <f t="shared" si="39"/>
        <v>10675802.490337489</v>
      </c>
      <c r="D1254" s="25">
        <f t="shared" si="38"/>
        <v>0.9795642236020935</v>
      </c>
      <c r="E1254" s="3" t="str" cm="1">
        <f t="array" ref="E1254">IFERROR(_xlfn.IFS(D1254&lt;=$K$2,"A",D1254&lt;=$L$3,"B"),"C")</f>
        <v>C</v>
      </c>
      <c r="F1254" s="18">
        <f>VLOOKUP(A1254,'ABC Rimanenze'!$A$2:$G$50000,2,FALSE)</f>
        <v>322.5981499861021</v>
      </c>
      <c r="G1254" s="3" t="str">
        <f>VLOOKUP(A1254,'ABC Rimanenze'!$A$2:$G$50000,7)</f>
        <v>C</v>
      </c>
      <c r="J1254" s="29"/>
    </row>
    <row r="1255" spans="1:10" x14ac:dyDescent="0.3">
      <c r="A1255" s="20" t="s">
        <v>1278</v>
      </c>
      <c r="B1255" s="21">
        <v>532.47050868455028</v>
      </c>
      <c r="C1255" s="27">
        <f t="shared" si="39"/>
        <v>10676334.960846175</v>
      </c>
      <c r="D1255" s="25">
        <f t="shared" si="38"/>
        <v>0.97961308073118547</v>
      </c>
      <c r="E1255" s="3" t="str" cm="1">
        <f t="array" ref="E1255">IFERROR(_xlfn.IFS(D1255&lt;=$K$2,"A",D1255&lt;=$L$3,"B"),"C")</f>
        <v>C</v>
      </c>
      <c r="F1255" s="18">
        <f>VLOOKUP(A1255,'ABC Rimanenze'!$A$2:$G$50000,2,FALSE)</f>
        <v>319.48230521073015</v>
      </c>
      <c r="G1255" s="3" t="str">
        <f>VLOOKUP(A1255,'ABC Rimanenze'!$A$2:$G$50000,7)</f>
        <v>C</v>
      </c>
      <c r="J1255" s="29"/>
    </row>
    <row r="1256" spans="1:10" x14ac:dyDescent="0.3">
      <c r="A1256" s="20" t="s">
        <v>1279</v>
      </c>
      <c r="B1256" s="21">
        <v>530.98793176923778</v>
      </c>
      <c r="C1256" s="27">
        <f t="shared" si="39"/>
        <v>10676865.948777944</v>
      </c>
      <c r="D1256" s="25">
        <f t="shared" si="38"/>
        <v>0.97966180182560403</v>
      </c>
      <c r="E1256" s="3" t="str" cm="1">
        <f t="array" ref="E1256">IFERROR(_xlfn.IFS(D1256&lt;=$K$2,"A",D1256&lt;=$L$3,"B"),"C")</f>
        <v>C</v>
      </c>
      <c r="F1256" s="18">
        <f>VLOOKUP(A1256,'ABC Rimanenze'!$A$2:$G$50000,2,FALSE)</f>
        <v>318.59275906154267</v>
      </c>
      <c r="G1256" s="3" t="str">
        <f>VLOOKUP(A1256,'ABC Rimanenze'!$A$2:$G$50000,7)</f>
        <v>C</v>
      </c>
      <c r="J1256" s="29"/>
    </row>
    <row r="1257" spans="1:10" x14ac:dyDescent="0.3">
      <c r="A1257" s="20" t="s">
        <v>1280</v>
      </c>
      <c r="B1257" s="21">
        <v>529.74120966121279</v>
      </c>
      <c r="C1257" s="27">
        <f t="shared" si="39"/>
        <v>10677395.689987605</v>
      </c>
      <c r="D1257" s="25">
        <f t="shared" si="38"/>
        <v>0.97971040852633895</v>
      </c>
      <c r="E1257" s="3" t="str" cm="1">
        <f t="array" ref="E1257">IFERROR(_xlfn.IFS(D1257&lt;=$K$2,"A",D1257&lt;=$L$3,"B"),"C")</f>
        <v>C</v>
      </c>
      <c r="F1257" s="18">
        <f>VLOOKUP(A1257,'ABC Rimanenze'!$A$2:$G$50000,2,FALSE)</f>
        <v>317.84472579672769</v>
      </c>
      <c r="G1257" s="3" t="str">
        <f>VLOOKUP(A1257,'ABC Rimanenze'!$A$2:$G$50000,7)</f>
        <v>C</v>
      </c>
      <c r="J1257" s="29"/>
    </row>
    <row r="1258" spans="1:10" x14ac:dyDescent="0.3">
      <c r="A1258" s="20" t="s">
        <v>1281</v>
      </c>
      <c r="B1258" s="21">
        <v>529.33929599413341</v>
      </c>
      <c r="C1258" s="27">
        <f t="shared" si="39"/>
        <v>10677925.0292836</v>
      </c>
      <c r="D1258" s="25">
        <f t="shared" si="38"/>
        <v>0.97975897834926062</v>
      </c>
      <c r="E1258" s="3" t="str" cm="1">
        <f t="array" ref="E1258">IFERROR(_xlfn.IFS(D1258&lt;=$K$2,"A",D1258&lt;=$L$3,"B"),"C")</f>
        <v>C</v>
      </c>
      <c r="F1258" s="18">
        <f>VLOOKUP(A1258,'ABC Rimanenze'!$A$2:$G$50000,2,FALSE)</f>
        <v>317.60357759648002</v>
      </c>
      <c r="G1258" s="3" t="str">
        <f>VLOOKUP(A1258,'ABC Rimanenze'!$A$2:$G$50000,7)</f>
        <v>C</v>
      </c>
      <c r="J1258" s="29"/>
    </row>
    <row r="1259" spans="1:10" x14ac:dyDescent="0.3">
      <c r="A1259" s="20" t="s">
        <v>1282</v>
      </c>
      <c r="B1259" s="21">
        <v>528.96512995144076</v>
      </c>
      <c r="C1259" s="27">
        <f t="shared" si="39"/>
        <v>10678453.994413551</v>
      </c>
      <c r="D1259" s="25">
        <f t="shared" si="38"/>
        <v>0.97980751384036791</v>
      </c>
      <c r="E1259" s="3" t="str" cm="1">
        <f t="array" ref="E1259">IFERROR(_xlfn.IFS(D1259&lt;=$K$2,"A",D1259&lt;=$L$3,"B"),"C")</f>
        <v>C</v>
      </c>
      <c r="F1259" s="18">
        <f>VLOOKUP(A1259,'ABC Rimanenze'!$A$2:$G$50000,2,FALSE)</f>
        <v>317.37907797086444</v>
      </c>
      <c r="G1259" s="3" t="str">
        <f>VLOOKUP(A1259,'ABC Rimanenze'!$A$2:$G$50000,7)</f>
        <v>C</v>
      </c>
      <c r="J1259" s="29"/>
    </row>
    <row r="1260" spans="1:10" x14ac:dyDescent="0.3">
      <c r="A1260" s="20" t="s">
        <v>1283</v>
      </c>
      <c r="B1260" s="21">
        <v>528.92735049362182</v>
      </c>
      <c r="C1260" s="27">
        <f t="shared" si="39"/>
        <v>10678982.921764044</v>
      </c>
      <c r="D1260" s="25">
        <f t="shared" si="38"/>
        <v>0.97985604586499997</v>
      </c>
      <c r="E1260" s="3" t="str" cm="1">
        <f t="array" ref="E1260">IFERROR(_xlfn.IFS(D1260&lt;=$K$2,"A",D1260&lt;=$L$3,"B"),"C")</f>
        <v>C</v>
      </c>
      <c r="F1260" s="18">
        <f>VLOOKUP(A1260,'ABC Rimanenze'!$A$2:$G$50000,2,FALSE)</f>
        <v>317.35641029617307</v>
      </c>
      <c r="G1260" s="3" t="str">
        <f>VLOOKUP(A1260,'ABC Rimanenze'!$A$2:$G$50000,7)</f>
        <v>C</v>
      </c>
      <c r="J1260" s="29"/>
    </row>
    <row r="1261" spans="1:10" x14ac:dyDescent="0.3">
      <c r="A1261" s="20" t="s">
        <v>1284</v>
      </c>
      <c r="B1261" s="21">
        <v>527.46526413170261</v>
      </c>
      <c r="C1261" s="27">
        <f t="shared" si="39"/>
        <v>10679510.387028176</v>
      </c>
      <c r="D1261" s="25">
        <f t="shared" si="38"/>
        <v>0.9799044437350809</v>
      </c>
      <c r="E1261" s="3" t="str" cm="1">
        <f t="array" ref="E1261">IFERROR(_xlfn.IFS(D1261&lt;=$K$2,"A",D1261&lt;=$L$3,"B"),"C")</f>
        <v>C</v>
      </c>
      <c r="F1261" s="18">
        <f>VLOOKUP(A1261,'ABC Rimanenze'!$A$2:$G$50000,2,FALSE)</f>
        <v>316.47915847902158</v>
      </c>
      <c r="G1261" s="3" t="str">
        <f>VLOOKUP(A1261,'ABC Rimanenze'!$A$2:$G$50000,7)</f>
        <v>C</v>
      </c>
      <c r="J1261" s="29"/>
    </row>
    <row r="1262" spans="1:10" x14ac:dyDescent="0.3">
      <c r="A1262" s="20" t="s">
        <v>1285</v>
      </c>
      <c r="B1262" s="21">
        <v>524.76456650580997</v>
      </c>
      <c r="C1262" s="27">
        <f t="shared" si="39"/>
        <v>10680035.151594682</v>
      </c>
      <c r="D1262" s="25">
        <f t="shared" si="38"/>
        <v>0.97995259380114175</v>
      </c>
      <c r="E1262" s="3" t="str" cm="1">
        <f t="array" ref="E1262">IFERROR(_xlfn.IFS(D1262&lt;=$K$2,"A",D1262&lt;=$L$3,"B"),"C")</f>
        <v>C</v>
      </c>
      <c r="F1262" s="18">
        <f>VLOOKUP(A1262,'ABC Rimanenze'!$A$2:$G$50000,2,FALSE)</f>
        <v>314.85873990348597</v>
      </c>
      <c r="G1262" s="3" t="str">
        <f>VLOOKUP(A1262,'ABC Rimanenze'!$A$2:$G$50000,7)</f>
        <v>C</v>
      </c>
      <c r="J1262" s="29"/>
    </row>
    <row r="1263" spans="1:10" x14ac:dyDescent="0.3">
      <c r="A1263" s="20" t="s">
        <v>1286</v>
      </c>
      <c r="B1263" s="21">
        <v>524.38271650559477</v>
      </c>
      <c r="C1263" s="27">
        <f t="shared" si="39"/>
        <v>10680559.534311187</v>
      </c>
      <c r="D1263" s="25">
        <f t="shared" si="38"/>
        <v>0.98000070883034252</v>
      </c>
      <c r="E1263" s="3" t="str" cm="1">
        <f t="array" ref="E1263">IFERROR(_xlfn.IFS(D1263&lt;=$K$2,"A",D1263&lt;=$L$3,"B"),"C")</f>
        <v>C</v>
      </c>
      <c r="F1263" s="18">
        <f>VLOOKUP(A1263,'ABC Rimanenze'!$A$2:$G$50000,2,FALSE)</f>
        <v>314.62962990335683</v>
      </c>
      <c r="G1263" s="3" t="str">
        <f>VLOOKUP(A1263,'ABC Rimanenze'!$A$2:$G$50000,7)</f>
        <v>C</v>
      </c>
      <c r="J1263" s="29"/>
    </row>
    <row r="1264" spans="1:10" x14ac:dyDescent="0.3">
      <c r="A1264" s="20" t="s">
        <v>1287</v>
      </c>
      <c r="B1264" s="21">
        <v>522.72703710276153</v>
      </c>
      <c r="C1264" s="27">
        <f t="shared" si="39"/>
        <v>10681082.261348289</v>
      </c>
      <c r="D1264" s="25">
        <f t="shared" si="38"/>
        <v>0.98004867194175427</v>
      </c>
      <c r="E1264" s="3" t="str" cm="1">
        <f t="array" ref="E1264">IFERROR(_xlfn.IFS(D1264&lt;=$K$2,"A",D1264&lt;=$L$3,"B"),"C")</f>
        <v>C</v>
      </c>
      <c r="F1264" s="18">
        <f>VLOOKUP(A1264,'ABC Rimanenze'!$A$2:$G$50000,2,FALSE)</f>
        <v>313.63622226165688</v>
      </c>
      <c r="G1264" s="3" t="str">
        <f>VLOOKUP(A1264,'ABC Rimanenze'!$A$2:$G$50000,7)</f>
        <v>C</v>
      </c>
      <c r="J1264" s="29"/>
    </row>
    <row r="1265" spans="1:10" x14ac:dyDescent="0.3">
      <c r="A1265" s="20" t="s">
        <v>1288</v>
      </c>
      <c r="B1265" s="21">
        <v>522.01819202131128</v>
      </c>
      <c r="C1265" s="27">
        <f t="shared" si="39"/>
        <v>10681604.27954031</v>
      </c>
      <c r="D1265" s="25">
        <f t="shared" si="38"/>
        <v>0.98009657001268957</v>
      </c>
      <c r="E1265" s="3" t="str" cm="1">
        <f t="array" ref="E1265">IFERROR(_xlfn.IFS(D1265&lt;=$K$2,"A",D1265&lt;=$L$3,"B"),"C")</f>
        <v>C</v>
      </c>
      <c r="F1265" s="18">
        <f>VLOOKUP(A1265,'ABC Rimanenze'!$A$2:$G$50000,2,FALSE)</f>
        <v>313.21091521278674</v>
      </c>
      <c r="G1265" s="3" t="str">
        <f>VLOOKUP(A1265,'ABC Rimanenze'!$A$2:$G$50000,7)</f>
        <v>C</v>
      </c>
      <c r="J1265" s="29"/>
    </row>
    <row r="1266" spans="1:10" x14ac:dyDescent="0.3">
      <c r="A1266" s="20" t="s">
        <v>1289</v>
      </c>
      <c r="B1266" s="21">
        <v>521.02397329520613</v>
      </c>
      <c r="C1266" s="27">
        <f t="shared" si="39"/>
        <v>10682125.303513605</v>
      </c>
      <c r="D1266" s="25">
        <f t="shared" si="38"/>
        <v>0.98014437685853006</v>
      </c>
      <c r="E1266" s="3" t="str" cm="1">
        <f t="array" ref="E1266">IFERROR(_xlfn.IFS(D1266&lt;=$K$2,"A",D1266&lt;=$L$3,"B"),"C")</f>
        <v>C</v>
      </c>
      <c r="F1266" s="18">
        <f>VLOOKUP(A1266,'ABC Rimanenze'!$A$2:$G$50000,2,FALSE)</f>
        <v>312.61438397712368</v>
      </c>
      <c r="G1266" s="3" t="str">
        <f>VLOOKUP(A1266,'ABC Rimanenze'!$A$2:$G$50000,7)</f>
        <v>C</v>
      </c>
      <c r="J1266" s="29"/>
    </row>
    <row r="1267" spans="1:10" x14ac:dyDescent="0.3">
      <c r="A1267" s="20" t="s">
        <v>1290</v>
      </c>
      <c r="B1267" s="21">
        <v>520.87648399942725</v>
      </c>
      <c r="C1267" s="27">
        <f t="shared" si="39"/>
        <v>10682646.179997604</v>
      </c>
      <c r="D1267" s="25">
        <f t="shared" si="38"/>
        <v>0.98019217017140781</v>
      </c>
      <c r="E1267" s="3" t="str" cm="1">
        <f t="array" ref="E1267">IFERROR(_xlfn.IFS(D1267&lt;=$K$2,"A",D1267&lt;=$L$3,"B"),"C")</f>
        <v>C</v>
      </c>
      <c r="F1267" s="18">
        <f>VLOOKUP(A1267,'ABC Rimanenze'!$A$2:$G$50000,2,FALSE)</f>
        <v>312.52589039965636</v>
      </c>
      <c r="G1267" s="3" t="str">
        <f>VLOOKUP(A1267,'ABC Rimanenze'!$A$2:$G$50000,7)</f>
        <v>C</v>
      </c>
      <c r="J1267" s="29"/>
    </row>
    <row r="1268" spans="1:10" x14ac:dyDescent="0.3">
      <c r="A1268" s="20" t="s">
        <v>1291</v>
      </c>
      <c r="B1268" s="21">
        <v>518.28293489232044</v>
      </c>
      <c r="C1268" s="27">
        <f t="shared" si="39"/>
        <v>10683164.462932497</v>
      </c>
      <c r="D1268" s="25">
        <f t="shared" si="38"/>
        <v>0.98023972551173788</v>
      </c>
      <c r="E1268" s="3" t="str" cm="1">
        <f t="array" ref="E1268">IFERROR(_xlfn.IFS(D1268&lt;=$K$2,"A",D1268&lt;=$L$3,"B"),"C")</f>
        <v>C</v>
      </c>
      <c r="F1268" s="18">
        <f>VLOOKUP(A1268,'ABC Rimanenze'!$A$2:$G$50000,2,FALSE)</f>
        <v>310.96976093539223</v>
      </c>
      <c r="G1268" s="3" t="str">
        <f>VLOOKUP(A1268,'ABC Rimanenze'!$A$2:$G$50000,7)</f>
        <v>C</v>
      </c>
      <c r="J1268" s="29"/>
    </row>
    <row r="1269" spans="1:10" x14ac:dyDescent="0.3">
      <c r="A1269" s="20" t="s">
        <v>1292</v>
      </c>
      <c r="B1269" s="21">
        <v>518.05839257805201</v>
      </c>
      <c r="C1269" s="27">
        <f t="shared" si="39"/>
        <v>10683682.521325076</v>
      </c>
      <c r="D1269" s="25">
        <f t="shared" si="38"/>
        <v>0.98028726024906243</v>
      </c>
      <c r="E1269" s="3" t="str" cm="1">
        <f t="array" ref="E1269">IFERROR(_xlfn.IFS(D1269&lt;=$K$2,"A",D1269&lt;=$L$3,"B"),"C")</f>
        <v>C</v>
      </c>
      <c r="F1269" s="18">
        <f>VLOOKUP(A1269,'ABC Rimanenze'!$A$2:$G$50000,2,FALSE)</f>
        <v>310.83503554683119</v>
      </c>
      <c r="G1269" s="3" t="str">
        <f>VLOOKUP(A1269,'ABC Rimanenze'!$A$2:$G$50000,7)</f>
        <v>C</v>
      </c>
      <c r="J1269" s="29"/>
    </row>
    <row r="1270" spans="1:10" x14ac:dyDescent="0.3">
      <c r="A1270" s="20" t="s">
        <v>1293</v>
      </c>
      <c r="B1270" s="21">
        <v>517.51453914007095</v>
      </c>
      <c r="C1270" s="27">
        <f t="shared" si="39"/>
        <v>10684200.035864215</v>
      </c>
      <c r="D1270" s="25">
        <f t="shared" si="38"/>
        <v>0.98033474508481067</v>
      </c>
      <c r="E1270" s="3" t="str" cm="1">
        <f t="array" ref="E1270">IFERROR(_xlfn.IFS(D1270&lt;=$K$2,"A",D1270&lt;=$L$3,"B"),"C")</f>
        <v>C</v>
      </c>
      <c r="F1270" s="18">
        <f>VLOOKUP(A1270,'ABC Rimanenze'!$A$2:$G$50000,2,FALSE)</f>
        <v>310.50872348404255</v>
      </c>
      <c r="G1270" s="3" t="str">
        <f>VLOOKUP(A1270,'ABC Rimanenze'!$A$2:$G$50000,7)</f>
        <v>C</v>
      </c>
      <c r="J1270" s="29"/>
    </row>
    <row r="1271" spans="1:10" x14ac:dyDescent="0.3">
      <c r="A1271" s="20" t="s">
        <v>1294</v>
      </c>
      <c r="B1271" s="21">
        <v>517.42467952571064</v>
      </c>
      <c r="C1271" s="27">
        <f t="shared" si="39"/>
        <v>10684717.460543741</v>
      </c>
      <c r="D1271" s="25">
        <f t="shared" si="38"/>
        <v>0.98038222167543987</v>
      </c>
      <c r="E1271" s="3" t="str" cm="1">
        <f t="array" ref="E1271">IFERROR(_xlfn.IFS(D1271&lt;=$K$2,"A",D1271&lt;=$L$3,"B"),"C")</f>
        <v>C</v>
      </c>
      <c r="F1271" s="18">
        <f>VLOOKUP(A1271,'ABC Rimanenze'!$A$2:$G$50000,2,FALSE)</f>
        <v>310.4548077154264</v>
      </c>
      <c r="G1271" s="3" t="str">
        <f>VLOOKUP(A1271,'ABC Rimanenze'!$A$2:$G$50000,7)</f>
        <v>C</v>
      </c>
      <c r="J1271" s="29"/>
    </row>
    <row r="1272" spans="1:10" x14ac:dyDescent="0.3">
      <c r="A1272" s="20" t="s">
        <v>1295</v>
      </c>
      <c r="B1272" s="21">
        <v>516.02812024599712</v>
      </c>
      <c r="C1272" s="27">
        <f t="shared" si="39"/>
        <v>10685233.488663986</v>
      </c>
      <c r="D1272" s="25">
        <f t="shared" si="38"/>
        <v>0.9804295701239919</v>
      </c>
      <c r="E1272" s="3" t="str" cm="1">
        <f t="array" ref="E1272">IFERROR(_xlfn.IFS(D1272&lt;=$K$2,"A",D1272&lt;=$L$3,"B"),"C")</f>
        <v>C</v>
      </c>
      <c r="F1272" s="18">
        <f>VLOOKUP(A1272,'ABC Rimanenze'!$A$2:$G$50000,2,FALSE)</f>
        <v>309.61687214759826</v>
      </c>
      <c r="G1272" s="3" t="str">
        <f>VLOOKUP(A1272,'ABC Rimanenze'!$A$2:$G$50000,7)</f>
        <v>C</v>
      </c>
      <c r="J1272" s="29"/>
    </row>
    <row r="1273" spans="1:10" x14ac:dyDescent="0.3">
      <c r="A1273" s="20" t="s">
        <v>1296</v>
      </c>
      <c r="B1273" s="21">
        <v>512.51847264759738</v>
      </c>
      <c r="C1273" s="27">
        <f t="shared" si="39"/>
        <v>10685746.007136634</v>
      </c>
      <c r="D1273" s="25">
        <f t="shared" si="38"/>
        <v>0.98047659654286723</v>
      </c>
      <c r="E1273" s="3" t="str" cm="1">
        <f t="array" ref="E1273">IFERROR(_xlfn.IFS(D1273&lt;=$K$2,"A",D1273&lt;=$L$3,"B"),"C")</f>
        <v>C</v>
      </c>
      <c r="F1273" s="18">
        <f>VLOOKUP(A1273,'ABC Rimanenze'!$A$2:$G$50000,2,FALSE)</f>
        <v>307.51108358855839</v>
      </c>
      <c r="G1273" s="3" t="str">
        <f>VLOOKUP(A1273,'ABC Rimanenze'!$A$2:$G$50000,7)</f>
        <v>C</v>
      </c>
      <c r="J1273" s="29"/>
    </row>
    <row r="1274" spans="1:10" x14ac:dyDescent="0.3">
      <c r="A1274" s="20" t="s">
        <v>1297</v>
      </c>
      <c r="B1274" s="21">
        <v>512.50950803048772</v>
      </c>
      <c r="C1274" s="27">
        <f t="shared" si="39"/>
        <v>10686258.516644664</v>
      </c>
      <c r="D1274" s="25">
        <f t="shared" si="38"/>
        <v>0.98052362213918909</v>
      </c>
      <c r="E1274" s="3" t="str" cm="1">
        <f t="array" ref="E1274">IFERROR(_xlfn.IFS(D1274&lt;=$K$2,"A",D1274&lt;=$L$3,"B"),"C")</f>
        <v>C</v>
      </c>
      <c r="F1274" s="18">
        <f>VLOOKUP(A1274,'ABC Rimanenze'!$A$2:$G$50000,2,FALSE)</f>
        <v>307.5057048182926</v>
      </c>
      <c r="G1274" s="3" t="str">
        <f>VLOOKUP(A1274,'ABC Rimanenze'!$A$2:$G$50000,7)</f>
        <v>C</v>
      </c>
      <c r="J1274" s="29"/>
    </row>
    <row r="1275" spans="1:10" x14ac:dyDescent="0.3">
      <c r="A1275" s="20" t="s">
        <v>1298</v>
      </c>
      <c r="B1275" s="21">
        <v>510.53067552518058</v>
      </c>
      <c r="C1275" s="27">
        <f t="shared" si="39"/>
        <v>10686769.047320189</v>
      </c>
      <c r="D1275" s="25">
        <f t="shared" si="38"/>
        <v>0.98057046616662846</v>
      </c>
      <c r="E1275" s="3" t="str" cm="1">
        <f t="array" ref="E1275">IFERROR(_xlfn.IFS(D1275&lt;=$K$2,"A",D1275&lt;=$L$3,"B"),"C")</f>
        <v>C</v>
      </c>
      <c r="F1275" s="18">
        <f>VLOOKUP(A1275,'ABC Rimanenze'!$A$2:$G$50000,2,FALSE)</f>
        <v>306.31840531510835</v>
      </c>
      <c r="G1275" s="3" t="str">
        <f>VLOOKUP(A1275,'ABC Rimanenze'!$A$2:$G$50000,7)</f>
        <v>C</v>
      </c>
      <c r="J1275" s="29"/>
    </row>
    <row r="1276" spans="1:10" x14ac:dyDescent="0.3">
      <c r="A1276" s="20" t="s">
        <v>1299</v>
      </c>
      <c r="B1276" s="21">
        <v>509.87881979535558</v>
      </c>
      <c r="C1276" s="27">
        <f t="shared" si="39"/>
        <v>10687278.926139984</v>
      </c>
      <c r="D1276" s="25">
        <f t="shared" si="38"/>
        <v>0.98061725038268122</v>
      </c>
      <c r="E1276" s="3" t="str" cm="1">
        <f t="array" ref="E1276">IFERROR(_xlfn.IFS(D1276&lt;=$K$2,"A",D1276&lt;=$L$3,"B"),"C")</f>
        <v>C</v>
      </c>
      <c r="F1276" s="18">
        <f>VLOOKUP(A1276,'ABC Rimanenze'!$A$2:$G$50000,2,FALSE)</f>
        <v>305.92729187721335</v>
      </c>
      <c r="G1276" s="3" t="str">
        <f>VLOOKUP(A1276,'ABC Rimanenze'!$A$2:$G$50000,7)</f>
        <v>C</v>
      </c>
      <c r="J1276" s="29"/>
    </row>
    <row r="1277" spans="1:10" x14ac:dyDescent="0.3">
      <c r="A1277" s="20" t="s">
        <v>1300</v>
      </c>
      <c r="B1277" s="21">
        <v>508.73497734082622</v>
      </c>
      <c r="C1277" s="27">
        <f t="shared" si="39"/>
        <v>10687787.661117325</v>
      </c>
      <c r="D1277" s="25">
        <f t="shared" si="38"/>
        <v>0.98066392964483018</v>
      </c>
      <c r="E1277" s="3" t="str" cm="1">
        <f t="array" ref="E1277">IFERROR(_xlfn.IFS(D1277&lt;=$K$2,"A",D1277&lt;=$L$3,"B"),"C")</f>
        <v>C</v>
      </c>
      <c r="F1277" s="18">
        <f>VLOOKUP(A1277,'ABC Rimanenze'!$A$2:$G$50000,2,FALSE)</f>
        <v>305.24098640449574</v>
      </c>
      <c r="G1277" s="3" t="str">
        <f>VLOOKUP(A1277,'ABC Rimanenze'!$A$2:$G$50000,7)</f>
        <v>C</v>
      </c>
      <c r="J1277" s="29"/>
    </row>
    <row r="1278" spans="1:10" x14ac:dyDescent="0.3">
      <c r="A1278" s="20" t="s">
        <v>1301</v>
      </c>
      <c r="B1278" s="21">
        <v>508.65301512725296</v>
      </c>
      <c r="C1278" s="27">
        <f t="shared" si="39"/>
        <v>10688296.314132452</v>
      </c>
      <c r="D1278" s="25">
        <f t="shared" si="38"/>
        <v>0.98071060138649058</v>
      </c>
      <c r="E1278" s="3" t="str" cm="1">
        <f t="array" ref="E1278">IFERROR(_xlfn.IFS(D1278&lt;=$K$2,"A",D1278&lt;=$L$3,"B"),"C")</f>
        <v>C</v>
      </c>
      <c r="F1278" s="18">
        <f>VLOOKUP(A1278,'ABC Rimanenze'!$A$2:$G$50000,2,FALSE)</f>
        <v>305.19180907635177</v>
      </c>
      <c r="G1278" s="3" t="str">
        <f>VLOOKUP(A1278,'ABC Rimanenze'!$A$2:$G$50000,7)</f>
        <v>C</v>
      </c>
      <c r="J1278" s="29"/>
    </row>
    <row r="1279" spans="1:10" x14ac:dyDescent="0.3">
      <c r="A1279" s="20" t="s">
        <v>1302</v>
      </c>
      <c r="B1279" s="21">
        <v>507.88910168355829</v>
      </c>
      <c r="C1279" s="27">
        <f t="shared" si="39"/>
        <v>10688804.203234136</v>
      </c>
      <c r="D1279" s="25">
        <f t="shared" si="38"/>
        <v>0.98075720303484604</v>
      </c>
      <c r="E1279" s="3" t="str" cm="1">
        <f t="array" ref="E1279">IFERROR(_xlfn.IFS(D1279&lt;=$K$2,"A",D1279&lt;=$L$3,"B"),"C")</f>
        <v>C</v>
      </c>
      <c r="F1279" s="18">
        <f>VLOOKUP(A1279,'ABC Rimanenze'!$A$2:$G$50000,2,FALSE)</f>
        <v>304.73346101013499</v>
      </c>
      <c r="G1279" s="3" t="str">
        <f>VLOOKUP(A1279,'ABC Rimanenze'!$A$2:$G$50000,7)</f>
        <v>C</v>
      </c>
      <c r="J1279" s="29"/>
    </row>
    <row r="1280" spans="1:10" x14ac:dyDescent="0.3">
      <c r="A1280" s="20" t="s">
        <v>1303</v>
      </c>
      <c r="B1280" s="21">
        <v>507.80180338837209</v>
      </c>
      <c r="C1280" s="27">
        <f t="shared" si="39"/>
        <v>10689312.005037524</v>
      </c>
      <c r="D1280" s="25">
        <f t="shared" si="38"/>
        <v>0.98080379667309758</v>
      </c>
      <c r="E1280" s="3" t="str" cm="1">
        <f t="array" ref="E1280">IFERROR(_xlfn.IFS(D1280&lt;=$K$2,"A",D1280&lt;=$L$3,"B"),"C")</f>
        <v>C</v>
      </c>
      <c r="F1280" s="18">
        <f>VLOOKUP(A1280,'ABC Rimanenze'!$A$2:$G$50000,2,FALSE)</f>
        <v>304.68108203302324</v>
      </c>
      <c r="G1280" s="3" t="str">
        <f>VLOOKUP(A1280,'ABC Rimanenze'!$A$2:$G$50000,7)</f>
        <v>C</v>
      </c>
      <c r="J1280" s="29"/>
    </row>
    <row r="1281" spans="1:10" x14ac:dyDescent="0.3">
      <c r="A1281" s="20" t="s">
        <v>1304</v>
      </c>
      <c r="B1281" s="21">
        <v>507.14119648470205</v>
      </c>
      <c r="C1281" s="27">
        <f t="shared" si="39"/>
        <v>10689819.146234009</v>
      </c>
      <c r="D1281" s="25">
        <f t="shared" si="38"/>
        <v>0.98085032969699359</v>
      </c>
      <c r="E1281" s="3" t="str" cm="1">
        <f t="array" ref="E1281">IFERROR(_xlfn.IFS(D1281&lt;=$K$2,"A",D1281&lt;=$L$3,"B"),"C")</f>
        <v>C</v>
      </c>
      <c r="F1281" s="18">
        <f>VLOOKUP(A1281,'ABC Rimanenze'!$A$2:$G$50000,2,FALSE)</f>
        <v>304.28471789082124</v>
      </c>
      <c r="G1281" s="3" t="str">
        <f>VLOOKUP(A1281,'ABC Rimanenze'!$A$2:$G$50000,7)</f>
        <v>C</v>
      </c>
      <c r="J1281" s="29"/>
    </row>
    <row r="1282" spans="1:10" x14ac:dyDescent="0.3">
      <c r="A1282" s="20" t="s">
        <v>1305</v>
      </c>
      <c r="B1282" s="21">
        <v>506.05477026832699</v>
      </c>
      <c r="C1282" s="27">
        <f t="shared" si="39"/>
        <v>10690325.201004278</v>
      </c>
      <c r="D1282" s="25">
        <f t="shared" ref="D1282:D1345" si="40">C1282/SUM(B:B)</f>
        <v>0.98089676303524487</v>
      </c>
      <c r="E1282" s="3" t="str" cm="1">
        <f t="array" ref="E1282">IFERROR(_xlfn.IFS(D1282&lt;=$K$2,"A",D1282&lt;=$L$3,"B"),"C")</f>
        <v>C</v>
      </c>
      <c r="F1282" s="18">
        <f>VLOOKUP(A1282,'ABC Rimanenze'!$A$2:$G$50000,2,FALSE)</f>
        <v>303.63286216099618</v>
      </c>
      <c r="G1282" s="3" t="str">
        <f>VLOOKUP(A1282,'ABC Rimanenze'!$A$2:$G$50000,7)</f>
        <v>C</v>
      </c>
      <c r="J1282" s="29"/>
    </row>
    <row r="1283" spans="1:10" x14ac:dyDescent="0.3">
      <c r="A1283" s="20" t="s">
        <v>1306</v>
      </c>
      <c r="B1283" s="21">
        <v>504.48916392311844</v>
      </c>
      <c r="C1283" s="27">
        <f t="shared" ref="C1283:C1346" si="41">B1283+C1282</f>
        <v>10690829.690168202</v>
      </c>
      <c r="D1283" s="25">
        <f t="shared" si="40"/>
        <v>0.98094305272041116</v>
      </c>
      <c r="E1283" s="3" t="str" cm="1">
        <f t="array" ref="E1283">IFERROR(_xlfn.IFS(D1283&lt;=$K$2,"A",D1283&lt;=$L$3,"B"),"C")</f>
        <v>C</v>
      </c>
      <c r="F1283" s="18">
        <f>VLOOKUP(A1283,'ABC Rimanenze'!$A$2:$G$50000,2,FALSE)</f>
        <v>302.69349835387106</v>
      </c>
      <c r="G1283" s="3" t="str">
        <f>VLOOKUP(A1283,'ABC Rimanenze'!$A$2:$G$50000,7)</f>
        <v>C</v>
      </c>
      <c r="J1283" s="29"/>
    </row>
    <row r="1284" spans="1:10" x14ac:dyDescent="0.3">
      <c r="A1284" s="20" t="s">
        <v>1307</v>
      </c>
      <c r="B1284" s="21">
        <v>504.36643404602313</v>
      </c>
      <c r="C1284" s="27">
        <f t="shared" si="41"/>
        <v>10691334.056602247</v>
      </c>
      <c r="D1284" s="25">
        <f t="shared" si="40"/>
        <v>0.98098933114442877</v>
      </c>
      <c r="E1284" s="3" t="str" cm="1">
        <f t="array" ref="E1284">IFERROR(_xlfn.IFS(D1284&lt;=$K$2,"A",D1284&lt;=$L$3,"B"),"C")</f>
        <v>C</v>
      </c>
      <c r="F1284" s="18">
        <f>VLOOKUP(A1284,'ABC Rimanenze'!$A$2:$G$50000,2,FALSE)</f>
        <v>302.61986042761384</v>
      </c>
      <c r="G1284" s="3" t="str">
        <f>VLOOKUP(A1284,'ABC Rimanenze'!$A$2:$G$50000,7)</f>
        <v>C</v>
      </c>
      <c r="J1284" s="29"/>
    </row>
    <row r="1285" spans="1:10" x14ac:dyDescent="0.3">
      <c r="A1285" s="20" t="s">
        <v>1308</v>
      </c>
      <c r="B1285" s="21">
        <v>503.81596386684208</v>
      </c>
      <c r="C1285" s="27">
        <f t="shared" si="41"/>
        <v>10691837.872566113</v>
      </c>
      <c r="D1285" s="25">
        <f t="shared" si="40"/>
        <v>0.98103555905974749</v>
      </c>
      <c r="E1285" s="3" t="str" cm="1">
        <f t="array" ref="E1285">IFERROR(_xlfn.IFS(D1285&lt;=$K$2,"A",D1285&lt;=$L$3,"B"),"C")</f>
        <v>C</v>
      </c>
      <c r="F1285" s="18">
        <f>VLOOKUP(A1285,'ABC Rimanenze'!$A$2:$G$50000,2,FALSE)</f>
        <v>302.28957832010525</v>
      </c>
      <c r="G1285" s="3" t="str">
        <f>VLOOKUP(A1285,'ABC Rimanenze'!$A$2:$G$50000,7)</f>
        <v>C</v>
      </c>
      <c r="J1285" s="29"/>
    </row>
    <row r="1286" spans="1:10" x14ac:dyDescent="0.3">
      <c r="A1286" s="20" t="s">
        <v>1309</v>
      </c>
      <c r="B1286" s="21">
        <v>503.29345475531244</v>
      </c>
      <c r="C1286" s="27">
        <f t="shared" si="41"/>
        <v>10692341.166020868</v>
      </c>
      <c r="D1286" s="25">
        <f t="shared" si="40"/>
        <v>0.98108173903195084</v>
      </c>
      <c r="E1286" s="3" t="str" cm="1">
        <f t="array" ref="E1286">IFERROR(_xlfn.IFS(D1286&lt;=$K$2,"A",D1286&lt;=$L$3,"B"),"C")</f>
        <v>C</v>
      </c>
      <c r="F1286" s="18">
        <f>VLOOKUP(A1286,'ABC Rimanenze'!$A$2:$G$50000,2,FALSE)</f>
        <v>301.97607285318747</v>
      </c>
      <c r="G1286" s="3" t="str">
        <f>VLOOKUP(A1286,'ABC Rimanenze'!$A$2:$G$50000,7)</f>
        <v>C</v>
      </c>
      <c r="J1286" s="29"/>
    </row>
    <row r="1287" spans="1:10" x14ac:dyDescent="0.3">
      <c r="A1287" s="20" t="s">
        <v>1310</v>
      </c>
      <c r="B1287" s="21">
        <v>502.94447501783242</v>
      </c>
      <c r="C1287" s="27">
        <f t="shared" si="41"/>
        <v>10692844.110495886</v>
      </c>
      <c r="D1287" s="25">
        <f t="shared" si="40"/>
        <v>0.98112788698332321</v>
      </c>
      <c r="E1287" s="3" t="str" cm="1">
        <f t="array" ref="E1287">IFERROR(_xlfn.IFS(D1287&lt;=$K$2,"A",D1287&lt;=$L$3,"B"),"C")</f>
        <v>C</v>
      </c>
      <c r="F1287" s="18">
        <f>VLOOKUP(A1287,'ABC Rimanenze'!$A$2:$G$50000,2,FALSE)</f>
        <v>301.76668501069946</v>
      </c>
      <c r="G1287" s="3" t="str">
        <f>VLOOKUP(A1287,'ABC Rimanenze'!$A$2:$G$50000,7)</f>
        <v>C</v>
      </c>
      <c r="J1287" s="29"/>
    </row>
    <row r="1288" spans="1:10" x14ac:dyDescent="0.3">
      <c r="A1288" s="20" t="s">
        <v>1311</v>
      </c>
      <c r="B1288" s="21">
        <v>500.91462957230652</v>
      </c>
      <c r="C1288" s="27">
        <f t="shared" si="41"/>
        <v>10693345.025125459</v>
      </c>
      <c r="D1288" s="25">
        <f t="shared" si="40"/>
        <v>0.9811738486850925</v>
      </c>
      <c r="E1288" s="3" t="str" cm="1">
        <f t="array" ref="E1288">IFERROR(_xlfn.IFS(D1288&lt;=$K$2,"A",D1288&lt;=$L$3,"B"),"C")</f>
        <v>C</v>
      </c>
      <c r="F1288" s="18">
        <f>VLOOKUP(A1288,'ABC Rimanenze'!$A$2:$G$50000,2,FALSE)</f>
        <v>300.54877774338388</v>
      </c>
      <c r="G1288" s="3" t="str">
        <f>VLOOKUP(A1288,'ABC Rimanenze'!$A$2:$G$50000,7)</f>
        <v>C</v>
      </c>
      <c r="J1288" s="29"/>
    </row>
    <row r="1289" spans="1:10" x14ac:dyDescent="0.3">
      <c r="A1289" s="20" t="s">
        <v>1312</v>
      </c>
      <c r="B1289" s="21">
        <v>499.83140500489918</v>
      </c>
      <c r="C1289" s="27">
        <f t="shared" si="41"/>
        <v>10693844.856530463</v>
      </c>
      <c r="D1289" s="25">
        <f t="shared" si="40"/>
        <v>0.98121971099498606</v>
      </c>
      <c r="E1289" s="3" t="str" cm="1">
        <f t="array" ref="E1289">IFERROR(_xlfn.IFS(D1289&lt;=$K$2,"A",D1289&lt;=$L$3,"B"),"C")</f>
        <v>C</v>
      </c>
      <c r="F1289" s="18">
        <f>VLOOKUP(A1289,'ABC Rimanenze'!$A$2:$G$50000,2,FALSE)</f>
        <v>299.89884300293949</v>
      </c>
      <c r="G1289" s="3" t="str">
        <f>VLOOKUP(A1289,'ABC Rimanenze'!$A$2:$G$50000,7)</f>
        <v>C</v>
      </c>
      <c r="J1289" s="29"/>
    </row>
    <row r="1290" spans="1:10" x14ac:dyDescent="0.3">
      <c r="A1290" s="20" t="s">
        <v>1313</v>
      </c>
      <c r="B1290" s="21">
        <v>498.50442822941704</v>
      </c>
      <c r="C1290" s="27">
        <f t="shared" si="41"/>
        <v>10694343.360958694</v>
      </c>
      <c r="D1290" s="25">
        <f t="shared" si="40"/>
        <v>0.98126545154738432</v>
      </c>
      <c r="E1290" s="3" t="str" cm="1">
        <f t="array" ref="E1290">IFERROR(_xlfn.IFS(D1290&lt;=$K$2,"A",D1290&lt;=$L$3,"B"),"C")</f>
        <v>C</v>
      </c>
      <c r="F1290" s="18">
        <f>VLOOKUP(A1290,'ABC Rimanenze'!$A$2:$G$50000,2,FALSE)</f>
        <v>299.10265693765024</v>
      </c>
      <c r="G1290" s="3" t="str">
        <f>VLOOKUP(A1290,'ABC Rimanenze'!$A$2:$G$50000,7)</f>
        <v>C</v>
      </c>
      <c r="J1290" s="29"/>
    </row>
    <row r="1291" spans="1:10" x14ac:dyDescent="0.3">
      <c r="A1291" s="20" t="s">
        <v>1314</v>
      </c>
      <c r="B1291" s="21">
        <v>497.25450447242451</v>
      </c>
      <c r="C1291" s="27">
        <f t="shared" si="41"/>
        <v>10694840.615463166</v>
      </c>
      <c r="D1291" s="25">
        <f t="shared" si="40"/>
        <v>0.98131107741232948</v>
      </c>
      <c r="E1291" s="3" t="str" cm="1">
        <f t="array" ref="E1291">IFERROR(_xlfn.IFS(D1291&lt;=$K$2,"A",D1291&lt;=$L$3,"B"),"C")</f>
        <v>C</v>
      </c>
      <c r="F1291" s="18">
        <f>VLOOKUP(A1291,'ABC Rimanenze'!$A$2:$G$50000,2,FALSE)</f>
        <v>298.35270268345471</v>
      </c>
      <c r="G1291" s="3" t="str">
        <f>VLOOKUP(A1291,'ABC Rimanenze'!$A$2:$G$50000,7)</f>
        <v>C</v>
      </c>
      <c r="J1291" s="29"/>
    </row>
    <row r="1292" spans="1:10" x14ac:dyDescent="0.3">
      <c r="A1292" s="20" t="s">
        <v>1315</v>
      </c>
      <c r="B1292" s="21">
        <v>495.19904583515694</v>
      </c>
      <c r="C1292" s="27">
        <f t="shared" si="41"/>
        <v>10695335.814509001</v>
      </c>
      <c r="D1292" s="25">
        <f t="shared" si="40"/>
        <v>0.98135651467751872</v>
      </c>
      <c r="E1292" s="3" t="str" cm="1">
        <f t="array" ref="E1292">IFERROR(_xlfn.IFS(D1292&lt;=$K$2,"A",D1292&lt;=$L$3,"B"),"C")</f>
        <v>C</v>
      </c>
      <c r="F1292" s="18">
        <f>VLOOKUP(A1292,'ABC Rimanenze'!$A$2:$G$50000,2,FALSE)</f>
        <v>297.11942750109415</v>
      </c>
      <c r="G1292" s="3" t="str">
        <f>VLOOKUP(A1292,'ABC Rimanenze'!$A$2:$G$50000,7)</f>
        <v>C</v>
      </c>
      <c r="J1292" s="29"/>
    </row>
    <row r="1293" spans="1:10" x14ac:dyDescent="0.3">
      <c r="A1293" s="20" t="s">
        <v>1316</v>
      </c>
      <c r="B1293" s="21">
        <v>492.6270544977661</v>
      </c>
      <c r="C1293" s="27">
        <f t="shared" si="41"/>
        <v>10695828.441563498</v>
      </c>
      <c r="D1293" s="25">
        <f t="shared" si="40"/>
        <v>0.98140171594820558</v>
      </c>
      <c r="E1293" s="3" t="str" cm="1">
        <f t="array" ref="E1293">IFERROR(_xlfn.IFS(D1293&lt;=$K$2,"A",D1293&lt;=$L$3,"B"),"C")</f>
        <v>C</v>
      </c>
      <c r="F1293" s="18">
        <f>VLOOKUP(A1293,'ABC Rimanenze'!$A$2:$G$50000,2,FALSE)</f>
        <v>295.57623269865962</v>
      </c>
      <c r="G1293" s="3" t="str">
        <f>VLOOKUP(A1293,'ABC Rimanenze'!$A$2:$G$50000,7)</f>
        <v>C</v>
      </c>
      <c r="J1293" s="29"/>
    </row>
    <row r="1294" spans="1:10" x14ac:dyDescent="0.3">
      <c r="A1294" s="20" t="s">
        <v>1317</v>
      </c>
      <c r="B1294" s="21">
        <v>491.26976877872312</v>
      </c>
      <c r="C1294" s="27">
        <f t="shared" si="41"/>
        <v>10696319.711332276</v>
      </c>
      <c r="D1294" s="25">
        <f t="shared" si="40"/>
        <v>0.9814467926803826</v>
      </c>
      <c r="E1294" s="3" t="str" cm="1">
        <f t="array" ref="E1294">IFERROR(_xlfn.IFS(D1294&lt;=$K$2,"A",D1294&lt;=$L$3,"B"),"C")</f>
        <v>C</v>
      </c>
      <c r="F1294" s="18">
        <f>VLOOKUP(A1294,'ABC Rimanenze'!$A$2:$G$50000,2,FALSE)</f>
        <v>294.76186126723388</v>
      </c>
      <c r="G1294" s="3" t="str">
        <f>VLOOKUP(A1294,'ABC Rimanenze'!$A$2:$G$50000,7)</f>
        <v>C</v>
      </c>
      <c r="J1294" s="29"/>
    </row>
    <row r="1295" spans="1:10" x14ac:dyDescent="0.3">
      <c r="A1295" s="20" t="s">
        <v>1318</v>
      </c>
      <c r="B1295" s="21">
        <v>490.07192517827184</v>
      </c>
      <c r="C1295" s="27">
        <f t="shared" si="41"/>
        <v>10696809.783257455</v>
      </c>
      <c r="D1295" s="25">
        <f t="shared" si="40"/>
        <v>0.98149175950375078</v>
      </c>
      <c r="E1295" s="3" t="str" cm="1">
        <f t="array" ref="E1295">IFERROR(_xlfn.IFS(D1295&lt;=$K$2,"A",D1295&lt;=$L$3,"B"),"C")</f>
        <v>C</v>
      </c>
      <c r="F1295" s="18">
        <f>VLOOKUP(A1295,'ABC Rimanenze'!$A$2:$G$50000,2,FALSE)</f>
        <v>294.04315510696307</v>
      </c>
      <c r="G1295" s="3" t="str">
        <f>VLOOKUP(A1295,'ABC Rimanenze'!$A$2:$G$50000,7)</f>
        <v>C</v>
      </c>
      <c r="J1295" s="29"/>
    </row>
    <row r="1296" spans="1:10" x14ac:dyDescent="0.3">
      <c r="A1296" s="20" t="s">
        <v>1319</v>
      </c>
      <c r="B1296" s="21">
        <v>489.86125667619677</v>
      </c>
      <c r="C1296" s="27">
        <f t="shared" si="41"/>
        <v>10697299.64451413</v>
      </c>
      <c r="D1296" s="25">
        <f t="shared" si="40"/>
        <v>0.98153670699711282</v>
      </c>
      <c r="E1296" s="3" t="str" cm="1">
        <f t="array" ref="E1296">IFERROR(_xlfn.IFS(D1296&lt;=$K$2,"A",D1296&lt;=$L$3,"B"),"C")</f>
        <v>C</v>
      </c>
      <c r="F1296" s="18">
        <f>VLOOKUP(A1296,'ABC Rimanenze'!$A$2:$G$50000,2,FALSE)</f>
        <v>293.91675400571808</v>
      </c>
      <c r="G1296" s="3" t="str">
        <f>VLOOKUP(A1296,'ABC Rimanenze'!$A$2:$G$50000,7)</f>
        <v>C</v>
      </c>
      <c r="J1296" s="29"/>
    </row>
    <row r="1297" spans="1:10" x14ac:dyDescent="0.3">
      <c r="A1297" s="20" t="s">
        <v>1320</v>
      </c>
      <c r="B1297" s="21">
        <v>488.95903199709704</v>
      </c>
      <c r="C1297" s="27">
        <f t="shared" si="41"/>
        <v>10697788.603546128</v>
      </c>
      <c r="D1297" s="25">
        <f t="shared" si="40"/>
        <v>0.98158157170634519</v>
      </c>
      <c r="E1297" s="3" t="str" cm="1">
        <f t="array" ref="E1297">IFERROR(_xlfn.IFS(D1297&lt;=$K$2,"A",D1297&lt;=$L$3,"B"),"C")</f>
        <v>C</v>
      </c>
      <c r="F1297" s="18">
        <f>VLOOKUP(A1297,'ABC Rimanenze'!$A$2:$G$50000,2,FALSE)</f>
        <v>293.37541919825821</v>
      </c>
      <c r="G1297" s="3" t="str">
        <f>VLOOKUP(A1297,'ABC Rimanenze'!$A$2:$G$50000,7)</f>
        <v>C</v>
      </c>
      <c r="J1297" s="29"/>
    </row>
    <row r="1298" spans="1:10" x14ac:dyDescent="0.3">
      <c r="A1298" s="20" t="s">
        <v>1321</v>
      </c>
      <c r="B1298" s="21">
        <v>488.01283800550749</v>
      </c>
      <c r="C1298" s="27">
        <f t="shared" si="41"/>
        <v>10698276.616384134</v>
      </c>
      <c r="D1298" s="25">
        <f t="shared" si="40"/>
        <v>0.98162634959701911</v>
      </c>
      <c r="E1298" s="3" t="str" cm="1">
        <f t="array" ref="E1298">IFERROR(_xlfn.IFS(D1298&lt;=$K$2,"A",D1298&lt;=$L$3,"B"),"C")</f>
        <v>C</v>
      </c>
      <c r="F1298" s="18">
        <f>VLOOKUP(A1298,'ABC Rimanenze'!$A$2:$G$50000,2,FALSE)</f>
        <v>292.80770280330449</v>
      </c>
      <c r="G1298" s="3" t="str">
        <f>VLOOKUP(A1298,'ABC Rimanenze'!$A$2:$G$50000,7)</f>
        <v>C</v>
      </c>
      <c r="J1298" s="29"/>
    </row>
    <row r="1299" spans="1:10" x14ac:dyDescent="0.3">
      <c r="A1299" s="20" t="s">
        <v>1322</v>
      </c>
      <c r="B1299" s="21">
        <v>487.51722274530664</v>
      </c>
      <c r="C1299" s="27">
        <f t="shared" si="41"/>
        <v>10698764.133606879</v>
      </c>
      <c r="D1299" s="25">
        <f t="shared" si="40"/>
        <v>0.98167108201223785</v>
      </c>
      <c r="E1299" s="3" t="str" cm="1">
        <f t="array" ref="E1299">IFERROR(_xlfn.IFS(D1299&lt;=$K$2,"A",D1299&lt;=$L$3,"B"),"C")</f>
        <v>C</v>
      </c>
      <c r="F1299" s="18">
        <f>VLOOKUP(A1299,'ABC Rimanenze'!$A$2:$G$50000,2,FALSE)</f>
        <v>292.51033364718398</v>
      </c>
      <c r="G1299" s="3" t="str">
        <f>VLOOKUP(A1299,'ABC Rimanenze'!$A$2:$G$50000,7)</f>
        <v>C</v>
      </c>
      <c r="J1299" s="29"/>
    </row>
    <row r="1300" spans="1:10" x14ac:dyDescent="0.3">
      <c r="A1300" s="20" t="s">
        <v>1323</v>
      </c>
      <c r="B1300" s="21">
        <v>487.46407537244266</v>
      </c>
      <c r="C1300" s="27">
        <f t="shared" si="41"/>
        <v>10699251.597682251</v>
      </c>
      <c r="D1300" s="25">
        <f t="shared" si="40"/>
        <v>0.98171580955088966</v>
      </c>
      <c r="E1300" s="3" t="str" cm="1">
        <f t="array" ref="E1300">IFERROR(_xlfn.IFS(D1300&lt;=$K$2,"A",D1300&lt;=$L$3,"B"),"C")</f>
        <v>C</v>
      </c>
      <c r="F1300" s="18">
        <f>VLOOKUP(A1300,'ABC Rimanenze'!$A$2:$G$50000,2,FALSE)</f>
        <v>292.4784452234656</v>
      </c>
      <c r="G1300" s="3" t="str">
        <f>VLOOKUP(A1300,'ABC Rimanenze'!$A$2:$G$50000,7)</f>
        <v>C</v>
      </c>
      <c r="J1300" s="29"/>
    </row>
    <row r="1301" spans="1:10" x14ac:dyDescent="0.3">
      <c r="A1301" s="20" t="s">
        <v>1324</v>
      </c>
      <c r="B1301" s="21">
        <v>486.16783442705059</v>
      </c>
      <c r="C1301" s="27">
        <f t="shared" si="41"/>
        <v>10699737.765516678</v>
      </c>
      <c r="D1301" s="25">
        <f t="shared" si="40"/>
        <v>0.98176041815222925</v>
      </c>
      <c r="E1301" s="3" t="str" cm="1">
        <f t="array" ref="E1301">IFERROR(_xlfn.IFS(D1301&lt;=$K$2,"A",D1301&lt;=$L$3,"B"),"C")</f>
        <v>C</v>
      </c>
      <c r="F1301" s="18">
        <f>VLOOKUP(A1301,'ABC Rimanenze'!$A$2:$G$50000,2,FALSE)</f>
        <v>291.70070065623037</v>
      </c>
      <c r="G1301" s="3" t="str">
        <f>VLOOKUP(A1301,'ABC Rimanenze'!$A$2:$G$50000,7)</f>
        <v>C</v>
      </c>
      <c r="J1301" s="29"/>
    </row>
    <row r="1302" spans="1:10" x14ac:dyDescent="0.3">
      <c r="A1302" s="20" t="s">
        <v>1325</v>
      </c>
      <c r="B1302" s="21">
        <v>484.94309697527063</v>
      </c>
      <c r="C1302" s="27">
        <f t="shared" si="41"/>
        <v>10700222.708613653</v>
      </c>
      <c r="D1302" s="25">
        <f t="shared" si="40"/>
        <v>0.98180491437709938</v>
      </c>
      <c r="E1302" s="3" t="str" cm="1">
        <f t="array" ref="E1302">IFERROR(_xlfn.IFS(D1302&lt;=$K$2,"A",D1302&lt;=$L$3,"B"),"C")</f>
        <v>C</v>
      </c>
      <c r="F1302" s="18">
        <f>VLOOKUP(A1302,'ABC Rimanenze'!$A$2:$G$50000,2,FALSE)</f>
        <v>290.96585818516235</v>
      </c>
      <c r="G1302" s="3" t="str">
        <f>VLOOKUP(A1302,'ABC Rimanenze'!$A$2:$G$50000,7)</f>
        <v>C</v>
      </c>
      <c r="J1302" s="29"/>
    </row>
    <row r="1303" spans="1:10" x14ac:dyDescent="0.3">
      <c r="A1303" s="20" t="s">
        <v>1326</v>
      </c>
      <c r="B1303" s="21">
        <v>483.91899619213359</v>
      </c>
      <c r="C1303" s="27">
        <f t="shared" si="41"/>
        <v>10700706.627609845</v>
      </c>
      <c r="D1303" s="25">
        <f t="shared" si="40"/>
        <v>0.98184931663502995</v>
      </c>
      <c r="E1303" s="3" t="str" cm="1">
        <f t="array" ref="E1303">IFERROR(_xlfn.IFS(D1303&lt;=$K$2,"A",D1303&lt;=$L$3,"B"),"C")</f>
        <v>C</v>
      </c>
      <c r="F1303" s="18">
        <f>VLOOKUP(A1303,'ABC Rimanenze'!$A$2:$G$50000,2,FALSE)</f>
        <v>290.35139771528014</v>
      </c>
      <c r="G1303" s="3" t="str">
        <f>VLOOKUP(A1303,'ABC Rimanenze'!$A$2:$G$50000,7)</f>
        <v>C</v>
      </c>
      <c r="J1303" s="29"/>
    </row>
    <row r="1304" spans="1:10" x14ac:dyDescent="0.3">
      <c r="A1304" s="20" t="s">
        <v>1327</v>
      </c>
      <c r="B1304" s="21">
        <v>483.83233822674106</v>
      </c>
      <c r="C1304" s="27">
        <f t="shared" si="41"/>
        <v>10701190.459948072</v>
      </c>
      <c r="D1304" s="25">
        <f t="shared" si="40"/>
        <v>0.98189371094161038</v>
      </c>
      <c r="E1304" s="3" t="str" cm="1">
        <f t="array" ref="E1304">IFERROR(_xlfn.IFS(D1304&lt;=$K$2,"A",D1304&lt;=$L$3,"B"),"C")</f>
        <v>C</v>
      </c>
      <c r="F1304" s="18">
        <f>VLOOKUP(A1304,'ABC Rimanenze'!$A$2:$G$50000,2,FALSE)</f>
        <v>290.2994029360446</v>
      </c>
      <c r="G1304" s="3" t="str">
        <f>VLOOKUP(A1304,'ABC Rimanenze'!$A$2:$G$50000,7)</f>
        <v>C</v>
      </c>
      <c r="J1304" s="29"/>
    </row>
    <row r="1305" spans="1:10" x14ac:dyDescent="0.3">
      <c r="A1305" s="20" t="s">
        <v>1328</v>
      </c>
      <c r="B1305" s="21">
        <v>483.43490686821633</v>
      </c>
      <c r="C1305" s="27">
        <f t="shared" si="41"/>
        <v>10701673.89485494</v>
      </c>
      <c r="D1305" s="25">
        <f t="shared" si="40"/>
        <v>0.98193806878165446</v>
      </c>
      <c r="E1305" s="3" t="str" cm="1">
        <f t="array" ref="E1305">IFERROR(_xlfn.IFS(D1305&lt;=$K$2,"A",D1305&lt;=$L$3,"B"),"C")</f>
        <v>C</v>
      </c>
      <c r="F1305" s="18">
        <f>VLOOKUP(A1305,'ABC Rimanenze'!$A$2:$G$50000,2,FALSE)</f>
        <v>290.06094412092978</v>
      </c>
      <c r="G1305" s="3" t="str">
        <f>VLOOKUP(A1305,'ABC Rimanenze'!$A$2:$G$50000,7)</f>
        <v>C</v>
      </c>
      <c r="J1305" s="29"/>
    </row>
    <row r="1306" spans="1:10" x14ac:dyDescent="0.3">
      <c r="A1306" s="20" t="s">
        <v>1329</v>
      </c>
      <c r="B1306" s="21">
        <v>481.01830222739153</v>
      </c>
      <c r="C1306" s="27">
        <f t="shared" si="41"/>
        <v>10702154.913157169</v>
      </c>
      <c r="D1306" s="25">
        <f t="shared" si="40"/>
        <v>0.98198220488478927</v>
      </c>
      <c r="E1306" s="3" t="str" cm="1">
        <f t="array" ref="E1306">IFERROR(_xlfn.IFS(D1306&lt;=$K$2,"A",D1306&lt;=$L$3,"B"),"C")</f>
        <v>C</v>
      </c>
      <c r="F1306" s="18">
        <f>VLOOKUP(A1306,'ABC Rimanenze'!$A$2:$G$50000,2,FALSE)</f>
        <v>288.61098133643492</v>
      </c>
      <c r="G1306" s="3" t="str">
        <f>VLOOKUP(A1306,'ABC Rimanenze'!$A$2:$G$50000,7)</f>
        <v>C</v>
      </c>
      <c r="J1306" s="29"/>
    </row>
    <row r="1307" spans="1:10" x14ac:dyDescent="0.3">
      <c r="A1307" s="20" t="s">
        <v>1330</v>
      </c>
      <c r="B1307" s="21">
        <v>479.33252732426189</v>
      </c>
      <c r="C1307" s="27">
        <f t="shared" si="41"/>
        <v>10702634.245684493</v>
      </c>
      <c r="D1307" s="25">
        <f t="shared" si="40"/>
        <v>0.98202618630870575</v>
      </c>
      <c r="E1307" s="3" t="str" cm="1">
        <f t="array" ref="E1307">IFERROR(_xlfn.IFS(D1307&lt;=$K$2,"A",D1307&lt;=$L$3,"B"),"C")</f>
        <v>C</v>
      </c>
      <c r="F1307" s="18">
        <f>VLOOKUP(A1307,'ABC Rimanenze'!$A$2:$G$50000,2,FALSE)</f>
        <v>287.5995163945571</v>
      </c>
      <c r="G1307" s="3" t="str">
        <f>VLOOKUP(A1307,'ABC Rimanenze'!$A$2:$G$50000,7)</f>
        <v>C</v>
      </c>
      <c r="J1307" s="29"/>
    </row>
    <row r="1308" spans="1:10" x14ac:dyDescent="0.3">
      <c r="A1308" s="20" t="s">
        <v>1331</v>
      </c>
      <c r="B1308" s="21">
        <v>478.07812125871442</v>
      </c>
      <c r="C1308" s="27">
        <f t="shared" si="41"/>
        <v>10703112.323805751</v>
      </c>
      <c r="D1308" s="25">
        <f t="shared" si="40"/>
        <v>0.98207005263389258</v>
      </c>
      <c r="E1308" s="3" t="str" cm="1">
        <f t="array" ref="E1308">IFERROR(_xlfn.IFS(D1308&lt;=$K$2,"A",D1308&lt;=$L$3,"B"),"C")</f>
        <v>C</v>
      </c>
      <c r="F1308" s="18">
        <f>VLOOKUP(A1308,'ABC Rimanenze'!$A$2:$G$50000,2,FALSE)</f>
        <v>286.84687275522862</v>
      </c>
      <c r="G1308" s="3" t="str">
        <f>VLOOKUP(A1308,'ABC Rimanenze'!$A$2:$G$50000,7)</f>
        <v>C</v>
      </c>
      <c r="J1308" s="29"/>
    </row>
    <row r="1309" spans="1:10" x14ac:dyDescent="0.3">
      <c r="A1309" s="20" t="s">
        <v>1332</v>
      </c>
      <c r="B1309" s="21">
        <v>475.49609808789143</v>
      </c>
      <c r="C1309" s="27">
        <f t="shared" si="41"/>
        <v>10703587.819903839</v>
      </c>
      <c r="D1309" s="25">
        <f t="shared" si="40"/>
        <v>0.98211368204410043</v>
      </c>
      <c r="E1309" s="3" t="str" cm="1">
        <f t="array" ref="E1309">IFERROR(_xlfn.IFS(D1309&lt;=$K$2,"A",D1309&lt;=$L$3,"B"),"C")</f>
        <v>C</v>
      </c>
      <c r="F1309" s="18">
        <f>VLOOKUP(A1309,'ABC Rimanenze'!$A$2:$G$50000,2,FALSE)</f>
        <v>285.29765885273486</v>
      </c>
      <c r="G1309" s="3" t="str">
        <f>VLOOKUP(A1309,'ABC Rimanenze'!$A$2:$G$50000,7)</f>
        <v>C</v>
      </c>
      <c r="J1309" s="29"/>
    </row>
    <row r="1310" spans="1:10" x14ac:dyDescent="0.3">
      <c r="A1310" s="20" t="s">
        <v>1333</v>
      </c>
      <c r="B1310" s="21">
        <v>473.83060029489053</v>
      </c>
      <c r="C1310" s="27">
        <f t="shared" si="41"/>
        <v>10704061.650504135</v>
      </c>
      <c r="D1310" s="25">
        <f t="shared" si="40"/>
        <v>0.98215715863562769</v>
      </c>
      <c r="E1310" s="3" t="str" cm="1">
        <f t="array" ref="E1310">IFERROR(_xlfn.IFS(D1310&lt;=$K$2,"A",D1310&lt;=$L$3,"B"),"C")</f>
        <v>C</v>
      </c>
      <c r="F1310" s="18">
        <f>VLOOKUP(A1310,'ABC Rimanenze'!$A$2:$G$50000,2,FALSE)</f>
        <v>284.2983601769343</v>
      </c>
      <c r="G1310" s="3" t="str">
        <f>VLOOKUP(A1310,'ABC Rimanenze'!$A$2:$G$50000,7)</f>
        <v>C</v>
      </c>
      <c r="J1310" s="29"/>
    </row>
    <row r="1311" spans="1:10" x14ac:dyDescent="0.3">
      <c r="A1311" s="20" t="s">
        <v>1334</v>
      </c>
      <c r="B1311" s="21">
        <v>472.86220820379162</v>
      </c>
      <c r="C1311" s="27">
        <f t="shared" si="41"/>
        <v>10704534.512712339</v>
      </c>
      <c r="D1311" s="25">
        <f t="shared" si="40"/>
        <v>0.98220054637179732</v>
      </c>
      <c r="E1311" s="3" t="str" cm="1">
        <f t="array" ref="E1311">IFERROR(_xlfn.IFS(D1311&lt;=$K$2,"A",D1311&lt;=$L$3,"B"),"C")</f>
        <v>C</v>
      </c>
      <c r="F1311" s="18">
        <f>VLOOKUP(A1311,'ABC Rimanenze'!$A$2:$G$50000,2,FALSE)</f>
        <v>283.71732492227494</v>
      </c>
      <c r="G1311" s="3" t="str">
        <f>VLOOKUP(A1311,'ABC Rimanenze'!$A$2:$G$50000,7)</f>
        <v>C</v>
      </c>
      <c r="J1311" s="29"/>
    </row>
    <row r="1312" spans="1:10" x14ac:dyDescent="0.3">
      <c r="A1312" s="20" t="s">
        <v>1335</v>
      </c>
      <c r="B1312" s="21">
        <v>472.62592650997487</v>
      </c>
      <c r="C1312" s="27">
        <f t="shared" si="41"/>
        <v>10705007.138638848</v>
      </c>
      <c r="D1312" s="25">
        <f t="shared" si="40"/>
        <v>0.98224391242780806</v>
      </c>
      <c r="E1312" s="3" t="str" cm="1">
        <f t="array" ref="E1312">IFERROR(_xlfn.IFS(D1312&lt;=$K$2,"A",D1312&lt;=$L$3,"B"),"C")</f>
        <v>C</v>
      </c>
      <c r="F1312" s="18">
        <f>VLOOKUP(A1312,'ABC Rimanenze'!$A$2:$G$50000,2,FALSE)</f>
        <v>283.57555590598491</v>
      </c>
      <c r="G1312" s="3" t="str">
        <f>VLOOKUP(A1312,'ABC Rimanenze'!$A$2:$G$50000,7)</f>
        <v>C</v>
      </c>
      <c r="J1312" s="29"/>
    </row>
    <row r="1313" spans="1:10" x14ac:dyDescent="0.3">
      <c r="A1313" s="20" t="s">
        <v>1336</v>
      </c>
      <c r="B1313" s="21">
        <v>471.18710546388758</v>
      </c>
      <c r="C1313" s="27">
        <f t="shared" si="41"/>
        <v>10705478.325744312</v>
      </c>
      <c r="D1313" s="25">
        <f t="shared" si="40"/>
        <v>0.98228714646398962</v>
      </c>
      <c r="E1313" s="3" t="str" cm="1">
        <f t="array" ref="E1313">IFERROR(_xlfn.IFS(D1313&lt;=$K$2,"A",D1313&lt;=$L$3,"B"),"C")</f>
        <v>C</v>
      </c>
      <c r="F1313" s="18">
        <f>VLOOKUP(A1313,'ABC Rimanenze'!$A$2:$G$50000,2,FALSE)</f>
        <v>282.71226327833256</v>
      </c>
      <c r="G1313" s="3" t="str">
        <f>VLOOKUP(A1313,'ABC Rimanenze'!$A$2:$G$50000,7)</f>
        <v>C</v>
      </c>
      <c r="J1313" s="29"/>
    </row>
    <row r="1314" spans="1:10" x14ac:dyDescent="0.3">
      <c r="A1314" s="20" t="s">
        <v>1337</v>
      </c>
      <c r="B1314" s="21">
        <v>470.95893461412243</v>
      </c>
      <c r="C1314" s="27">
        <f t="shared" si="41"/>
        <v>10705949.284678927</v>
      </c>
      <c r="D1314" s="25">
        <f t="shared" si="40"/>
        <v>0.98233035956422754</v>
      </c>
      <c r="E1314" s="3" t="str" cm="1">
        <f t="array" ref="E1314">IFERROR(_xlfn.IFS(D1314&lt;=$K$2,"A",D1314&lt;=$L$3,"B"),"C")</f>
        <v>C</v>
      </c>
      <c r="F1314" s="18">
        <f>VLOOKUP(A1314,'ABC Rimanenze'!$A$2:$G$50000,2,FALSE)</f>
        <v>282.57536076847344</v>
      </c>
      <c r="G1314" s="3" t="str">
        <f>VLOOKUP(A1314,'ABC Rimanenze'!$A$2:$G$50000,7)</f>
        <v>C</v>
      </c>
      <c r="J1314" s="29"/>
    </row>
    <row r="1315" spans="1:10" x14ac:dyDescent="0.3">
      <c r="A1315" s="20" t="s">
        <v>1338</v>
      </c>
      <c r="B1315" s="21">
        <v>469.10560674834937</v>
      </c>
      <c r="C1315" s="27">
        <f t="shared" si="41"/>
        <v>10706418.390285674</v>
      </c>
      <c r="D1315" s="25">
        <f t="shared" si="40"/>
        <v>0.98237340261133121</v>
      </c>
      <c r="E1315" s="3" t="str" cm="1">
        <f t="array" ref="E1315">IFERROR(_xlfn.IFS(D1315&lt;=$K$2,"A",D1315&lt;=$L$3,"B"),"C")</f>
        <v>C</v>
      </c>
      <c r="F1315" s="18">
        <f>VLOOKUP(A1315,'ABC Rimanenze'!$A$2:$G$50000,2,FALSE)</f>
        <v>281.46336404900961</v>
      </c>
      <c r="G1315" s="3" t="str">
        <f>VLOOKUP(A1315,'ABC Rimanenze'!$A$2:$G$50000,7)</f>
        <v>C</v>
      </c>
      <c r="J1315" s="29"/>
    </row>
    <row r="1316" spans="1:10" x14ac:dyDescent="0.3">
      <c r="A1316" s="20" t="s">
        <v>1339</v>
      </c>
      <c r="B1316" s="21">
        <v>468.00573360630995</v>
      </c>
      <c r="C1316" s="27">
        <f t="shared" si="41"/>
        <v>10706886.39601928</v>
      </c>
      <c r="D1316" s="25">
        <f t="shared" si="40"/>
        <v>0.98241634473896</v>
      </c>
      <c r="E1316" s="3" t="str" cm="1">
        <f t="array" ref="E1316">IFERROR(_xlfn.IFS(D1316&lt;=$K$2,"A",D1316&lt;=$L$3,"B"),"C")</f>
        <v>C</v>
      </c>
      <c r="F1316" s="18">
        <f>VLOOKUP(A1316,'ABC Rimanenze'!$A$2:$G$50000,2,FALSE)</f>
        <v>280.80344016378598</v>
      </c>
      <c r="G1316" s="3" t="str">
        <f>VLOOKUP(A1316,'ABC Rimanenze'!$A$2:$G$50000,7)</f>
        <v>C</v>
      </c>
      <c r="J1316" s="29"/>
    </row>
    <row r="1317" spans="1:10" x14ac:dyDescent="0.3">
      <c r="A1317" s="20" t="s">
        <v>1340</v>
      </c>
      <c r="B1317" s="21">
        <v>467.86763581416955</v>
      </c>
      <c r="C1317" s="27">
        <f t="shared" si="41"/>
        <v>10707354.263655094</v>
      </c>
      <c r="D1317" s="25">
        <f t="shared" si="40"/>
        <v>0.98245927419534895</v>
      </c>
      <c r="E1317" s="3" t="str" cm="1">
        <f t="array" ref="E1317">IFERROR(_xlfn.IFS(D1317&lt;=$K$2,"A",D1317&lt;=$L$3,"B"),"C")</f>
        <v>C</v>
      </c>
      <c r="F1317" s="18">
        <f>VLOOKUP(A1317,'ABC Rimanenze'!$A$2:$G$50000,2,FALSE)</f>
        <v>280.72058148850169</v>
      </c>
      <c r="G1317" s="3" t="str">
        <f>VLOOKUP(A1317,'ABC Rimanenze'!$A$2:$G$50000,7)</f>
        <v>C</v>
      </c>
      <c r="J1317" s="29"/>
    </row>
    <row r="1318" spans="1:10" x14ac:dyDescent="0.3">
      <c r="A1318" s="20" t="s">
        <v>1341</v>
      </c>
      <c r="B1318" s="21">
        <v>467.750668905216</v>
      </c>
      <c r="C1318" s="27">
        <f t="shared" si="41"/>
        <v>10707822.014324</v>
      </c>
      <c r="D1318" s="25">
        <f t="shared" si="40"/>
        <v>0.98250219291937368</v>
      </c>
      <c r="E1318" s="3" t="str" cm="1">
        <f t="array" ref="E1318">IFERROR(_xlfn.IFS(D1318&lt;=$K$2,"A",D1318&lt;=$L$3,"B"),"C")</f>
        <v>C</v>
      </c>
      <c r="F1318" s="18">
        <f>VLOOKUP(A1318,'ABC Rimanenze'!$A$2:$G$50000,2,FALSE)</f>
        <v>280.6504013431296</v>
      </c>
      <c r="G1318" s="3" t="str">
        <f>VLOOKUP(A1318,'ABC Rimanenze'!$A$2:$G$50000,7)</f>
        <v>C</v>
      </c>
      <c r="J1318" s="29"/>
    </row>
    <row r="1319" spans="1:10" x14ac:dyDescent="0.3">
      <c r="A1319" s="20" t="s">
        <v>1342</v>
      </c>
      <c r="B1319" s="21">
        <v>467.30286493626613</v>
      </c>
      <c r="C1319" s="27">
        <f t="shared" si="41"/>
        <v>10708289.317188937</v>
      </c>
      <c r="D1319" s="25">
        <f t="shared" si="40"/>
        <v>0.98254507055489515</v>
      </c>
      <c r="E1319" s="3" t="str" cm="1">
        <f t="array" ref="E1319">IFERROR(_xlfn.IFS(D1319&lt;=$K$2,"A",D1319&lt;=$L$3,"B"),"C")</f>
        <v>C</v>
      </c>
      <c r="F1319" s="18">
        <f>VLOOKUP(A1319,'ABC Rimanenze'!$A$2:$G$50000,2,FALSE)</f>
        <v>280.38171896175965</v>
      </c>
      <c r="G1319" s="3" t="str">
        <f>VLOOKUP(A1319,'ABC Rimanenze'!$A$2:$G$50000,7)</f>
        <v>C</v>
      </c>
      <c r="J1319" s="29"/>
    </row>
    <row r="1320" spans="1:10" x14ac:dyDescent="0.3">
      <c r="A1320" s="20" t="s">
        <v>1343</v>
      </c>
      <c r="B1320" s="21">
        <v>466.95922128039894</v>
      </c>
      <c r="C1320" s="27">
        <f t="shared" si="41"/>
        <v>10708756.276410218</v>
      </c>
      <c r="D1320" s="25">
        <f t="shared" si="40"/>
        <v>0.98258791665920076</v>
      </c>
      <c r="E1320" s="3" t="str" cm="1">
        <f t="array" ref="E1320">IFERROR(_xlfn.IFS(D1320&lt;=$K$2,"A",D1320&lt;=$L$3,"B"),"C")</f>
        <v>C</v>
      </c>
      <c r="F1320" s="18">
        <f>VLOOKUP(A1320,'ABC Rimanenze'!$A$2:$G$50000,2,FALSE)</f>
        <v>280.17553276823935</v>
      </c>
      <c r="G1320" s="3" t="str">
        <f>VLOOKUP(A1320,'ABC Rimanenze'!$A$2:$G$50000,7)</f>
        <v>C</v>
      </c>
      <c r="J1320" s="29"/>
    </row>
    <row r="1321" spans="1:10" x14ac:dyDescent="0.3">
      <c r="A1321" s="20" t="s">
        <v>1344</v>
      </c>
      <c r="B1321" s="21">
        <v>465.82946608132761</v>
      </c>
      <c r="C1321" s="27">
        <f t="shared" si="41"/>
        <v>10709222.1058763</v>
      </c>
      <c r="D1321" s="25">
        <f t="shared" si="40"/>
        <v>0.98263065910218683</v>
      </c>
      <c r="E1321" s="3" t="str" cm="1">
        <f t="array" ref="E1321">IFERROR(_xlfn.IFS(D1321&lt;=$K$2,"A",D1321&lt;=$L$3,"B"),"C")</f>
        <v>C</v>
      </c>
      <c r="F1321" s="18">
        <f>VLOOKUP(A1321,'ABC Rimanenze'!$A$2:$G$50000,2,FALSE)</f>
        <v>279.49767964879658</v>
      </c>
      <c r="G1321" s="3" t="str">
        <f>VLOOKUP(A1321,'ABC Rimanenze'!$A$2:$G$50000,7)</f>
        <v>C</v>
      </c>
      <c r="J1321" s="29"/>
    </row>
    <row r="1322" spans="1:10" x14ac:dyDescent="0.3">
      <c r="A1322" s="20" t="s">
        <v>1345</v>
      </c>
      <c r="B1322" s="21">
        <v>465.65081406892966</v>
      </c>
      <c r="C1322" s="27">
        <f t="shared" si="41"/>
        <v>10709687.75669037</v>
      </c>
      <c r="D1322" s="25">
        <f t="shared" si="40"/>
        <v>0.98267338515285763</v>
      </c>
      <c r="E1322" s="3" t="str" cm="1">
        <f t="array" ref="E1322">IFERROR(_xlfn.IFS(D1322&lt;=$K$2,"A",D1322&lt;=$L$3,"B"),"C")</f>
        <v>C</v>
      </c>
      <c r="F1322" s="18">
        <f>VLOOKUP(A1322,'ABC Rimanenze'!$A$2:$G$50000,2,FALSE)</f>
        <v>279.39048844135777</v>
      </c>
      <c r="G1322" s="3" t="str">
        <f>VLOOKUP(A1322,'ABC Rimanenze'!$A$2:$G$50000,7)</f>
        <v>C</v>
      </c>
      <c r="J1322" s="29"/>
    </row>
    <row r="1323" spans="1:10" x14ac:dyDescent="0.3">
      <c r="A1323" s="20" t="s">
        <v>1346</v>
      </c>
      <c r="B1323" s="21">
        <v>464.02565705292182</v>
      </c>
      <c r="C1323" s="27">
        <f t="shared" si="41"/>
        <v>10710151.782347422</v>
      </c>
      <c r="D1323" s="25">
        <f t="shared" si="40"/>
        <v>0.98271596208633816</v>
      </c>
      <c r="E1323" s="3" t="str" cm="1">
        <f t="array" ref="E1323">IFERROR(_xlfn.IFS(D1323&lt;=$K$2,"A",D1323&lt;=$L$3,"B"),"C")</f>
        <v>C</v>
      </c>
      <c r="F1323" s="18">
        <f>VLOOKUP(A1323,'ABC Rimanenze'!$A$2:$G$50000,2,FALSE)</f>
        <v>278.41539423175306</v>
      </c>
      <c r="G1323" s="3" t="str">
        <f>VLOOKUP(A1323,'ABC Rimanenze'!$A$2:$G$50000,7)</f>
        <v>C</v>
      </c>
      <c r="J1323" s="29"/>
    </row>
    <row r="1324" spans="1:10" x14ac:dyDescent="0.3">
      <c r="A1324" s="20" t="s">
        <v>1347</v>
      </c>
      <c r="B1324" s="21">
        <v>463.16974956222163</v>
      </c>
      <c r="C1324" s="27">
        <f t="shared" si="41"/>
        <v>10710614.952096984</v>
      </c>
      <c r="D1324" s="25">
        <f t="shared" si="40"/>
        <v>0.98275846048554849</v>
      </c>
      <c r="E1324" s="3" t="str" cm="1">
        <f t="array" ref="E1324">IFERROR(_xlfn.IFS(D1324&lt;=$K$2,"A",D1324&lt;=$L$3,"B"),"C")</f>
        <v>C</v>
      </c>
      <c r="F1324" s="18">
        <f>VLOOKUP(A1324,'ABC Rimanenze'!$A$2:$G$50000,2,FALSE)</f>
        <v>277.90184973733295</v>
      </c>
      <c r="G1324" s="3" t="str">
        <f>VLOOKUP(A1324,'ABC Rimanenze'!$A$2:$G$50000,7)</f>
        <v>C</v>
      </c>
      <c r="J1324" s="29"/>
    </row>
    <row r="1325" spans="1:10" x14ac:dyDescent="0.3">
      <c r="A1325" s="20" t="s">
        <v>1348</v>
      </c>
      <c r="B1325" s="21">
        <v>463.06516236260984</v>
      </c>
      <c r="C1325" s="27">
        <f t="shared" si="41"/>
        <v>10711078.017259346</v>
      </c>
      <c r="D1325" s="25">
        <f t="shared" si="40"/>
        <v>0.98280094928830197</v>
      </c>
      <c r="E1325" s="3" t="str" cm="1">
        <f t="array" ref="E1325">IFERROR(_xlfn.IFS(D1325&lt;=$K$2,"A",D1325&lt;=$L$3,"B"),"C")</f>
        <v>C</v>
      </c>
      <c r="F1325" s="18">
        <f>VLOOKUP(A1325,'ABC Rimanenze'!$A$2:$G$50000,2,FALSE)</f>
        <v>277.83909741756588</v>
      </c>
      <c r="G1325" s="3" t="str">
        <f>VLOOKUP(A1325,'ABC Rimanenze'!$A$2:$G$50000,7)</f>
        <v>C</v>
      </c>
      <c r="J1325" s="29"/>
    </row>
    <row r="1326" spans="1:10" x14ac:dyDescent="0.3">
      <c r="A1326" s="20" t="s">
        <v>1349</v>
      </c>
      <c r="B1326" s="21">
        <v>461.64789908623851</v>
      </c>
      <c r="C1326" s="27">
        <f t="shared" si="41"/>
        <v>10711539.665158432</v>
      </c>
      <c r="D1326" s="25">
        <f t="shared" si="40"/>
        <v>0.98284330804927145</v>
      </c>
      <c r="E1326" s="3" t="str" cm="1">
        <f t="array" ref="E1326">IFERROR(_xlfn.IFS(D1326&lt;=$K$2,"A",D1326&lt;=$L$3,"B"),"C")</f>
        <v>C</v>
      </c>
      <c r="F1326" s="18">
        <f>VLOOKUP(A1326,'ABC Rimanenze'!$A$2:$G$50000,2,FALSE)</f>
        <v>276.98873945174307</v>
      </c>
      <c r="G1326" s="3" t="str">
        <f>VLOOKUP(A1326,'ABC Rimanenze'!$A$2:$G$50000,7)</f>
        <v>C</v>
      </c>
      <c r="J1326" s="29"/>
    </row>
    <row r="1327" spans="1:10" x14ac:dyDescent="0.3">
      <c r="A1327" s="20" t="s">
        <v>1350</v>
      </c>
      <c r="B1327" s="21">
        <v>461.1537779288891</v>
      </c>
      <c r="C1327" s="27">
        <f t="shared" si="41"/>
        <v>10712000.818936361</v>
      </c>
      <c r="D1327" s="25">
        <f t="shared" si="40"/>
        <v>0.98288562147187808</v>
      </c>
      <c r="E1327" s="3" t="str" cm="1">
        <f t="array" ref="E1327">IFERROR(_xlfn.IFS(D1327&lt;=$K$2,"A",D1327&lt;=$L$3,"B"),"C")</f>
        <v>C</v>
      </c>
      <c r="F1327" s="18">
        <f>VLOOKUP(A1327,'ABC Rimanenze'!$A$2:$G$50000,2,FALSE)</f>
        <v>276.69226675733347</v>
      </c>
      <c r="G1327" s="3" t="str">
        <f>VLOOKUP(A1327,'ABC Rimanenze'!$A$2:$G$50000,7)</f>
        <v>C</v>
      </c>
      <c r="J1327" s="29"/>
    </row>
    <row r="1328" spans="1:10" x14ac:dyDescent="0.3">
      <c r="A1328" s="20" t="s">
        <v>1351</v>
      </c>
      <c r="B1328" s="21">
        <v>458.68957544007776</v>
      </c>
      <c r="C1328" s="27">
        <f t="shared" si="41"/>
        <v>10712459.5085118</v>
      </c>
      <c r="D1328" s="25">
        <f t="shared" si="40"/>
        <v>0.98292770879020808</v>
      </c>
      <c r="E1328" s="3" t="str" cm="1">
        <f t="array" ref="E1328">IFERROR(_xlfn.IFS(D1328&lt;=$K$2,"A",D1328&lt;=$L$3,"B"),"C")</f>
        <v>C</v>
      </c>
      <c r="F1328" s="18">
        <f>VLOOKUP(A1328,'ABC Rimanenze'!$A$2:$G$50000,2,FALSE)</f>
        <v>275.21374526404662</v>
      </c>
      <c r="G1328" s="3" t="str">
        <f>VLOOKUP(A1328,'ABC Rimanenze'!$A$2:$G$50000,7)</f>
        <v>C</v>
      </c>
      <c r="J1328" s="29"/>
    </row>
    <row r="1329" spans="1:10" x14ac:dyDescent="0.3">
      <c r="A1329" s="20" t="s">
        <v>1352</v>
      </c>
      <c r="B1329" s="21">
        <v>458.59139153840141</v>
      </c>
      <c r="C1329" s="27">
        <f t="shared" si="41"/>
        <v>10712918.09990334</v>
      </c>
      <c r="D1329" s="25">
        <f t="shared" si="40"/>
        <v>0.98296978709961946</v>
      </c>
      <c r="E1329" s="3" t="str" cm="1">
        <f t="array" ref="E1329">IFERROR(_xlfn.IFS(D1329&lt;=$K$2,"A",D1329&lt;=$L$3,"B"),"C")</f>
        <v>C</v>
      </c>
      <c r="F1329" s="18">
        <f>VLOOKUP(A1329,'ABC Rimanenze'!$A$2:$G$50000,2,FALSE)</f>
        <v>275.15483492304082</v>
      </c>
      <c r="G1329" s="3" t="str">
        <f>VLOOKUP(A1329,'ABC Rimanenze'!$A$2:$G$50000,7)</f>
        <v>C</v>
      </c>
      <c r="J1329" s="29"/>
    </row>
    <row r="1330" spans="1:10" x14ac:dyDescent="0.3">
      <c r="A1330" s="20" t="s">
        <v>1353</v>
      </c>
      <c r="B1330" s="21">
        <v>458.3237336847011</v>
      </c>
      <c r="C1330" s="27">
        <f t="shared" si="41"/>
        <v>10713376.423637025</v>
      </c>
      <c r="D1330" s="25">
        <f t="shared" si="40"/>
        <v>0.98301184084993498</v>
      </c>
      <c r="E1330" s="3" t="str" cm="1">
        <f t="array" ref="E1330">IFERROR(_xlfn.IFS(D1330&lt;=$K$2,"A",D1330&lt;=$L$3,"B"),"C")</f>
        <v>C</v>
      </c>
      <c r="F1330" s="18">
        <f>VLOOKUP(A1330,'ABC Rimanenze'!$A$2:$G$50000,2,FALSE)</f>
        <v>274.99424021082064</v>
      </c>
      <c r="G1330" s="3" t="str">
        <f>VLOOKUP(A1330,'ABC Rimanenze'!$A$2:$G$50000,7)</f>
        <v>C</v>
      </c>
      <c r="J1330" s="29"/>
    </row>
    <row r="1331" spans="1:10" x14ac:dyDescent="0.3">
      <c r="A1331" s="20" t="s">
        <v>1354</v>
      </c>
      <c r="B1331" s="21">
        <v>457.56835797158692</v>
      </c>
      <c r="C1331" s="27">
        <f t="shared" si="41"/>
        <v>10713833.991994997</v>
      </c>
      <c r="D1331" s="25">
        <f t="shared" si="40"/>
        <v>0.98305382529032981</v>
      </c>
      <c r="E1331" s="3" t="str" cm="1">
        <f t="array" ref="E1331">IFERROR(_xlfn.IFS(D1331&lt;=$K$2,"A",D1331&lt;=$L$3,"B"),"C")</f>
        <v>C</v>
      </c>
      <c r="F1331" s="18">
        <f>VLOOKUP(A1331,'ABC Rimanenze'!$A$2:$G$50000,2,FALSE)</f>
        <v>274.54101478295212</v>
      </c>
      <c r="G1331" s="3" t="str">
        <f>VLOOKUP(A1331,'ABC Rimanenze'!$A$2:$G$50000,7)</f>
        <v>C</v>
      </c>
      <c r="J1331" s="29"/>
    </row>
    <row r="1332" spans="1:10" x14ac:dyDescent="0.3">
      <c r="A1332" s="20" t="s">
        <v>1355</v>
      </c>
      <c r="B1332" s="21">
        <v>456.50754494695349</v>
      </c>
      <c r="C1332" s="27">
        <f t="shared" si="41"/>
        <v>10714290.499539945</v>
      </c>
      <c r="D1332" s="25">
        <f t="shared" si="40"/>
        <v>0.98309571239523263</v>
      </c>
      <c r="E1332" s="3" t="str" cm="1">
        <f t="array" ref="E1332">IFERROR(_xlfn.IFS(D1332&lt;=$K$2,"A",D1332&lt;=$L$3,"B"),"C")</f>
        <v>C</v>
      </c>
      <c r="F1332" s="18">
        <f>VLOOKUP(A1332,'ABC Rimanenze'!$A$2:$G$50000,2,FALSE)</f>
        <v>273.90452696817209</v>
      </c>
      <c r="G1332" s="3" t="str">
        <f>VLOOKUP(A1332,'ABC Rimanenze'!$A$2:$G$50000,7)</f>
        <v>C</v>
      </c>
      <c r="J1332" s="29"/>
    </row>
    <row r="1333" spans="1:10" x14ac:dyDescent="0.3">
      <c r="A1333" s="20" t="s">
        <v>1356</v>
      </c>
      <c r="B1333" s="21">
        <v>456.00296506964293</v>
      </c>
      <c r="C1333" s="27">
        <f t="shared" si="41"/>
        <v>10714746.502505016</v>
      </c>
      <c r="D1333" s="25">
        <f t="shared" si="40"/>
        <v>0.98313755320212692</v>
      </c>
      <c r="E1333" s="3" t="str" cm="1">
        <f t="array" ref="E1333">IFERROR(_xlfn.IFS(D1333&lt;=$K$2,"A",D1333&lt;=$L$3,"B"),"C")</f>
        <v>C</v>
      </c>
      <c r="F1333" s="18">
        <f>VLOOKUP(A1333,'ABC Rimanenze'!$A$2:$G$50000,2,FALSE)</f>
        <v>273.60177904178573</v>
      </c>
      <c r="G1333" s="3" t="str">
        <f>VLOOKUP(A1333,'ABC Rimanenze'!$A$2:$G$50000,7)</f>
        <v>C</v>
      </c>
      <c r="J1333" s="29"/>
    </row>
    <row r="1334" spans="1:10" x14ac:dyDescent="0.3">
      <c r="A1334" s="20" t="s">
        <v>1357</v>
      </c>
      <c r="B1334" s="21">
        <v>454.8437547000687</v>
      </c>
      <c r="C1334" s="27">
        <f t="shared" si="41"/>
        <v>10715201.346259715</v>
      </c>
      <c r="D1334" s="25">
        <f t="shared" si="40"/>
        <v>0.98317928764502582</v>
      </c>
      <c r="E1334" s="3" t="str" cm="1">
        <f t="array" ref="E1334">IFERROR(_xlfn.IFS(D1334&lt;=$K$2,"A",D1334&lt;=$L$3,"B"),"C")</f>
        <v>C</v>
      </c>
      <c r="F1334" s="18">
        <f>VLOOKUP(A1334,'ABC Rimanenze'!$A$2:$G$50000,2,FALSE)</f>
        <v>272.90625282004123</v>
      </c>
      <c r="G1334" s="3" t="str">
        <f>VLOOKUP(A1334,'ABC Rimanenze'!$A$2:$G$50000,7)</f>
        <v>C</v>
      </c>
      <c r="J1334" s="29"/>
    </row>
    <row r="1335" spans="1:10" x14ac:dyDescent="0.3">
      <c r="A1335" s="20" t="s">
        <v>1358</v>
      </c>
      <c r="B1335" s="21">
        <v>454.82091627076574</v>
      </c>
      <c r="C1335" s="27">
        <f t="shared" si="41"/>
        <v>10715656.167175986</v>
      </c>
      <c r="D1335" s="25">
        <f t="shared" si="40"/>
        <v>0.98322101999237188</v>
      </c>
      <c r="E1335" s="3" t="str" cm="1">
        <f t="array" ref="E1335">IFERROR(_xlfn.IFS(D1335&lt;=$K$2,"A",D1335&lt;=$L$3,"B"),"C")</f>
        <v>C</v>
      </c>
      <c r="F1335" s="18">
        <f>VLOOKUP(A1335,'ABC Rimanenze'!$A$2:$G$50000,2,FALSE)</f>
        <v>272.89254976245945</v>
      </c>
      <c r="G1335" s="3" t="str">
        <f>VLOOKUP(A1335,'ABC Rimanenze'!$A$2:$G$50000,7)</f>
        <v>C</v>
      </c>
      <c r="J1335" s="29"/>
    </row>
    <row r="1336" spans="1:10" x14ac:dyDescent="0.3">
      <c r="A1336" s="20" t="s">
        <v>1359</v>
      </c>
      <c r="B1336" s="21">
        <v>453.76266456530652</v>
      </c>
      <c r="C1336" s="27">
        <f t="shared" si="41"/>
        <v>10716109.929840552</v>
      </c>
      <c r="D1336" s="25">
        <f t="shared" si="40"/>
        <v>0.98326265523924128</v>
      </c>
      <c r="E1336" s="3" t="str" cm="1">
        <f t="array" ref="E1336">IFERROR(_xlfn.IFS(D1336&lt;=$K$2,"A",D1336&lt;=$L$3,"B"),"C")</f>
        <v>C</v>
      </c>
      <c r="F1336" s="18">
        <f>VLOOKUP(A1336,'ABC Rimanenze'!$A$2:$G$50000,2,FALSE)</f>
        <v>272.25759873918389</v>
      </c>
      <c r="G1336" s="3" t="str">
        <f>VLOOKUP(A1336,'ABC Rimanenze'!$A$2:$G$50000,7)</f>
        <v>C</v>
      </c>
      <c r="J1336" s="29"/>
    </row>
    <row r="1337" spans="1:10" x14ac:dyDescent="0.3">
      <c r="A1337" s="20" t="s">
        <v>1360</v>
      </c>
      <c r="B1337" s="21">
        <v>453.57590170885697</v>
      </c>
      <c r="C1337" s="27">
        <f t="shared" si="41"/>
        <v>10716563.505742261</v>
      </c>
      <c r="D1337" s="25">
        <f t="shared" si="40"/>
        <v>0.98330427334958059</v>
      </c>
      <c r="E1337" s="3" t="str" cm="1">
        <f t="array" ref="E1337">IFERROR(_xlfn.IFS(D1337&lt;=$K$2,"A",D1337&lt;=$L$3,"B"),"C")</f>
        <v>C</v>
      </c>
      <c r="F1337" s="18">
        <f>VLOOKUP(A1337,'ABC Rimanenze'!$A$2:$G$50000,2,FALSE)</f>
        <v>272.14554102531417</v>
      </c>
      <c r="G1337" s="3" t="str">
        <f>VLOOKUP(A1337,'ABC Rimanenze'!$A$2:$G$50000,7)</f>
        <v>C</v>
      </c>
      <c r="J1337" s="29"/>
    </row>
    <row r="1338" spans="1:10" x14ac:dyDescent="0.3">
      <c r="A1338" s="20" t="s">
        <v>1361</v>
      </c>
      <c r="B1338" s="21">
        <v>453.07601758336574</v>
      </c>
      <c r="C1338" s="27">
        <f t="shared" si="41"/>
        <v>10717016.581759844</v>
      </c>
      <c r="D1338" s="25">
        <f t="shared" si="40"/>
        <v>0.98334584559277238</v>
      </c>
      <c r="E1338" s="3" t="str" cm="1">
        <f t="array" ref="E1338">IFERROR(_xlfn.IFS(D1338&lt;=$K$2,"A",D1338&lt;=$L$3,"B"),"C")</f>
        <v>C</v>
      </c>
      <c r="F1338" s="18">
        <f>VLOOKUP(A1338,'ABC Rimanenze'!$A$2:$G$50000,2,FALSE)</f>
        <v>271.84561055001944</v>
      </c>
      <c r="G1338" s="3" t="str">
        <f>VLOOKUP(A1338,'ABC Rimanenze'!$A$2:$G$50000,7)</f>
        <v>C</v>
      </c>
      <c r="J1338" s="29"/>
    </row>
    <row r="1339" spans="1:10" x14ac:dyDescent="0.3">
      <c r="A1339" s="20" t="s">
        <v>1362</v>
      </c>
      <c r="B1339" s="21">
        <v>452.62138342995144</v>
      </c>
      <c r="C1339" s="27">
        <f t="shared" si="41"/>
        <v>10717469.203143274</v>
      </c>
      <c r="D1339" s="25">
        <f t="shared" si="40"/>
        <v>0.98338737612075344</v>
      </c>
      <c r="E1339" s="3" t="str" cm="1">
        <f t="array" ref="E1339">IFERROR(_xlfn.IFS(D1339&lt;=$K$2,"A",D1339&lt;=$L$3,"B"),"C")</f>
        <v>C</v>
      </c>
      <c r="F1339" s="18">
        <f>VLOOKUP(A1339,'ABC Rimanenze'!$A$2:$G$50000,2,FALSE)</f>
        <v>271.57283005797086</v>
      </c>
      <c r="G1339" s="3" t="str">
        <f>VLOOKUP(A1339,'ABC Rimanenze'!$A$2:$G$50000,7)</f>
        <v>C</v>
      </c>
      <c r="J1339" s="29"/>
    </row>
    <row r="1340" spans="1:10" x14ac:dyDescent="0.3">
      <c r="A1340" s="20" t="s">
        <v>1363</v>
      </c>
      <c r="B1340" s="21">
        <v>451.70400427907123</v>
      </c>
      <c r="C1340" s="27">
        <f t="shared" si="41"/>
        <v>10717920.907147553</v>
      </c>
      <c r="D1340" s="25">
        <f t="shared" si="40"/>
        <v>0.9834288224740978</v>
      </c>
      <c r="E1340" s="3" t="str" cm="1">
        <f t="array" ref="E1340">IFERROR(_xlfn.IFS(D1340&lt;=$K$2,"A",D1340&lt;=$L$3,"B"),"C")</f>
        <v>C</v>
      </c>
      <c r="F1340" s="18">
        <f>VLOOKUP(A1340,'ABC Rimanenze'!$A$2:$G$50000,2,FALSE)</f>
        <v>271.02240256744273</v>
      </c>
      <c r="G1340" s="3" t="str">
        <f>VLOOKUP(A1340,'ABC Rimanenze'!$A$2:$G$50000,7)</f>
        <v>C</v>
      </c>
      <c r="J1340" s="29"/>
    </row>
    <row r="1341" spans="1:10" x14ac:dyDescent="0.3">
      <c r="A1341" s="20" t="s">
        <v>1364</v>
      </c>
      <c r="B1341" s="21">
        <v>451.62033451938186</v>
      </c>
      <c r="C1341" s="27">
        <f t="shared" si="41"/>
        <v>10718372.527482072</v>
      </c>
      <c r="D1341" s="25">
        <f t="shared" si="40"/>
        <v>0.98347026115027669</v>
      </c>
      <c r="E1341" s="3" t="str" cm="1">
        <f t="array" ref="E1341">IFERROR(_xlfn.IFS(D1341&lt;=$K$2,"A",D1341&lt;=$L$3,"B"),"C")</f>
        <v>C</v>
      </c>
      <c r="F1341" s="18">
        <f>VLOOKUP(A1341,'ABC Rimanenze'!$A$2:$G$50000,2,FALSE)</f>
        <v>270.97220071162911</v>
      </c>
      <c r="G1341" s="3" t="str">
        <f>VLOOKUP(A1341,'ABC Rimanenze'!$A$2:$G$50000,7)</f>
        <v>C</v>
      </c>
      <c r="J1341" s="29"/>
    </row>
    <row r="1342" spans="1:10" x14ac:dyDescent="0.3">
      <c r="A1342" s="20" t="s">
        <v>1365</v>
      </c>
      <c r="B1342" s="21">
        <v>451.45363532979667</v>
      </c>
      <c r="C1342" s="27">
        <f t="shared" si="41"/>
        <v>10718823.981117401</v>
      </c>
      <c r="D1342" s="25">
        <f t="shared" si="40"/>
        <v>0.98351168453087812</v>
      </c>
      <c r="E1342" s="3" t="str" cm="1">
        <f t="array" ref="E1342">IFERROR(_xlfn.IFS(D1342&lt;=$K$2,"A",D1342&lt;=$L$3,"B"),"C")</f>
        <v>C</v>
      </c>
      <c r="F1342" s="18">
        <f>VLOOKUP(A1342,'ABC Rimanenze'!$A$2:$G$50000,2,FALSE)</f>
        <v>270.87218119787798</v>
      </c>
      <c r="G1342" s="3" t="str">
        <f>VLOOKUP(A1342,'ABC Rimanenze'!$A$2:$G$50000,7)</f>
        <v>C</v>
      </c>
      <c r="J1342" s="29"/>
    </row>
    <row r="1343" spans="1:10" x14ac:dyDescent="0.3">
      <c r="A1343" s="20" t="s">
        <v>1366</v>
      </c>
      <c r="B1343" s="21">
        <v>450.5943127468642</v>
      </c>
      <c r="C1343" s="27">
        <f t="shared" si="41"/>
        <v>10719274.575430147</v>
      </c>
      <c r="D1343" s="25">
        <f t="shared" si="40"/>
        <v>0.98355302906385578</v>
      </c>
      <c r="E1343" s="3" t="str" cm="1">
        <f t="array" ref="E1343">IFERROR(_xlfn.IFS(D1343&lt;=$K$2,"A",D1343&lt;=$L$3,"B"),"C")</f>
        <v>C</v>
      </c>
      <c r="F1343" s="18">
        <f>VLOOKUP(A1343,'ABC Rimanenze'!$A$2:$G$50000,2,FALSE)</f>
        <v>270.35658764811853</v>
      </c>
      <c r="G1343" s="3" t="str">
        <f>VLOOKUP(A1343,'ABC Rimanenze'!$A$2:$G$50000,7)</f>
        <v>C</v>
      </c>
      <c r="J1343" s="29"/>
    </row>
    <row r="1344" spans="1:10" x14ac:dyDescent="0.3">
      <c r="A1344" s="20" t="s">
        <v>1367</v>
      </c>
      <c r="B1344" s="21">
        <v>450.15184485952716</v>
      </c>
      <c r="C1344" s="27">
        <f t="shared" si="41"/>
        <v>10719724.727275006</v>
      </c>
      <c r="D1344" s="25">
        <f t="shared" si="40"/>
        <v>0.98359433299794519</v>
      </c>
      <c r="E1344" s="3" t="str" cm="1">
        <f t="array" ref="E1344">IFERROR(_xlfn.IFS(D1344&lt;=$K$2,"A",D1344&lt;=$L$3,"B"),"C")</f>
        <v>C</v>
      </c>
      <c r="F1344" s="18">
        <f>VLOOKUP(A1344,'ABC Rimanenze'!$A$2:$G$50000,2,FALSE)</f>
        <v>270.0911069157163</v>
      </c>
      <c r="G1344" s="3" t="str">
        <f>VLOOKUP(A1344,'ABC Rimanenze'!$A$2:$G$50000,7)</f>
        <v>C</v>
      </c>
      <c r="J1344" s="29"/>
    </row>
    <row r="1345" spans="1:10" x14ac:dyDescent="0.3">
      <c r="A1345" s="20" t="s">
        <v>1368</v>
      </c>
      <c r="B1345" s="21">
        <v>449.36018379144565</v>
      </c>
      <c r="C1345" s="27">
        <f t="shared" si="41"/>
        <v>10720174.087458799</v>
      </c>
      <c r="D1345" s="25">
        <f t="shared" si="40"/>
        <v>0.98363556429273102</v>
      </c>
      <c r="E1345" s="3" t="str" cm="1">
        <f t="array" ref="E1345">IFERROR(_xlfn.IFS(D1345&lt;=$K$2,"A",D1345&lt;=$L$3,"B"),"C")</f>
        <v>C</v>
      </c>
      <c r="F1345" s="18">
        <f>VLOOKUP(A1345,'ABC Rimanenze'!$A$2:$G$50000,2,FALSE)</f>
        <v>269.61611027486737</v>
      </c>
      <c r="G1345" s="3" t="str">
        <f>VLOOKUP(A1345,'ABC Rimanenze'!$A$2:$G$50000,7)</f>
        <v>C</v>
      </c>
      <c r="J1345" s="29"/>
    </row>
    <row r="1346" spans="1:10" x14ac:dyDescent="0.3">
      <c r="A1346" s="20" t="s">
        <v>1369</v>
      </c>
      <c r="B1346" s="21">
        <v>447.77622132548902</v>
      </c>
      <c r="C1346" s="27">
        <f t="shared" si="41"/>
        <v>10720621.863680124</v>
      </c>
      <c r="D1346" s="25">
        <f t="shared" ref="D1346:D1409" si="42">C1346/SUM(B:B)</f>
        <v>0.98367665025015549</v>
      </c>
      <c r="E1346" s="3" t="str" cm="1">
        <f t="array" ref="E1346">IFERROR(_xlfn.IFS(D1346&lt;=$K$2,"A",D1346&lt;=$L$3,"B"),"C")</f>
        <v>C</v>
      </c>
      <c r="F1346" s="18">
        <f>VLOOKUP(A1346,'ABC Rimanenze'!$A$2:$G$50000,2,FALSE)</f>
        <v>268.66573279529342</v>
      </c>
      <c r="G1346" s="3" t="str">
        <f>VLOOKUP(A1346,'ABC Rimanenze'!$A$2:$G$50000,7)</f>
        <v>C</v>
      </c>
      <c r="J1346" s="29"/>
    </row>
    <row r="1347" spans="1:10" x14ac:dyDescent="0.3">
      <c r="A1347" s="20" t="s">
        <v>1370</v>
      </c>
      <c r="B1347" s="21">
        <v>447.20632780923722</v>
      </c>
      <c r="C1347" s="27">
        <f t="shared" ref="C1347:C1410" si="43">B1347+C1346</f>
        <v>10721069.070007933</v>
      </c>
      <c r="D1347" s="25">
        <f t="shared" si="42"/>
        <v>0.98371768391668191</v>
      </c>
      <c r="E1347" s="3" t="str" cm="1">
        <f t="array" ref="E1347">IFERROR(_xlfn.IFS(D1347&lt;=$K$2,"A",D1347&lt;=$L$3,"B"),"C")</f>
        <v>C</v>
      </c>
      <c r="F1347" s="18">
        <f>VLOOKUP(A1347,'ABC Rimanenze'!$A$2:$G$50000,2,FALSE)</f>
        <v>268.32379668554233</v>
      </c>
      <c r="G1347" s="3" t="str">
        <f>VLOOKUP(A1347,'ABC Rimanenze'!$A$2:$G$50000,7)</f>
        <v>C</v>
      </c>
      <c r="J1347" s="29"/>
    </row>
    <row r="1348" spans="1:10" x14ac:dyDescent="0.3">
      <c r="A1348" s="20" t="s">
        <v>1371</v>
      </c>
      <c r="B1348" s="21">
        <v>446.24519278913175</v>
      </c>
      <c r="C1348" s="27">
        <f t="shared" si="43"/>
        <v>10721515.315200722</v>
      </c>
      <c r="D1348" s="25">
        <f t="shared" si="42"/>
        <v>0.98375862939372738</v>
      </c>
      <c r="E1348" s="3" t="str" cm="1">
        <f t="array" ref="E1348">IFERROR(_xlfn.IFS(D1348&lt;=$K$2,"A",D1348&lt;=$L$3,"B"),"C")</f>
        <v>C</v>
      </c>
      <c r="F1348" s="18">
        <f>VLOOKUP(A1348,'ABC Rimanenze'!$A$2:$G$50000,2,FALSE)</f>
        <v>267.74711567347902</v>
      </c>
      <c r="G1348" s="3" t="str">
        <f>VLOOKUP(A1348,'ABC Rimanenze'!$A$2:$G$50000,7)</f>
        <v>C</v>
      </c>
      <c r="J1348" s="29"/>
    </row>
    <row r="1349" spans="1:10" x14ac:dyDescent="0.3">
      <c r="A1349" s="20" t="s">
        <v>1372</v>
      </c>
      <c r="B1349" s="21">
        <v>444.69410058591023</v>
      </c>
      <c r="C1349" s="27">
        <f t="shared" si="43"/>
        <v>10721960.009301309</v>
      </c>
      <c r="D1349" s="25">
        <f t="shared" si="42"/>
        <v>0.98379943254944102</v>
      </c>
      <c r="E1349" s="3" t="str" cm="1">
        <f t="array" ref="E1349">IFERROR(_xlfn.IFS(D1349&lt;=$K$2,"A",D1349&lt;=$L$3,"B"),"C")</f>
        <v>C</v>
      </c>
      <c r="F1349" s="18">
        <f>VLOOKUP(A1349,'ABC Rimanenze'!$A$2:$G$50000,2,FALSE)</f>
        <v>266.81646035154614</v>
      </c>
      <c r="G1349" s="3" t="str">
        <f>VLOOKUP(A1349,'ABC Rimanenze'!$A$2:$G$50000,7)</f>
        <v>C</v>
      </c>
      <c r="J1349" s="29"/>
    </row>
    <row r="1350" spans="1:10" x14ac:dyDescent="0.3">
      <c r="A1350" s="20" t="s">
        <v>1373</v>
      </c>
      <c r="B1350" s="21">
        <v>444.6761713516911</v>
      </c>
      <c r="C1350" s="27">
        <f t="shared" si="43"/>
        <v>10722404.68547266</v>
      </c>
      <c r="D1350" s="25">
        <f t="shared" si="42"/>
        <v>0.98384023406004772</v>
      </c>
      <c r="E1350" s="3" t="str" cm="1">
        <f t="array" ref="E1350">IFERROR(_xlfn.IFS(D1350&lt;=$K$2,"A",D1350&lt;=$L$3,"B"),"C")</f>
        <v>C</v>
      </c>
      <c r="F1350" s="18">
        <f>VLOOKUP(A1350,'ABC Rimanenze'!$A$2:$G$50000,2,FALSE)</f>
        <v>266.80570281101467</v>
      </c>
      <c r="G1350" s="3" t="str">
        <f>VLOOKUP(A1350,'ABC Rimanenze'!$A$2:$G$50000,7)</f>
        <v>C</v>
      </c>
      <c r="J1350" s="29"/>
    </row>
    <row r="1351" spans="1:10" x14ac:dyDescent="0.3">
      <c r="A1351" s="20" t="s">
        <v>1374</v>
      </c>
      <c r="B1351" s="21">
        <v>444.66635296152344</v>
      </c>
      <c r="C1351" s="27">
        <f t="shared" si="43"/>
        <v>10722849.351825621</v>
      </c>
      <c r="D1351" s="25">
        <f t="shared" si="42"/>
        <v>0.98388103466976251</v>
      </c>
      <c r="E1351" s="3" t="str" cm="1">
        <f t="array" ref="E1351">IFERROR(_xlfn.IFS(D1351&lt;=$K$2,"A",D1351&lt;=$L$3,"B"),"C")</f>
        <v>C</v>
      </c>
      <c r="F1351" s="18">
        <f>VLOOKUP(A1351,'ABC Rimanenze'!$A$2:$G$50000,2,FALSE)</f>
        <v>266.79981177691405</v>
      </c>
      <c r="G1351" s="3" t="str">
        <f>VLOOKUP(A1351,'ABC Rimanenze'!$A$2:$G$50000,7)</f>
        <v>C</v>
      </c>
      <c r="J1351" s="29"/>
    </row>
    <row r="1352" spans="1:10" x14ac:dyDescent="0.3">
      <c r="A1352" s="20" t="s">
        <v>1375</v>
      </c>
      <c r="B1352" s="21">
        <v>444.49687900949948</v>
      </c>
      <c r="C1352" s="27">
        <f t="shared" si="43"/>
        <v>10723293.848704631</v>
      </c>
      <c r="D1352" s="25">
        <f t="shared" si="42"/>
        <v>0.98392181972930015</v>
      </c>
      <c r="E1352" s="3" t="str" cm="1">
        <f t="array" ref="E1352">IFERROR(_xlfn.IFS(D1352&lt;=$K$2,"A",D1352&lt;=$L$3,"B"),"C")</f>
        <v>C</v>
      </c>
      <c r="F1352" s="18">
        <f>VLOOKUP(A1352,'ABC Rimanenze'!$A$2:$G$50000,2,FALSE)</f>
        <v>266.69812740569967</v>
      </c>
      <c r="G1352" s="3" t="str">
        <f>VLOOKUP(A1352,'ABC Rimanenze'!$A$2:$G$50000,7)</f>
        <v>C</v>
      </c>
      <c r="J1352" s="29"/>
    </row>
    <row r="1353" spans="1:10" x14ac:dyDescent="0.3">
      <c r="A1353" s="20" t="s">
        <v>1376</v>
      </c>
      <c r="B1353" s="21">
        <v>444.22175064154123</v>
      </c>
      <c r="C1353" s="27">
        <f t="shared" si="43"/>
        <v>10723738.070455272</v>
      </c>
      <c r="D1353" s="25">
        <f t="shared" si="42"/>
        <v>0.98396257954428057</v>
      </c>
      <c r="E1353" s="3" t="str" cm="1">
        <f t="array" ref="E1353">IFERROR(_xlfn.IFS(D1353&lt;=$K$2,"A",D1353&lt;=$L$3,"B"),"C")</f>
        <v>C</v>
      </c>
      <c r="F1353" s="18">
        <f>VLOOKUP(A1353,'ABC Rimanenze'!$A$2:$G$50000,2,FALSE)</f>
        <v>266.53305038492471</v>
      </c>
      <c r="G1353" s="3" t="str">
        <f>VLOOKUP(A1353,'ABC Rimanenze'!$A$2:$G$50000,7)</f>
        <v>C</v>
      </c>
      <c r="J1353" s="29"/>
    </row>
    <row r="1354" spans="1:10" x14ac:dyDescent="0.3">
      <c r="A1354" s="20" t="s">
        <v>1377</v>
      </c>
      <c r="B1354" s="21">
        <v>443.25079723126817</v>
      </c>
      <c r="C1354" s="27">
        <f t="shared" si="43"/>
        <v>10724181.321252503</v>
      </c>
      <c r="D1354" s="25">
        <f t="shared" si="42"/>
        <v>0.98400325026888824</v>
      </c>
      <c r="E1354" s="3" t="str" cm="1">
        <f t="array" ref="E1354">IFERROR(_xlfn.IFS(D1354&lt;=$K$2,"A",D1354&lt;=$L$3,"B"),"C")</f>
        <v>C</v>
      </c>
      <c r="F1354" s="18">
        <f>VLOOKUP(A1354,'ABC Rimanenze'!$A$2:$G$50000,2,FALSE)</f>
        <v>265.95047833876089</v>
      </c>
      <c r="G1354" s="3" t="str">
        <f>VLOOKUP(A1354,'ABC Rimanenze'!$A$2:$G$50000,7)</f>
        <v>C</v>
      </c>
      <c r="J1354" s="29"/>
    </row>
    <row r="1355" spans="1:10" x14ac:dyDescent="0.3">
      <c r="A1355" s="20" t="s">
        <v>1378</v>
      </c>
      <c r="B1355" s="21">
        <v>443.15624186508859</v>
      </c>
      <c r="C1355" s="27">
        <f t="shared" si="43"/>
        <v>10724624.477494368</v>
      </c>
      <c r="D1355" s="25">
        <f t="shared" si="42"/>
        <v>0.98404391231751553</v>
      </c>
      <c r="E1355" s="3" t="str" cm="1">
        <f t="array" ref="E1355">IFERROR(_xlfn.IFS(D1355&lt;=$K$2,"A",D1355&lt;=$L$3,"B"),"C")</f>
        <v>C</v>
      </c>
      <c r="F1355" s="18">
        <f>VLOOKUP(A1355,'ABC Rimanenze'!$A$2:$G$50000,2,FALSE)</f>
        <v>265.89374511905316</v>
      </c>
      <c r="G1355" s="3" t="str">
        <f>VLOOKUP(A1355,'ABC Rimanenze'!$A$2:$G$50000,7)</f>
        <v>C</v>
      </c>
      <c r="J1355" s="29"/>
    </row>
    <row r="1356" spans="1:10" x14ac:dyDescent="0.3">
      <c r="A1356" s="20" t="s">
        <v>1379</v>
      </c>
      <c r="B1356" s="21">
        <v>441.92830276434091</v>
      </c>
      <c r="C1356" s="27">
        <f t="shared" si="43"/>
        <v>10725066.405797133</v>
      </c>
      <c r="D1356" s="25">
        <f t="shared" si="42"/>
        <v>0.98408446169590447</v>
      </c>
      <c r="E1356" s="3" t="str" cm="1">
        <f t="array" ref="E1356">IFERROR(_xlfn.IFS(D1356&lt;=$K$2,"A",D1356&lt;=$L$3,"B"),"C")</f>
        <v>C</v>
      </c>
      <c r="F1356" s="18">
        <f>VLOOKUP(A1356,'ABC Rimanenze'!$A$2:$G$50000,2,FALSE)</f>
        <v>265.15698165860454</v>
      </c>
      <c r="G1356" s="3" t="str">
        <f>VLOOKUP(A1356,'ABC Rimanenze'!$A$2:$G$50000,7)</f>
        <v>C</v>
      </c>
      <c r="J1356" s="29"/>
    </row>
    <row r="1357" spans="1:10" x14ac:dyDescent="0.3">
      <c r="A1357" s="20" t="s">
        <v>1380</v>
      </c>
      <c r="B1357" s="21">
        <v>441.32169700659279</v>
      </c>
      <c r="C1357" s="27">
        <f t="shared" si="43"/>
        <v>10725507.727494139</v>
      </c>
      <c r="D1357" s="25">
        <f t="shared" si="42"/>
        <v>0.98412495541484291</v>
      </c>
      <c r="E1357" s="3" t="str" cm="1">
        <f t="array" ref="E1357">IFERROR(_xlfn.IFS(D1357&lt;=$K$2,"A",D1357&lt;=$L$3,"B"),"C")</f>
        <v>C</v>
      </c>
      <c r="F1357" s="18">
        <f>VLOOKUP(A1357,'ABC Rimanenze'!$A$2:$G$50000,2,FALSE)</f>
        <v>264.79301820395568</v>
      </c>
      <c r="G1357" s="3" t="str">
        <f>VLOOKUP(A1357,'ABC Rimanenze'!$A$2:$G$50000,7)</f>
        <v>C</v>
      </c>
      <c r="J1357" s="29"/>
    </row>
    <row r="1358" spans="1:10" x14ac:dyDescent="0.3">
      <c r="A1358" s="20" t="s">
        <v>1381</v>
      </c>
      <c r="B1358" s="21">
        <v>438.10958931892515</v>
      </c>
      <c r="C1358" s="27">
        <f t="shared" si="43"/>
        <v>10725945.837083459</v>
      </c>
      <c r="D1358" s="25">
        <f t="shared" si="42"/>
        <v>0.98416515440504559</v>
      </c>
      <c r="E1358" s="3" t="str" cm="1">
        <f t="array" ref="E1358">IFERROR(_xlfn.IFS(D1358&lt;=$K$2,"A",D1358&lt;=$L$3,"B"),"C")</f>
        <v>C</v>
      </c>
      <c r="F1358" s="18">
        <f>VLOOKUP(A1358,'ABC Rimanenze'!$A$2:$G$50000,2,FALSE)</f>
        <v>262.86575359135509</v>
      </c>
      <c r="G1358" s="3" t="str">
        <f>VLOOKUP(A1358,'ABC Rimanenze'!$A$2:$G$50000,7)</f>
        <v>C</v>
      </c>
      <c r="J1358" s="29"/>
    </row>
    <row r="1359" spans="1:10" x14ac:dyDescent="0.3">
      <c r="A1359" s="20" t="s">
        <v>1382</v>
      </c>
      <c r="B1359" s="21">
        <v>437.5586922532151</v>
      </c>
      <c r="C1359" s="27">
        <f t="shared" si="43"/>
        <v>10726383.395775713</v>
      </c>
      <c r="D1359" s="25">
        <f t="shared" si="42"/>
        <v>0.98420530284738017</v>
      </c>
      <c r="E1359" s="3" t="str" cm="1">
        <f t="array" ref="E1359">IFERROR(_xlfn.IFS(D1359&lt;=$K$2,"A",D1359&lt;=$L$3,"B"),"C")</f>
        <v>C</v>
      </c>
      <c r="F1359" s="18">
        <f>VLOOKUP(A1359,'ABC Rimanenze'!$A$2:$G$50000,2,FALSE)</f>
        <v>262.53521535192903</v>
      </c>
      <c r="G1359" s="3" t="str">
        <f>VLOOKUP(A1359,'ABC Rimanenze'!$A$2:$G$50000,7)</f>
        <v>C</v>
      </c>
      <c r="J1359" s="29"/>
    </row>
    <row r="1360" spans="1:10" x14ac:dyDescent="0.3">
      <c r="A1360" s="20" t="s">
        <v>1383</v>
      </c>
      <c r="B1360" s="21">
        <v>436.96105111257663</v>
      </c>
      <c r="C1360" s="27">
        <f t="shared" si="43"/>
        <v>10726820.356826825</v>
      </c>
      <c r="D1360" s="25">
        <f t="shared" si="42"/>
        <v>0.98424539645281772</v>
      </c>
      <c r="E1360" s="3" t="str" cm="1">
        <f t="array" ref="E1360">IFERROR(_xlfn.IFS(D1360&lt;=$K$2,"A",D1360&lt;=$L$3,"B"),"C")</f>
        <v>C</v>
      </c>
      <c r="F1360" s="18">
        <f>VLOOKUP(A1360,'ABC Rimanenze'!$A$2:$G$50000,2,FALSE)</f>
        <v>262.17663066754596</v>
      </c>
      <c r="G1360" s="3" t="str">
        <f>VLOOKUP(A1360,'ABC Rimanenze'!$A$2:$G$50000,7)</f>
        <v>C</v>
      </c>
      <c r="J1360" s="29"/>
    </row>
    <row r="1361" spans="1:10" x14ac:dyDescent="0.3">
      <c r="A1361" s="20" t="s">
        <v>1384</v>
      </c>
      <c r="B1361" s="21">
        <v>434.49556796417812</v>
      </c>
      <c r="C1361" s="27">
        <f t="shared" si="43"/>
        <v>10727254.852394789</v>
      </c>
      <c r="D1361" s="25">
        <f t="shared" si="42"/>
        <v>0.98428526383647119</v>
      </c>
      <c r="E1361" s="3" t="str" cm="1">
        <f t="array" ref="E1361">IFERROR(_xlfn.IFS(D1361&lt;=$K$2,"A",D1361&lt;=$L$3,"B"),"C")</f>
        <v>C</v>
      </c>
      <c r="F1361" s="18">
        <f>VLOOKUP(A1361,'ABC Rimanenze'!$A$2:$G$50000,2,FALSE)</f>
        <v>260.69734077850688</v>
      </c>
      <c r="G1361" s="3" t="str">
        <f>VLOOKUP(A1361,'ABC Rimanenze'!$A$2:$G$50000,7)</f>
        <v>C</v>
      </c>
      <c r="J1361" s="29"/>
    </row>
    <row r="1362" spans="1:10" x14ac:dyDescent="0.3">
      <c r="A1362" s="20" t="s">
        <v>1385</v>
      </c>
      <c r="B1362" s="21">
        <v>434.23345963535519</v>
      </c>
      <c r="C1362" s="27">
        <f t="shared" si="43"/>
        <v>10727689.085854424</v>
      </c>
      <c r="D1362" s="25">
        <f t="shared" si="42"/>
        <v>0.98432510717022847</v>
      </c>
      <c r="E1362" s="3" t="str" cm="1">
        <f t="array" ref="E1362">IFERROR(_xlfn.IFS(D1362&lt;=$K$2,"A",D1362&lt;=$L$3,"B"),"C")</f>
        <v>C</v>
      </c>
      <c r="F1362" s="18">
        <f>VLOOKUP(A1362,'ABC Rimanenze'!$A$2:$G$50000,2,FALSE)</f>
        <v>260.54007578121309</v>
      </c>
      <c r="G1362" s="3" t="str">
        <f>VLOOKUP(A1362,'ABC Rimanenze'!$A$2:$G$50000,7)</f>
        <v>C</v>
      </c>
      <c r="J1362" s="29"/>
    </row>
    <row r="1363" spans="1:10" x14ac:dyDescent="0.3">
      <c r="A1363" s="20" t="s">
        <v>1386</v>
      </c>
      <c r="B1363" s="21">
        <v>432.12165197625598</v>
      </c>
      <c r="C1363" s="27">
        <f t="shared" si="43"/>
        <v>10728121.2075064</v>
      </c>
      <c r="D1363" s="25">
        <f t="shared" si="42"/>
        <v>0.98436475673389379</v>
      </c>
      <c r="E1363" s="3" t="str" cm="1">
        <f t="array" ref="E1363">IFERROR(_xlfn.IFS(D1363&lt;=$K$2,"A",D1363&lt;=$L$3,"B"),"C")</f>
        <v>C</v>
      </c>
      <c r="F1363" s="18">
        <f>VLOOKUP(A1363,'ABC Rimanenze'!$A$2:$G$50000,2,FALSE)</f>
        <v>259.2729911857536</v>
      </c>
      <c r="G1363" s="3" t="str">
        <f>VLOOKUP(A1363,'ABC Rimanenze'!$A$2:$G$50000,7)</f>
        <v>C</v>
      </c>
      <c r="J1363" s="29"/>
    </row>
    <row r="1364" spans="1:10" x14ac:dyDescent="0.3">
      <c r="A1364" s="20" t="s">
        <v>1387</v>
      </c>
      <c r="B1364" s="21">
        <v>430.30162125974715</v>
      </c>
      <c r="C1364" s="27">
        <f t="shared" si="43"/>
        <v>10728551.50912766</v>
      </c>
      <c r="D1364" s="25">
        <f t="shared" si="42"/>
        <v>0.98440423929962373</v>
      </c>
      <c r="E1364" s="3" t="str" cm="1">
        <f t="array" ref="E1364">IFERROR(_xlfn.IFS(D1364&lt;=$K$2,"A",D1364&lt;=$L$3,"B"),"C")</f>
        <v>C</v>
      </c>
      <c r="F1364" s="18">
        <f>VLOOKUP(A1364,'ABC Rimanenze'!$A$2:$G$50000,2,FALSE)</f>
        <v>258.1809727558483</v>
      </c>
      <c r="G1364" s="3" t="str">
        <f>VLOOKUP(A1364,'ABC Rimanenze'!$A$2:$G$50000,7)</f>
        <v>C</v>
      </c>
      <c r="J1364" s="29"/>
    </row>
    <row r="1365" spans="1:10" x14ac:dyDescent="0.3">
      <c r="A1365" s="20" t="s">
        <v>1388</v>
      </c>
      <c r="B1365" s="21">
        <v>429.93279129866733</v>
      </c>
      <c r="C1365" s="27">
        <f t="shared" si="43"/>
        <v>10728981.441918958</v>
      </c>
      <c r="D1365" s="25">
        <f t="shared" si="42"/>
        <v>0.98444368802315441</v>
      </c>
      <c r="E1365" s="3" t="str" cm="1">
        <f t="array" ref="E1365">IFERROR(_xlfn.IFS(D1365&lt;=$K$2,"A",D1365&lt;=$L$3,"B"),"C")</f>
        <v>C</v>
      </c>
      <c r="F1365" s="18">
        <f>VLOOKUP(A1365,'ABC Rimanenze'!$A$2:$G$50000,2,FALSE)</f>
        <v>257.95967477920038</v>
      </c>
      <c r="G1365" s="3" t="str">
        <f>VLOOKUP(A1365,'ABC Rimanenze'!$A$2:$G$50000,7)</f>
        <v>C</v>
      </c>
      <c r="J1365" s="29"/>
    </row>
    <row r="1366" spans="1:10" x14ac:dyDescent="0.3">
      <c r="A1366" s="20" t="s">
        <v>1389</v>
      </c>
      <c r="B1366" s="21">
        <v>428.9317423880978</v>
      </c>
      <c r="C1366" s="27">
        <f t="shared" si="43"/>
        <v>10729410.373661347</v>
      </c>
      <c r="D1366" s="25">
        <f t="shared" si="42"/>
        <v>0.98448304489488292</v>
      </c>
      <c r="E1366" s="3" t="str" cm="1">
        <f t="array" ref="E1366">IFERROR(_xlfn.IFS(D1366&lt;=$K$2,"A",D1366&lt;=$L$3,"B"),"C")</f>
        <v>C</v>
      </c>
      <c r="F1366" s="18">
        <f>VLOOKUP(A1366,'ABC Rimanenze'!$A$2:$G$50000,2,FALSE)</f>
        <v>257.35904543285869</v>
      </c>
      <c r="G1366" s="3" t="str">
        <f>VLOOKUP(A1366,'ABC Rimanenze'!$A$2:$G$50000,7)</f>
        <v>C</v>
      </c>
      <c r="J1366" s="29"/>
    </row>
    <row r="1367" spans="1:10" x14ac:dyDescent="0.3">
      <c r="A1367" s="20" t="s">
        <v>1390</v>
      </c>
      <c r="B1367" s="21">
        <v>426.59475208493666</v>
      </c>
      <c r="C1367" s="27">
        <f t="shared" si="43"/>
        <v>10729836.968413431</v>
      </c>
      <c r="D1367" s="25">
        <f t="shared" si="42"/>
        <v>0.98452218733476005</v>
      </c>
      <c r="E1367" s="3" t="str" cm="1">
        <f t="array" ref="E1367">IFERROR(_xlfn.IFS(D1367&lt;=$K$2,"A",D1367&lt;=$L$3,"B"),"C")</f>
        <v>C</v>
      </c>
      <c r="F1367" s="18">
        <f>VLOOKUP(A1367,'ABC Rimanenze'!$A$2:$G$50000,2,FALSE)</f>
        <v>255.95685125096199</v>
      </c>
      <c r="G1367" s="3" t="str">
        <f>VLOOKUP(A1367,'ABC Rimanenze'!$A$2:$G$50000,7)</f>
        <v>C</v>
      </c>
      <c r="J1367" s="29"/>
    </row>
    <row r="1368" spans="1:10" x14ac:dyDescent="0.3">
      <c r="A1368" s="20" t="s">
        <v>1391</v>
      </c>
      <c r="B1368" s="21">
        <v>426.26647634411444</v>
      </c>
      <c r="C1368" s="27">
        <f t="shared" si="43"/>
        <v>10730263.234889776</v>
      </c>
      <c r="D1368" s="25">
        <f t="shared" si="42"/>
        <v>0.98456129965351324</v>
      </c>
      <c r="E1368" s="3" t="str" cm="1">
        <f t="array" ref="E1368">IFERROR(_xlfn.IFS(D1368&lt;=$K$2,"A",D1368&lt;=$L$3,"B"),"C")</f>
        <v>C</v>
      </c>
      <c r="F1368" s="18">
        <f>VLOOKUP(A1368,'ABC Rimanenze'!$A$2:$G$50000,2,FALSE)</f>
        <v>255.75988580646865</v>
      </c>
      <c r="G1368" s="3" t="str">
        <f>VLOOKUP(A1368,'ABC Rimanenze'!$A$2:$G$50000,7)</f>
        <v>C</v>
      </c>
      <c r="J1368" s="29"/>
    </row>
    <row r="1369" spans="1:10" x14ac:dyDescent="0.3">
      <c r="A1369" s="20" t="s">
        <v>1392</v>
      </c>
      <c r="B1369" s="21">
        <v>426.00543523161417</v>
      </c>
      <c r="C1369" s="27">
        <f t="shared" si="43"/>
        <v>10730689.240325008</v>
      </c>
      <c r="D1369" s="25">
        <f t="shared" si="42"/>
        <v>0.98460038802029326</v>
      </c>
      <c r="E1369" s="3" t="str" cm="1">
        <f t="array" ref="E1369">IFERROR(_xlfn.IFS(D1369&lt;=$K$2,"A",D1369&lt;=$L$3,"B"),"C")</f>
        <v>C</v>
      </c>
      <c r="F1369" s="18">
        <f>VLOOKUP(A1369,'ABC Rimanenze'!$A$2:$G$50000,2,FALSE)</f>
        <v>255.60326113896849</v>
      </c>
      <c r="G1369" s="3" t="str">
        <f>VLOOKUP(A1369,'ABC Rimanenze'!$A$2:$G$50000,7)</f>
        <v>C</v>
      </c>
      <c r="J1369" s="29"/>
    </row>
    <row r="1370" spans="1:10" x14ac:dyDescent="0.3">
      <c r="A1370" s="20" t="s">
        <v>1393</v>
      </c>
      <c r="B1370" s="21">
        <v>425.94161569552449</v>
      </c>
      <c r="C1370" s="27">
        <f t="shared" si="43"/>
        <v>10731115.181940703</v>
      </c>
      <c r="D1370" s="25">
        <f t="shared" si="42"/>
        <v>0.98463947053127598</v>
      </c>
      <c r="E1370" s="3" t="str" cm="1">
        <f t="array" ref="E1370">IFERROR(_xlfn.IFS(D1370&lt;=$K$2,"A",D1370&lt;=$L$3,"B"),"C")</f>
        <v>C</v>
      </c>
      <c r="F1370" s="18">
        <f>VLOOKUP(A1370,'ABC Rimanenze'!$A$2:$G$50000,2,FALSE)</f>
        <v>255.56496941731467</v>
      </c>
      <c r="G1370" s="3" t="str">
        <f>VLOOKUP(A1370,'ABC Rimanenze'!$A$2:$G$50000,7)</f>
        <v>C</v>
      </c>
      <c r="J1370" s="29"/>
    </row>
    <row r="1371" spans="1:10" x14ac:dyDescent="0.3">
      <c r="A1371" s="20" t="s">
        <v>1394</v>
      </c>
      <c r="B1371" s="21">
        <v>425.16468221269446</v>
      </c>
      <c r="C1371" s="27">
        <f t="shared" si="43"/>
        <v>10731540.346622916</v>
      </c>
      <c r="D1371" s="25">
        <f t="shared" si="42"/>
        <v>0.98467848175429284</v>
      </c>
      <c r="E1371" s="3" t="str" cm="1">
        <f t="array" ref="E1371">IFERROR(_xlfn.IFS(D1371&lt;=$K$2,"A",D1371&lt;=$L$3,"B"),"C")</f>
        <v>C</v>
      </c>
      <c r="F1371" s="18">
        <f>VLOOKUP(A1371,'ABC Rimanenze'!$A$2:$G$50000,2,FALSE)</f>
        <v>255.09880932761666</v>
      </c>
      <c r="G1371" s="3" t="str">
        <f>VLOOKUP(A1371,'ABC Rimanenze'!$A$2:$G$50000,7)</f>
        <v>C</v>
      </c>
      <c r="J1371" s="29"/>
    </row>
    <row r="1372" spans="1:10" x14ac:dyDescent="0.3">
      <c r="A1372" s="20" t="s">
        <v>1395</v>
      </c>
      <c r="B1372" s="21">
        <v>425.00929551612842</v>
      </c>
      <c r="C1372" s="27">
        <f t="shared" si="43"/>
        <v>10731965.355918432</v>
      </c>
      <c r="D1372" s="25">
        <f t="shared" si="42"/>
        <v>0.9847174787197166</v>
      </c>
      <c r="E1372" s="3" t="str" cm="1">
        <f t="array" ref="E1372">IFERROR(_xlfn.IFS(D1372&lt;=$K$2,"A",D1372&lt;=$L$3,"B"),"C")</f>
        <v>C</v>
      </c>
      <c r="F1372" s="18">
        <f>VLOOKUP(A1372,'ABC Rimanenze'!$A$2:$G$50000,2,FALSE)</f>
        <v>255.00557730967705</v>
      </c>
      <c r="G1372" s="3" t="str">
        <f>VLOOKUP(A1372,'ABC Rimanenze'!$A$2:$G$50000,7)</f>
        <v>C</v>
      </c>
      <c r="J1372" s="29"/>
    </row>
    <row r="1373" spans="1:10" x14ac:dyDescent="0.3">
      <c r="A1373" s="20" t="s">
        <v>1396</v>
      </c>
      <c r="B1373" s="21">
        <v>424.97727902645136</v>
      </c>
      <c r="C1373" s="27">
        <f t="shared" si="43"/>
        <v>10732390.333197458</v>
      </c>
      <c r="D1373" s="25">
        <f t="shared" si="42"/>
        <v>0.98475647274744926</v>
      </c>
      <c r="E1373" s="3" t="str" cm="1">
        <f t="array" ref="E1373">IFERROR(_xlfn.IFS(D1373&lt;=$K$2,"A",D1373&lt;=$L$3,"B"),"C")</f>
        <v>C</v>
      </c>
      <c r="F1373" s="18">
        <f>VLOOKUP(A1373,'ABC Rimanenze'!$A$2:$G$50000,2,FALSE)</f>
        <v>254.9863674158708</v>
      </c>
      <c r="G1373" s="3" t="str">
        <f>VLOOKUP(A1373,'ABC Rimanenze'!$A$2:$G$50000,7)</f>
        <v>C</v>
      </c>
      <c r="J1373" s="29"/>
    </row>
    <row r="1374" spans="1:10" x14ac:dyDescent="0.3">
      <c r="A1374" s="20" t="s">
        <v>1397</v>
      </c>
      <c r="B1374" s="21">
        <v>422.61766373725169</v>
      </c>
      <c r="C1374" s="27">
        <f t="shared" si="43"/>
        <v>10732812.950861195</v>
      </c>
      <c r="D1374" s="25">
        <f t="shared" si="42"/>
        <v>0.98479525026736259</v>
      </c>
      <c r="E1374" s="3" t="str" cm="1">
        <f t="array" ref="E1374">IFERROR(_xlfn.IFS(D1374&lt;=$K$2,"A",D1374&lt;=$L$3,"B"),"C")</f>
        <v>C</v>
      </c>
      <c r="F1374" s="18">
        <f>VLOOKUP(A1374,'ABC Rimanenze'!$A$2:$G$50000,2,FALSE)</f>
        <v>253.570598242351</v>
      </c>
      <c r="G1374" s="3" t="str">
        <f>VLOOKUP(A1374,'ABC Rimanenze'!$A$2:$G$50000,7)</f>
        <v>C</v>
      </c>
      <c r="J1374" s="29"/>
    </row>
    <row r="1375" spans="1:10" x14ac:dyDescent="0.3">
      <c r="A1375" s="20" t="s">
        <v>1398</v>
      </c>
      <c r="B1375" s="21">
        <v>422.1762630662372</v>
      </c>
      <c r="C1375" s="27">
        <f t="shared" si="43"/>
        <v>10733235.127124261</v>
      </c>
      <c r="D1375" s="25">
        <f t="shared" si="42"/>
        <v>0.98483398728631066</v>
      </c>
      <c r="E1375" s="3" t="str" cm="1">
        <f t="array" ref="E1375">IFERROR(_xlfn.IFS(D1375&lt;=$K$2,"A",D1375&lt;=$L$3,"B"),"C")</f>
        <v>C</v>
      </c>
      <c r="F1375" s="18">
        <f>VLOOKUP(A1375,'ABC Rimanenze'!$A$2:$G$50000,2,FALSE)</f>
        <v>253.30575783974231</v>
      </c>
      <c r="G1375" s="3" t="str">
        <f>VLOOKUP(A1375,'ABC Rimanenze'!$A$2:$G$50000,7)</f>
        <v>C</v>
      </c>
      <c r="J1375" s="29"/>
    </row>
    <row r="1376" spans="1:10" x14ac:dyDescent="0.3">
      <c r="A1376" s="20" t="s">
        <v>1399</v>
      </c>
      <c r="B1376" s="21">
        <v>422.06271124951587</v>
      </c>
      <c r="C1376" s="27">
        <f t="shared" si="43"/>
        <v>10733657.189835511</v>
      </c>
      <c r="D1376" s="25">
        <f t="shared" si="42"/>
        <v>0.98487271388624831</v>
      </c>
      <c r="E1376" s="3" t="str" cm="1">
        <f t="array" ref="E1376">IFERROR(_xlfn.IFS(D1376&lt;=$K$2,"A",D1376&lt;=$L$3,"B"),"C")</f>
        <v>C</v>
      </c>
      <c r="F1376" s="18">
        <f>VLOOKUP(A1376,'ABC Rimanenze'!$A$2:$G$50000,2,FALSE)</f>
        <v>253.23762674970951</v>
      </c>
      <c r="G1376" s="3" t="str">
        <f>VLOOKUP(A1376,'ABC Rimanenze'!$A$2:$G$50000,7)</f>
        <v>C</v>
      </c>
      <c r="J1376" s="29"/>
    </row>
    <row r="1377" spans="1:10" x14ac:dyDescent="0.3">
      <c r="A1377" s="20" t="s">
        <v>1400</v>
      </c>
      <c r="B1377" s="21">
        <v>416.24232686949006</v>
      </c>
      <c r="C1377" s="27">
        <f t="shared" si="43"/>
        <v>10734073.43216238</v>
      </c>
      <c r="D1377" s="25">
        <f t="shared" si="42"/>
        <v>0.98491090643356438</v>
      </c>
      <c r="E1377" s="3" t="str" cm="1">
        <f t="array" ref="E1377">IFERROR(_xlfn.IFS(D1377&lt;=$K$2,"A",D1377&lt;=$L$3,"B"),"C")</f>
        <v>C</v>
      </c>
      <c r="F1377" s="18">
        <f>VLOOKUP(A1377,'ABC Rimanenze'!$A$2:$G$50000,2,FALSE)</f>
        <v>249.74539612169403</v>
      </c>
      <c r="G1377" s="3" t="str">
        <f>VLOOKUP(A1377,'ABC Rimanenze'!$A$2:$G$50000,7)</f>
        <v>C</v>
      </c>
      <c r="J1377" s="29"/>
    </row>
    <row r="1378" spans="1:10" x14ac:dyDescent="0.3">
      <c r="A1378" s="20" t="s">
        <v>1401</v>
      </c>
      <c r="B1378" s="21">
        <v>415.74479061990849</v>
      </c>
      <c r="C1378" s="27">
        <f t="shared" si="43"/>
        <v>10734489.176952999</v>
      </c>
      <c r="D1378" s="25">
        <f t="shared" si="42"/>
        <v>0.98494905332916383</v>
      </c>
      <c r="E1378" s="3" t="str" cm="1">
        <f t="array" ref="E1378">IFERROR(_xlfn.IFS(D1378&lt;=$K$2,"A",D1378&lt;=$L$3,"B"),"C")</f>
        <v>C</v>
      </c>
      <c r="F1378" s="18">
        <f>VLOOKUP(A1378,'ABC Rimanenze'!$A$2:$G$50000,2,FALSE)</f>
        <v>249.44687437194509</v>
      </c>
      <c r="G1378" s="3" t="str">
        <f>VLOOKUP(A1378,'ABC Rimanenze'!$A$2:$G$50000,7)</f>
        <v>C</v>
      </c>
      <c r="J1378" s="29"/>
    </row>
    <row r="1379" spans="1:10" x14ac:dyDescent="0.3">
      <c r="A1379" s="20" t="s">
        <v>1402</v>
      </c>
      <c r="B1379" s="21">
        <v>415.69527178254128</v>
      </c>
      <c r="C1379" s="27">
        <f t="shared" si="43"/>
        <v>10734904.872224782</v>
      </c>
      <c r="D1379" s="25">
        <f t="shared" si="42"/>
        <v>0.9849871956811348</v>
      </c>
      <c r="E1379" s="3" t="str" cm="1">
        <f t="array" ref="E1379">IFERROR(_xlfn.IFS(D1379&lt;=$K$2,"A",D1379&lt;=$L$3,"B"),"C")</f>
        <v>C</v>
      </c>
      <c r="F1379" s="18">
        <f>VLOOKUP(A1379,'ABC Rimanenze'!$A$2:$G$50000,2,FALSE)</f>
        <v>249.41716306952475</v>
      </c>
      <c r="G1379" s="3" t="str">
        <f>VLOOKUP(A1379,'ABC Rimanenze'!$A$2:$G$50000,7)</f>
        <v>C</v>
      </c>
      <c r="J1379" s="29"/>
    </row>
    <row r="1380" spans="1:10" x14ac:dyDescent="0.3">
      <c r="A1380" s="20" t="s">
        <v>1403</v>
      </c>
      <c r="B1380" s="21">
        <v>413.16724975764026</v>
      </c>
      <c r="C1380" s="27">
        <f t="shared" si="43"/>
        <v>10735318.039474539</v>
      </c>
      <c r="D1380" s="25">
        <f t="shared" si="42"/>
        <v>0.98502510607303206</v>
      </c>
      <c r="E1380" s="3" t="str" cm="1">
        <f t="array" ref="E1380">IFERROR(_xlfn.IFS(D1380&lt;=$K$2,"A",D1380&lt;=$L$3,"B"),"C")</f>
        <v>C</v>
      </c>
      <c r="F1380" s="18">
        <f>VLOOKUP(A1380,'ABC Rimanenze'!$A$2:$G$50000,2,FALSE)</f>
        <v>247.90034985458414</v>
      </c>
      <c r="G1380" s="3" t="str">
        <f>VLOOKUP(A1380,'ABC Rimanenze'!$A$2:$G$50000,7)</f>
        <v>C</v>
      </c>
      <c r="J1380" s="29"/>
    </row>
    <row r="1381" spans="1:10" x14ac:dyDescent="0.3">
      <c r="A1381" s="20" t="s">
        <v>1404</v>
      </c>
      <c r="B1381" s="21">
        <v>410.71756141081585</v>
      </c>
      <c r="C1381" s="27">
        <f t="shared" si="43"/>
        <v>10735728.75703595</v>
      </c>
      <c r="D1381" s="25">
        <f t="shared" si="42"/>
        <v>0.98506279169240618</v>
      </c>
      <c r="E1381" s="3" t="str" cm="1">
        <f t="array" ref="E1381">IFERROR(_xlfn.IFS(D1381&lt;=$K$2,"A",D1381&lt;=$L$3,"B"),"C")</f>
        <v>C</v>
      </c>
      <c r="F1381" s="18">
        <f>VLOOKUP(A1381,'ABC Rimanenze'!$A$2:$G$50000,2,FALSE)</f>
        <v>246.4305368464895</v>
      </c>
      <c r="G1381" s="3" t="str">
        <f>VLOOKUP(A1381,'ABC Rimanenze'!$A$2:$G$50000,7)</f>
        <v>C</v>
      </c>
      <c r="J1381" s="29"/>
    </row>
    <row r="1382" spans="1:10" x14ac:dyDescent="0.3">
      <c r="A1382" s="20" t="s">
        <v>1405</v>
      </c>
      <c r="B1382" s="21">
        <v>410.13123276319646</v>
      </c>
      <c r="C1382" s="27">
        <f t="shared" si="43"/>
        <v>10736138.888268713</v>
      </c>
      <c r="D1382" s="25">
        <f t="shared" si="42"/>
        <v>0.98510042351286742</v>
      </c>
      <c r="E1382" s="3" t="str" cm="1">
        <f t="array" ref="E1382">IFERROR(_xlfn.IFS(D1382&lt;=$K$2,"A",D1382&lt;=$L$3,"B"),"C")</f>
        <v>C</v>
      </c>
      <c r="F1382" s="18">
        <f>VLOOKUP(A1382,'ABC Rimanenze'!$A$2:$G$50000,2,FALSE)</f>
        <v>246.07873965791788</v>
      </c>
      <c r="G1382" s="3" t="str">
        <f>VLOOKUP(A1382,'ABC Rimanenze'!$A$2:$G$50000,7)</f>
        <v>C</v>
      </c>
      <c r="J1382" s="29"/>
    </row>
    <row r="1383" spans="1:10" x14ac:dyDescent="0.3">
      <c r="A1383" s="20" t="s">
        <v>1406</v>
      </c>
      <c r="B1383" s="21">
        <v>410.13123276319646</v>
      </c>
      <c r="C1383" s="27">
        <f t="shared" si="43"/>
        <v>10736549.019501476</v>
      </c>
      <c r="D1383" s="25">
        <f t="shared" si="42"/>
        <v>0.98513805533332865</v>
      </c>
      <c r="E1383" s="3" t="str" cm="1">
        <f t="array" ref="E1383">IFERROR(_xlfn.IFS(D1383&lt;=$K$2,"A",D1383&lt;=$L$3,"B"),"C")</f>
        <v>C</v>
      </c>
      <c r="F1383" s="18">
        <f>VLOOKUP(A1383,'ABC Rimanenze'!$A$2:$G$50000,2,FALSE)</f>
        <v>246.07873965791788</v>
      </c>
      <c r="G1383" s="3" t="str">
        <f>VLOOKUP(A1383,'ABC Rimanenze'!$A$2:$G$50000,7)</f>
        <v>C</v>
      </c>
      <c r="J1383" s="29"/>
    </row>
    <row r="1384" spans="1:10" x14ac:dyDescent="0.3">
      <c r="A1384" s="20" t="s">
        <v>1407</v>
      </c>
      <c r="B1384" s="21">
        <v>409.54148902334498</v>
      </c>
      <c r="C1384" s="27">
        <f t="shared" si="43"/>
        <v>10736958.560990499</v>
      </c>
      <c r="D1384" s="25">
        <f t="shared" si="42"/>
        <v>0.98517563304152356</v>
      </c>
      <c r="E1384" s="3" t="str" cm="1">
        <f t="array" ref="E1384">IFERROR(_xlfn.IFS(D1384&lt;=$K$2,"A",D1384&lt;=$L$3,"B"),"C")</f>
        <v>C</v>
      </c>
      <c r="F1384" s="18">
        <f>VLOOKUP(A1384,'ABC Rimanenze'!$A$2:$G$50000,2,FALSE)</f>
        <v>245.72489341400697</v>
      </c>
      <c r="G1384" s="3" t="str">
        <f>VLOOKUP(A1384,'ABC Rimanenze'!$A$2:$G$50000,7)</f>
        <v>C</v>
      </c>
      <c r="J1384" s="29"/>
    </row>
    <row r="1385" spans="1:10" x14ac:dyDescent="0.3">
      <c r="A1385" s="20" t="s">
        <v>1408</v>
      </c>
      <c r="B1385" s="21">
        <v>407.52786526592212</v>
      </c>
      <c r="C1385" s="27">
        <f t="shared" si="43"/>
        <v>10737366.088855766</v>
      </c>
      <c r="D1385" s="25">
        <f t="shared" si="42"/>
        <v>0.98521302598854532</v>
      </c>
      <c r="E1385" s="3" t="str" cm="1">
        <f t="array" ref="E1385">IFERROR(_xlfn.IFS(D1385&lt;=$K$2,"A",D1385&lt;=$L$3,"B"),"C")</f>
        <v>C</v>
      </c>
      <c r="F1385" s="18">
        <f>VLOOKUP(A1385,'ABC Rimanenze'!$A$2:$G$50000,2,FALSE)</f>
        <v>244.51671915955325</v>
      </c>
      <c r="G1385" s="3" t="str">
        <f>VLOOKUP(A1385,'ABC Rimanenze'!$A$2:$G$50000,7)</f>
        <v>C</v>
      </c>
      <c r="J1385" s="29"/>
    </row>
    <row r="1386" spans="1:10" x14ac:dyDescent="0.3">
      <c r="A1386" s="20" t="s">
        <v>1409</v>
      </c>
      <c r="B1386" s="21">
        <v>406.85573242596831</v>
      </c>
      <c r="C1386" s="27">
        <f t="shared" si="43"/>
        <v>10737772.944588192</v>
      </c>
      <c r="D1386" s="25">
        <f t="shared" si="42"/>
        <v>0.98525035726364263</v>
      </c>
      <c r="E1386" s="3" t="str" cm="1">
        <f t="array" ref="E1386">IFERROR(_xlfn.IFS(D1386&lt;=$K$2,"A",D1386&lt;=$L$3,"B"),"C")</f>
        <v>C</v>
      </c>
      <c r="F1386" s="18">
        <f>VLOOKUP(A1386,'ABC Rimanenze'!$A$2:$G$50000,2,FALSE)</f>
        <v>244.11343945558099</v>
      </c>
      <c r="G1386" s="3" t="str">
        <f>VLOOKUP(A1386,'ABC Rimanenze'!$A$2:$G$50000,7)</f>
        <v>C</v>
      </c>
      <c r="J1386" s="29"/>
    </row>
    <row r="1387" spans="1:10" x14ac:dyDescent="0.3">
      <c r="A1387" s="20" t="s">
        <v>1410</v>
      </c>
      <c r="B1387" s="21">
        <v>406.14624701472457</v>
      </c>
      <c r="C1387" s="27">
        <f t="shared" si="43"/>
        <v>10738179.090835206</v>
      </c>
      <c r="D1387" s="25">
        <f t="shared" si="42"/>
        <v>0.9852876234395096</v>
      </c>
      <c r="E1387" s="3" t="str" cm="1">
        <f t="array" ref="E1387">IFERROR(_xlfn.IFS(D1387&lt;=$K$2,"A",D1387&lt;=$L$3,"B"),"C")</f>
        <v>C</v>
      </c>
      <c r="F1387" s="18">
        <f>VLOOKUP(A1387,'ABC Rimanenze'!$A$2:$G$50000,2,FALSE)</f>
        <v>243.68774820883473</v>
      </c>
      <c r="G1387" s="3" t="str">
        <f>VLOOKUP(A1387,'ABC Rimanenze'!$A$2:$G$50000,7)</f>
        <v>C</v>
      </c>
      <c r="J1387" s="29"/>
    </row>
    <row r="1388" spans="1:10" x14ac:dyDescent="0.3">
      <c r="A1388" s="20" t="s">
        <v>1411</v>
      </c>
      <c r="B1388" s="21">
        <v>405.31488549944345</v>
      </c>
      <c r="C1388" s="27">
        <f t="shared" si="43"/>
        <v>10738584.405720705</v>
      </c>
      <c r="D1388" s="25">
        <f t="shared" si="42"/>
        <v>0.9853248133333361</v>
      </c>
      <c r="E1388" s="3" t="str" cm="1">
        <f t="array" ref="E1388">IFERROR(_xlfn.IFS(D1388&lt;=$K$2,"A",D1388&lt;=$L$3,"B"),"C")</f>
        <v>C</v>
      </c>
      <c r="F1388" s="18">
        <f>VLOOKUP(A1388,'ABC Rimanenze'!$A$2:$G$50000,2,FALSE)</f>
        <v>243.18893129966605</v>
      </c>
      <c r="G1388" s="3" t="str">
        <f>VLOOKUP(A1388,'ABC Rimanenze'!$A$2:$G$50000,7)</f>
        <v>C</v>
      </c>
      <c r="J1388" s="29"/>
    </row>
    <row r="1389" spans="1:10" x14ac:dyDescent="0.3">
      <c r="A1389" s="20" t="s">
        <v>1412</v>
      </c>
      <c r="B1389" s="21">
        <v>402.76744013747162</v>
      </c>
      <c r="C1389" s="27">
        <f t="shared" si="43"/>
        <v>10738987.173160844</v>
      </c>
      <c r="D1389" s="25">
        <f t="shared" si="42"/>
        <v>0.98536176948488985</v>
      </c>
      <c r="E1389" s="3" t="str" cm="1">
        <f t="array" ref="E1389">IFERROR(_xlfn.IFS(D1389&lt;=$K$2,"A",D1389&lt;=$L$3,"B"),"C")</f>
        <v>C</v>
      </c>
      <c r="F1389" s="18">
        <f>VLOOKUP(A1389,'ABC Rimanenze'!$A$2:$G$50000,2,FALSE)</f>
        <v>241.66046408248297</v>
      </c>
      <c r="G1389" s="3" t="str">
        <f>VLOOKUP(A1389,'ABC Rimanenze'!$A$2:$G$50000,7)</f>
        <v>C</v>
      </c>
      <c r="J1389" s="29"/>
    </row>
    <row r="1390" spans="1:10" x14ac:dyDescent="0.3">
      <c r="A1390" s="20" t="s">
        <v>1413</v>
      </c>
      <c r="B1390" s="21">
        <v>402.59668552586066</v>
      </c>
      <c r="C1390" s="27">
        <f t="shared" si="43"/>
        <v>10739389.769846369</v>
      </c>
      <c r="D1390" s="25">
        <f t="shared" si="42"/>
        <v>0.98539870996875867</v>
      </c>
      <c r="E1390" s="3" t="str" cm="1">
        <f t="array" ref="E1390">IFERROR(_xlfn.IFS(D1390&lt;=$K$2,"A",D1390&lt;=$L$3,"B"),"C")</f>
        <v>C</v>
      </c>
      <c r="F1390" s="18">
        <f>VLOOKUP(A1390,'ABC Rimanenze'!$A$2:$G$50000,2,FALSE)</f>
        <v>241.55801131551638</v>
      </c>
      <c r="G1390" s="3" t="str">
        <f>VLOOKUP(A1390,'ABC Rimanenze'!$A$2:$G$50000,7)</f>
        <v>C</v>
      </c>
      <c r="J1390" s="29"/>
    </row>
    <row r="1391" spans="1:10" x14ac:dyDescent="0.3">
      <c r="A1391" s="20" t="s">
        <v>1414</v>
      </c>
      <c r="B1391" s="21">
        <v>402.33543097009584</v>
      </c>
      <c r="C1391" s="27">
        <f t="shared" si="43"/>
        <v>10739792.105277339</v>
      </c>
      <c r="D1391" s="25">
        <f t="shared" si="42"/>
        <v>0.98543562648106986</v>
      </c>
      <c r="E1391" s="3" t="str" cm="1">
        <f t="array" ref="E1391">IFERROR(_xlfn.IFS(D1391&lt;=$K$2,"A",D1391&lt;=$L$3,"B"),"C")</f>
        <v>C</v>
      </c>
      <c r="F1391" s="18">
        <f>VLOOKUP(A1391,'ABC Rimanenze'!$A$2:$G$50000,2,FALSE)</f>
        <v>241.40125858205749</v>
      </c>
      <c r="G1391" s="3" t="str">
        <f>VLOOKUP(A1391,'ABC Rimanenze'!$A$2:$G$50000,7)</f>
        <v>C</v>
      </c>
      <c r="J1391" s="29"/>
    </row>
    <row r="1392" spans="1:10" x14ac:dyDescent="0.3">
      <c r="A1392" s="20" t="s">
        <v>1415</v>
      </c>
      <c r="B1392" s="21">
        <v>400.26054899575757</v>
      </c>
      <c r="C1392" s="27">
        <f t="shared" si="43"/>
        <v>10740192.365826335</v>
      </c>
      <c r="D1392" s="25">
        <f t="shared" si="42"/>
        <v>0.98547235261142596</v>
      </c>
      <c r="E1392" s="3" t="str" cm="1">
        <f t="array" ref="E1392">IFERROR(_xlfn.IFS(D1392&lt;=$K$2,"A",D1392&lt;=$L$3,"B"),"C")</f>
        <v>C</v>
      </c>
      <c r="F1392" s="18">
        <f>VLOOKUP(A1392,'ABC Rimanenze'!$A$2:$G$50000,2,FALSE)</f>
        <v>240.15632939745453</v>
      </c>
      <c r="G1392" s="3" t="str">
        <f>VLOOKUP(A1392,'ABC Rimanenze'!$A$2:$G$50000,7)</f>
        <v>C</v>
      </c>
      <c r="J1392" s="29"/>
    </row>
    <row r="1393" spans="1:10" x14ac:dyDescent="0.3">
      <c r="A1393" s="20" t="s">
        <v>1416</v>
      </c>
      <c r="B1393" s="21">
        <v>399.60271685452614</v>
      </c>
      <c r="C1393" s="27">
        <f t="shared" si="43"/>
        <v>10740591.968543189</v>
      </c>
      <c r="D1393" s="25">
        <f t="shared" si="42"/>
        <v>0.9855090183820262</v>
      </c>
      <c r="E1393" s="3" t="str" cm="1">
        <f t="array" ref="E1393">IFERROR(_xlfn.IFS(D1393&lt;=$K$2,"A",D1393&lt;=$L$3,"B"),"C")</f>
        <v>C</v>
      </c>
      <c r="F1393" s="18">
        <f>VLOOKUP(A1393,'ABC Rimanenze'!$A$2:$G$50000,2,FALSE)</f>
        <v>239.76163011271566</v>
      </c>
      <c r="G1393" s="3" t="str">
        <f>VLOOKUP(A1393,'ABC Rimanenze'!$A$2:$G$50000,7)</f>
        <v>C</v>
      </c>
      <c r="J1393" s="29"/>
    </row>
    <row r="1394" spans="1:10" x14ac:dyDescent="0.3">
      <c r="A1394" s="20" t="s">
        <v>1417</v>
      </c>
      <c r="B1394" s="21">
        <v>399.3002677487101</v>
      </c>
      <c r="C1394" s="27">
        <f t="shared" si="43"/>
        <v>10740991.268810937</v>
      </c>
      <c r="D1394" s="25">
        <f t="shared" si="42"/>
        <v>0.9855456564012397</v>
      </c>
      <c r="E1394" s="3" t="str" cm="1">
        <f t="array" ref="E1394">IFERROR(_xlfn.IFS(D1394&lt;=$K$2,"A",D1394&lt;=$L$3,"B"),"C")</f>
        <v>C</v>
      </c>
      <c r="F1394" s="18">
        <f>VLOOKUP(A1394,'ABC Rimanenze'!$A$2:$G$50000,2,FALSE)</f>
        <v>239.58016064922606</v>
      </c>
      <c r="G1394" s="3" t="str">
        <f>VLOOKUP(A1394,'ABC Rimanenze'!$A$2:$G$50000,7)</f>
        <v>C</v>
      </c>
      <c r="J1394" s="29"/>
    </row>
    <row r="1395" spans="1:10" x14ac:dyDescent="0.3">
      <c r="A1395" s="20" t="s">
        <v>1418</v>
      </c>
      <c r="B1395" s="21">
        <v>397.41129485776332</v>
      </c>
      <c r="C1395" s="27">
        <f t="shared" si="43"/>
        <v>10741388.680105794</v>
      </c>
      <c r="D1395" s="25">
        <f t="shared" si="42"/>
        <v>0.98558212109668997</v>
      </c>
      <c r="E1395" s="3" t="str" cm="1">
        <f t="array" ref="E1395">IFERROR(_xlfn.IFS(D1395&lt;=$K$2,"A",D1395&lt;=$L$3,"B"),"C")</f>
        <v>C</v>
      </c>
      <c r="F1395" s="18">
        <f>VLOOKUP(A1395,'ABC Rimanenze'!$A$2:$G$50000,2,FALSE)</f>
        <v>238.44677691465799</v>
      </c>
      <c r="G1395" s="3" t="str">
        <f>VLOOKUP(A1395,'ABC Rimanenze'!$A$2:$G$50000,7)</f>
        <v>C</v>
      </c>
      <c r="J1395" s="29"/>
    </row>
    <row r="1396" spans="1:10" x14ac:dyDescent="0.3">
      <c r="A1396" s="20" t="s">
        <v>1419</v>
      </c>
      <c r="B1396" s="21">
        <v>397.0044719956</v>
      </c>
      <c r="C1396" s="27">
        <f t="shared" si="43"/>
        <v>10741785.684577789</v>
      </c>
      <c r="D1396" s="25">
        <f t="shared" si="42"/>
        <v>0.98561854846388119</v>
      </c>
      <c r="E1396" s="3" t="str" cm="1">
        <f t="array" ref="E1396">IFERROR(_xlfn.IFS(D1396&lt;=$K$2,"A",D1396&lt;=$L$3,"B"),"C")</f>
        <v>C</v>
      </c>
      <c r="F1396" s="18">
        <f>VLOOKUP(A1396,'ABC Rimanenze'!$A$2:$G$50000,2,FALSE)</f>
        <v>238.20268319735999</v>
      </c>
      <c r="G1396" s="3" t="str">
        <f>VLOOKUP(A1396,'ABC Rimanenze'!$A$2:$G$50000,7)</f>
        <v>C</v>
      </c>
      <c r="J1396" s="29"/>
    </row>
    <row r="1397" spans="1:10" x14ac:dyDescent="0.3">
      <c r="A1397" s="20" t="s">
        <v>1420</v>
      </c>
      <c r="B1397" s="21">
        <v>395.86724628227068</v>
      </c>
      <c r="C1397" s="27">
        <f t="shared" si="43"/>
        <v>10742181.551824071</v>
      </c>
      <c r="D1397" s="25">
        <f t="shared" si="42"/>
        <v>0.98565487148429154</v>
      </c>
      <c r="E1397" s="3" t="str" cm="1">
        <f t="array" ref="E1397">IFERROR(_xlfn.IFS(D1397&lt;=$K$2,"A",D1397&lt;=$L$3,"B"),"C")</f>
        <v>C</v>
      </c>
      <c r="F1397" s="18">
        <f>VLOOKUP(A1397,'ABC Rimanenze'!$A$2:$G$50000,2,FALSE)</f>
        <v>237.52034776936239</v>
      </c>
      <c r="G1397" s="3" t="str">
        <f>VLOOKUP(A1397,'ABC Rimanenze'!$A$2:$G$50000,7)</f>
        <v>C</v>
      </c>
      <c r="J1397" s="29"/>
    </row>
    <row r="1398" spans="1:10" x14ac:dyDescent="0.3">
      <c r="A1398" s="20" t="s">
        <v>1421</v>
      </c>
      <c r="B1398" s="21">
        <v>395.72381240851752</v>
      </c>
      <c r="C1398" s="27">
        <f t="shared" si="43"/>
        <v>10742577.275636479</v>
      </c>
      <c r="D1398" s="25">
        <f t="shared" si="42"/>
        <v>0.9856911813438467</v>
      </c>
      <c r="E1398" s="3" t="str" cm="1">
        <f t="array" ref="E1398">IFERROR(_xlfn.IFS(D1398&lt;=$K$2,"A",D1398&lt;=$L$3,"B"),"C")</f>
        <v>C</v>
      </c>
      <c r="F1398" s="18">
        <f>VLOOKUP(A1398,'ABC Rimanenze'!$A$2:$G$50000,2,FALSE)</f>
        <v>237.4342874451105</v>
      </c>
      <c r="G1398" s="3" t="str">
        <f>VLOOKUP(A1398,'ABC Rimanenze'!$A$2:$G$50000,7)</f>
        <v>C</v>
      </c>
      <c r="J1398" s="29"/>
    </row>
    <row r="1399" spans="1:10" x14ac:dyDescent="0.3">
      <c r="A1399" s="20" t="s">
        <v>1422</v>
      </c>
      <c r="B1399" s="21">
        <v>395.61004714853163</v>
      </c>
      <c r="C1399" s="27">
        <f t="shared" si="43"/>
        <v>10742972.885683628</v>
      </c>
      <c r="D1399" s="25">
        <f t="shared" si="42"/>
        <v>0.98572748076480687</v>
      </c>
      <c r="E1399" s="3" t="str" cm="1">
        <f t="array" ref="E1399">IFERROR(_xlfn.IFS(D1399&lt;=$K$2,"A",D1399&lt;=$L$3,"B"),"C")</f>
        <v>C</v>
      </c>
      <c r="F1399" s="18">
        <f>VLOOKUP(A1399,'ABC Rimanenze'!$A$2:$G$50000,2,FALSE)</f>
        <v>237.36602828911896</v>
      </c>
      <c r="G1399" s="3" t="str">
        <f>VLOOKUP(A1399,'ABC Rimanenze'!$A$2:$G$50000,7)</f>
        <v>C</v>
      </c>
      <c r="J1399" s="29"/>
    </row>
    <row r="1400" spans="1:10" x14ac:dyDescent="0.3">
      <c r="A1400" s="20" t="s">
        <v>1423</v>
      </c>
      <c r="B1400" s="21">
        <v>395.29692587949</v>
      </c>
      <c r="C1400" s="27">
        <f t="shared" si="43"/>
        <v>10743368.182609508</v>
      </c>
      <c r="D1400" s="25">
        <f t="shared" si="42"/>
        <v>0.98576375145515005</v>
      </c>
      <c r="E1400" s="3" t="str" cm="1">
        <f t="array" ref="E1400">IFERROR(_xlfn.IFS(D1400&lt;=$K$2,"A",D1400&lt;=$L$3,"B"),"C")</f>
        <v>C</v>
      </c>
      <c r="F1400" s="18">
        <f>VLOOKUP(A1400,'ABC Rimanenze'!$A$2:$G$50000,2,FALSE)</f>
        <v>237.178155527694</v>
      </c>
      <c r="G1400" s="3" t="str">
        <f>VLOOKUP(A1400,'ABC Rimanenze'!$A$2:$G$50000,7)</f>
        <v>C</v>
      </c>
      <c r="J1400" s="29"/>
    </row>
    <row r="1401" spans="1:10" x14ac:dyDescent="0.3">
      <c r="A1401" s="20" t="s">
        <v>1424</v>
      </c>
      <c r="B1401" s="21">
        <v>395.28198485097397</v>
      </c>
      <c r="C1401" s="27">
        <f t="shared" si="43"/>
        <v>10743763.464594359</v>
      </c>
      <c r="D1401" s="25">
        <f t="shared" si="42"/>
        <v>0.98580002077457074</v>
      </c>
      <c r="E1401" s="3" t="str" cm="1">
        <f t="array" ref="E1401">IFERROR(_xlfn.IFS(D1401&lt;=$K$2,"A",D1401&lt;=$L$3,"B"),"C")</f>
        <v>C</v>
      </c>
      <c r="F1401" s="18">
        <f>VLOOKUP(A1401,'ABC Rimanenze'!$A$2:$G$50000,2,FALSE)</f>
        <v>237.16919091058438</v>
      </c>
      <c r="G1401" s="3" t="str">
        <f>VLOOKUP(A1401,'ABC Rimanenze'!$A$2:$G$50000,7)</f>
        <v>C</v>
      </c>
      <c r="J1401" s="29"/>
    </row>
    <row r="1402" spans="1:10" x14ac:dyDescent="0.3">
      <c r="A1402" s="20" t="s">
        <v>1425</v>
      </c>
      <c r="B1402" s="21">
        <v>394.21604918799227</v>
      </c>
      <c r="C1402" s="27">
        <f t="shared" si="43"/>
        <v>10744157.680643547</v>
      </c>
      <c r="D1402" s="25">
        <f t="shared" si="42"/>
        <v>0.98583619228846908</v>
      </c>
      <c r="E1402" s="3" t="str" cm="1">
        <f t="array" ref="E1402">IFERROR(_xlfn.IFS(D1402&lt;=$K$2,"A",D1402&lt;=$L$3,"B"),"C")</f>
        <v>C</v>
      </c>
      <c r="F1402" s="18">
        <f>VLOOKUP(A1402,'ABC Rimanenze'!$A$2:$G$50000,2,FALSE)</f>
        <v>236.52962951279534</v>
      </c>
      <c r="G1402" s="3" t="str">
        <f>VLOOKUP(A1402,'ABC Rimanenze'!$A$2:$G$50000,7)</f>
        <v>C</v>
      </c>
      <c r="J1402" s="29"/>
    </row>
    <row r="1403" spans="1:10" x14ac:dyDescent="0.3">
      <c r="A1403" s="20" t="s">
        <v>1426</v>
      </c>
      <c r="B1403" s="21">
        <v>393.54669111047713</v>
      </c>
      <c r="C1403" s="27">
        <f t="shared" si="43"/>
        <v>10744551.227334658</v>
      </c>
      <c r="D1403" s="25">
        <f t="shared" si="42"/>
        <v>0.98587230238504286</v>
      </c>
      <c r="E1403" s="3" t="str" cm="1">
        <f t="array" ref="E1403">IFERROR(_xlfn.IFS(D1403&lt;=$K$2,"A",D1403&lt;=$L$3,"B"),"C")</f>
        <v>C</v>
      </c>
      <c r="F1403" s="18">
        <f>VLOOKUP(A1403,'ABC Rimanenze'!$A$2:$G$50000,2,FALSE)</f>
        <v>236.12801466628628</v>
      </c>
      <c r="G1403" s="3" t="str">
        <f>VLOOKUP(A1403,'ABC Rimanenze'!$A$2:$G$50000,7)</f>
        <v>C</v>
      </c>
      <c r="J1403" s="29"/>
    </row>
    <row r="1404" spans="1:10" x14ac:dyDescent="0.3">
      <c r="A1404" s="20" t="s">
        <v>1427</v>
      </c>
      <c r="B1404" s="21">
        <v>392.94904996983854</v>
      </c>
      <c r="C1404" s="27">
        <f t="shared" si="43"/>
        <v>10744944.176384628</v>
      </c>
      <c r="D1404" s="25">
        <f t="shared" si="42"/>
        <v>0.98590835764471985</v>
      </c>
      <c r="E1404" s="3" t="str" cm="1">
        <f t="array" ref="E1404">IFERROR(_xlfn.IFS(D1404&lt;=$K$2,"A",D1404&lt;=$L$3,"B"),"C")</f>
        <v>C</v>
      </c>
      <c r="F1404" s="18">
        <f>VLOOKUP(A1404,'ABC Rimanenze'!$A$2:$G$50000,2,FALSE)</f>
        <v>235.7694299819031</v>
      </c>
      <c r="G1404" s="3" t="str">
        <f>VLOOKUP(A1404,'ABC Rimanenze'!$A$2:$G$50000,7)</f>
        <v>C</v>
      </c>
      <c r="J1404" s="29"/>
    </row>
    <row r="1405" spans="1:10" x14ac:dyDescent="0.3">
      <c r="A1405" s="20" t="s">
        <v>1428</v>
      </c>
      <c r="B1405" s="21">
        <v>392.77445337946631</v>
      </c>
      <c r="C1405" s="27">
        <f t="shared" si="43"/>
        <v>10745336.950838007</v>
      </c>
      <c r="D1405" s="25">
        <f t="shared" si="42"/>
        <v>0.985944396884189</v>
      </c>
      <c r="E1405" s="3" t="str" cm="1">
        <f t="array" ref="E1405">IFERROR(_xlfn.IFS(D1405&lt;=$K$2,"A",D1405&lt;=$L$3,"B"),"C")</f>
        <v>C</v>
      </c>
      <c r="F1405" s="18">
        <f>VLOOKUP(A1405,'ABC Rimanenze'!$A$2:$G$50000,2,FALSE)</f>
        <v>235.66467202767979</v>
      </c>
      <c r="G1405" s="3" t="str">
        <f>VLOOKUP(A1405,'ABC Rimanenze'!$A$2:$G$50000,7)</f>
        <v>C</v>
      </c>
      <c r="J1405" s="29"/>
    </row>
    <row r="1406" spans="1:10" x14ac:dyDescent="0.3">
      <c r="A1406" s="20" t="s">
        <v>1429</v>
      </c>
      <c r="B1406" s="21">
        <v>391.47394356878397</v>
      </c>
      <c r="C1406" s="27">
        <f t="shared" si="43"/>
        <v>10745728.424781576</v>
      </c>
      <c r="D1406" s="25">
        <f t="shared" si="42"/>
        <v>0.98598031679465381</v>
      </c>
      <c r="E1406" s="3" t="str" cm="1">
        <f t="array" ref="E1406">IFERROR(_xlfn.IFS(D1406&lt;=$K$2,"A",D1406&lt;=$L$3,"B"),"C")</f>
        <v>C</v>
      </c>
      <c r="F1406" s="18">
        <f>VLOOKUP(A1406,'ABC Rimanenze'!$A$2:$G$50000,2,FALSE)</f>
        <v>234.88436614127036</v>
      </c>
      <c r="G1406" s="3" t="str">
        <f>VLOOKUP(A1406,'ABC Rimanenze'!$A$2:$G$50000,7)</f>
        <v>C</v>
      </c>
      <c r="J1406" s="29"/>
    </row>
    <row r="1407" spans="1:10" x14ac:dyDescent="0.3">
      <c r="A1407" s="20" t="s">
        <v>1430</v>
      </c>
      <c r="B1407" s="21">
        <v>390.94268328340922</v>
      </c>
      <c r="C1407" s="27">
        <f t="shared" si="43"/>
        <v>10746119.367464859</v>
      </c>
      <c r="D1407" s="25">
        <f t="shared" si="42"/>
        <v>0.98601618795903412</v>
      </c>
      <c r="E1407" s="3" t="str" cm="1">
        <f t="array" ref="E1407">IFERROR(_xlfn.IFS(D1407&lt;=$K$2,"A",D1407&lt;=$L$3,"B"),"C")</f>
        <v>C</v>
      </c>
      <c r="F1407" s="18">
        <f>VLOOKUP(A1407,'ABC Rimanenze'!$A$2:$G$50000,2,FALSE)</f>
        <v>234.56560997004553</v>
      </c>
      <c r="G1407" s="3" t="str">
        <f>VLOOKUP(A1407,'ABC Rimanenze'!$A$2:$G$50000,7)</f>
        <v>C</v>
      </c>
      <c r="J1407" s="29"/>
    </row>
    <row r="1408" spans="1:10" x14ac:dyDescent="0.3">
      <c r="A1408" s="20" t="s">
        <v>1431</v>
      </c>
      <c r="B1408" s="21">
        <v>389.5877454402758</v>
      </c>
      <c r="C1408" s="27">
        <f t="shared" si="43"/>
        <v>10746508.9552103</v>
      </c>
      <c r="D1408" s="25">
        <f t="shared" si="42"/>
        <v>0.98605193480033559</v>
      </c>
      <c r="E1408" s="3" t="str" cm="1">
        <f t="array" ref="E1408">IFERROR(_xlfn.IFS(D1408&lt;=$K$2,"A",D1408&lt;=$L$3,"B"),"C")</f>
        <v>C</v>
      </c>
      <c r="F1408" s="18">
        <f>VLOOKUP(A1408,'ABC Rimanenze'!$A$2:$G$50000,2,FALSE)</f>
        <v>233.75264726416546</v>
      </c>
      <c r="G1408" s="3" t="str">
        <f>VLOOKUP(A1408,'ABC Rimanenze'!$A$2:$G$50000,7)</f>
        <v>C</v>
      </c>
      <c r="J1408" s="29"/>
    </row>
    <row r="1409" spans="1:10" x14ac:dyDescent="0.3">
      <c r="A1409" s="20" t="s">
        <v>1432</v>
      </c>
      <c r="B1409" s="21">
        <v>388.70088867622115</v>
      </c>
      <c r="C1409" s="27">
        <f t="shared" si="43"/>
        <v>10746897.656098977</v>
      </c>
      <c r="D1409" s="25">
        <f t="shared" si="42"/>
        <v>0.98608760026759901</v>
      </c>
      <c r="E1409" s="3" t="str" cm="1">
        <f t="array" ref="E1409">IFERROR(_xlfn.IFS(D1409&lt;=$K$2,"A",D1409&lt;=$L$3,"B"),"C")</f>
        <v>C</v>
      </c>
      <c r="F1409" s="18">
        <f>VLOOKUP(A1409,'ABC Rimanenze'!$A$2:$G$50000,2,FALSE)</f>
        <v>233.22053320573269</v>
      </c>
      <c r="G1409" s="3" t="str">
        <f>VLOOKUP(A1409,'ABC Rimanenze'!$A$2:$G$50000,7)</f>
        <v>C</v>
      </c>
      <c r="J1409" s="29"/>
    </row>
    <row r="1410" spans="1:10" x14ac:dyDescent="0.3">
      <c r="A1410" s="20" t="s">
        <v>1433</v>
      </c>
      <c r="B1410" s="21">
        <v>388.62725074996388</v>
      </c>
      <c r="C1410" s="27">
        <f t="shared" si="43"/>
        <v>10747286.283349726</v>
      </c>
      <c r="D1410" s="25">
        <f t="shared" ref="D1410:D1473" si="44">C1410/SUM(B:B)</f>
        <v>0.98612325897817332</v>
      </c>
      <c r="E1410" s="3" t="str" cm="1">
        <f t="array" ref="E1410">IFERROR(_xlfn.IFS(D1410&lt;=$K$2,"A",D1410&lt;=$L$3,"B"),"C")</f>
        <v>C</v>
      </c>
      <c r="F1410" s="18">
        <f>VLOOKUP(A1410,'ABC Rimanenze'!$A$2:$G$50000,2,FALSE)</f>
        <v>233.17635044997832</v>
      </c>
      <c r="G1410" s="3" t="str">
        <f>VLOOKUP(A1410,'ABC Rimanenze'!$A$2:$G$50000,7)</f>
        <v>C</v>
      </c>
      <c r="J1410" s="29"/>
    </row>
    <row r="1411" spans="1:10" x14ac:dyDescent="0.3">
      <c r="A1411" s="20" t="s">
        <v>1434</v>
      </c>
      <c r="B1411" s="21">
        <v>388.29940189567071</v>
      </c>
      <c r="C1411" s="27">
        <f t="shared" ref="C1411:C1474" si="45">B1411+C1410</f>
        <v>10747674.582751622</v>
      </c>
      <c r="D1411" s="25">
        <f t="shared" si="44"/>
        <v>0.98615888760679282</v>
      </c>
      <c r="E1411" s="3" t="str" cm="1">
        <f t="array" ref="E1411">IFERROR(_xlfn.IFS(D1411&lt;=$K$2,"A",D1411&lt;=$L$3,"B"),"C")</f>
        <v>C</v>
      </c>
      <c r="F1411" s="18">
        <f>VLOOKUP(A1411,'ABC Rimanenze'!$A$2:$G$50000,2,FALSE)</f>
        <v>232.97964113740241</v>
      </c>
      <c r="G1411" s="3" t="str">
        <f>VLOOKUP(A1411,'ABC Rimanenze'!$A$2:$G$50000,7)</f>
        <v>C</v>
      </c>
      <c r="J1411" s="29"/>
    </row>
    <row r="1412" spans="1:10" x14ac:dyDescent="0.3">
      <c r="A1412" s="20" t="s">
        <v>1435</v>
      </c>
      <c r="B1412" s="21">
        <v>387.87571701561097</v>
      </c>
      <c r="C1412" s="27">
        <f t="shared" si="45"/>
        <v>10748062.458468638</v>
      </c>
      <c r="D1412" s="25">
        <f t="shared" si="44"/>
        <v>0.98619447735996946</v>
      </c>
      <c r="E1412" s="3" t="str" cm="1">
        <f t="array" ref="E1412">IFERROR(_xlfn.IFS(D1412&lt;=$K$2,"A",D1412&lt;=$L$3,"B"),"C")</f>
        <v>C</v>
      </c>
      <c r="F1412" s="18">
        <f>VLOOKUP(A1412,'ABC Rimanenze'!$A$2:$G$50000,2,FALSE)</f>
        <v>232.72543020936658</v>
      </c>
      <c r="G1412" s="3" t="str">
        <f>VLOOKUP(A1412,'ABC Rimanenze'!$A$2:$G$50000,7)</f>
        <v>C</v>
      </c>
      <c r="J1412" s="29"/>
    </row>
    <row r="1413" spans="1:10" x14ac:dyDescent="0.3">
      <c r="A1413" s="20" t="s">
        <v>1436</v>
      </c>
      <c r="B1413" s="21">
        <v>386.25461542162884</v>
      </c>
      <c r="C1413" s="27">
        <f t="shared" si="45"/>
        <v>10748448.713084061</v>
      </c>
      <c r="D1413" s="25">
        <f t="shared" si="44"/>
        <v>0.98622991836806329</v>
      </c>
      <c r="E1413" s="3" t="str" cm="1">
        <f t="array" ref="E1413">IFERROR(_xlfn.IFS(D1413&lt;=$K$2,"A",D1413&lt;=$L$3,"B"),"C")</f>
        <v>C</v>
      </c>
      <c r="F1413" s="18">
        <f>VLOOKUP(A1413,'ABC Rimanenze'!$A$2:$G$50000,2,FALSE)</f>
        <v>231.75276925297729</v>
      </c>
      <c r="G1413" s="3" t="str">
        <f>VLOOKUP(A1413,'ABC Rimanenze'!$A$2:$G$50000,7)</f>
        <v>C</v>
      </c>
      <c r="J1413" s="29"/>
    </row>
    <row r="1414" spans="1:10" x14ac:dyDescent="0.3">
      <c r="A1414" s="20" t="s">
        <v>1437</v>
      </c>
      <c r="B1414" s="21">
        <v>384.85955024476692</v>
      </c>
      <c r="C1414" s="27">
        <f t="shared" si="45"/>
        <v>10748833.572634306</v>
      </c>
      <c r="D1414" s="25">
        <f t="shared" si="44"/>
        <v>0.98626523137117228</v>
      </c>
      <c r="E1414" s="3" t="str" cm="1">
        <f t="array" ref="E1414">IFERROR(_xlfn.IFS(D1414&lt;=$K$2,"A",D1414&lt;=$L$3,"B"),"C")</f>
        <v>C</v>
      </c>
      <c r="F1414" s="18">
        <f>VLOOKUP(A1414,'ABC Rimanenze'!$A$2:$G$50000,2,FALSE)</f>
        <v>230.91573014686014</v>
      </c>
      <c r="G1414" s="3" t="str">
        <f>VLOOKUP(A1414,'ABC Rimanenze'!$A$2:$G$50000,7)</f>
        <v>C</v>
      </c>
      <c r="J1414" s="29"/>
    </row>
    <row r="1415" spans="1:10" x14ac:dyDescent="0.3">
      <c r="A1415" s="20" t="s">
        <v>1438</v>
      </c>
      <c r="B1415" s="21">
        <v>383.03290278705816</v>
      </c>
      <c r="C1415" s="27">
        <f t="shared" si="45"/>
        <v>10749216.605537092</v>
      </c>
      <c r="D1415" s="25">
        <f t="shared" si="44"/>
        <v>0.98630037676922278</v>
      </c>
      <c r="E1415" s="3" t="str" cm="1">
        <f t="array" ref="E1415">IFERROR(_xlfn.IFS(D1415&lt;=$K$2,"A",D1415&lt;=$L$3,"B"),"C")</f>
        <v>C</v>
      </c>
      <c r="F1415" s="18">
        <f>VLOOKUP(A1415,'ABC Rimanenze'!$A$2:$G$50000,2,FALSE)</f>
        <v>229.8197416722349</v>
      </c>
      <c r="G1415" s="3" t="str">
        <f>VLOOKUP(A1415,'ABC Rimanenze'!$A$2:$G$50000,7)</f>
        <v>C</v>
      </c>
      <c r="J1415" s="29"/>
    </row>
    <row r="1416" spans="1:10" x14ac:dyDescent="0.3">
      <c r="A1416" s="20" t="s">
        <v>1439</v>
      </c>
      <c r="B1416" s="21">
        <v>382.51380876776062</v>
      </c>
      <c r="C1416" s="27">
        <f t="shared" si="45"/>
        <v>10749599.119345861</v>
      </c>
      <c r="D1416" s="25">
        <f t="shared" si="44"/>
        <v>0.98633547453751158</v>
      </c>
      <c r="E1416" s="3" t="str" cm="1">
        <f t="array" ref="E1416">IFERROR(_xlfn.IFS(D1416&lt;=$K$2,"A",D1416&lt;=$L$3,"B"),"C")</f>
        <v>C</v>
      </c>
      <c r="F1416" s="18">
        <f>VLOOKUP(A1416,'ABC Rimanenze'!$A$2:$G$50000,2,FALSE)</f>
        <v>229.50828526065638</v>
      </c>
      <c r="G1416" s="3" t="str">
        <f>VLOOKUP(A1416,'ABC Rimanenze'!$A$2:$G$50000,7)</f>
        <v>C</v>
      </c>
      <c r="J1416" s="29"/>
    </row>
    <row r="1417" spans="1:10" x14ac:dyDescent="0.3">
      <c r="A1417" s="20" t="s">
        <v>1440</v>
      </c>
      <c r="B1417" s="21">
        <v>381.4918424172688</v>
      </c>
      <c r="C1417" s="27">
        <f t="shared" si="45"/>
        <v>10749980.611188278</v>
      </c>
      <c r="D1417" s="25">
        <f t="shared" si="44"/>
        <v>0.98637047853470683</v>
      </c>
      <c r="E1417" s="3" t="str" cm="1">
        <f t="array" ref="E1417">IFERROR(_xlfn.IFS(D1417&lt;=$K$2,"A",D1417&lt;=$L$3,"B"),"C")</f>
        <v>C</v>
      </c>
      <c r="F1417" s="18">
        <f>VLOOKUP(A1417,'ABC Rimanenze'!$A$2:$G$50000,2,FALSE)</f>
        <v>228.89510545036129</v>
      </c>
      <c r="G1417" s="3" t="str">
        <f>VLOOKUP(A1417,'ABC Rimanenze'!$A$2:$G$50000,7)</f>
        <v>C</v>
      </c>
      <c r="J1417" s="29"/>
    </row>
    <row r="1418" spans="1:10" x14ac:dyDescent="0.3">
      <c r="A1418" s="20" t="s">
        <v>1441</v>
      </c>
      <c r="B1418" s="21">
        <v>380.93176729118466</v>
      </c>
      <c r="C1418" s="27">
        <f t="shared" si="45"/>
        <v>10750361.542955568</v>
      </c>
      <c r="D1418" s="25">
        <f t="shared" si="44"/>
        <v>0.98640543114189572</v>
      </c>
      <c r="E1418" s="3" t="str" cm="1">
        <f t="array" ref="E1418">IFERROR(_xlfn.IFS(D1418&lt;=$K$2,"A",D1418&lt;=$L$3,"B"),"C")</f>
        <v>C</v>
      </c>
      <c r="F1418" s="18">
        <f>VLOOKUP(A1418,'ABC Rimanenze'!$A$2:$G$50000,2,FALSE)</f>
        <v>228.55906037471078</v>
      </c>
      <c r="G1418" s="3" t="str">
        <f>VLOOKUP(A1418,'ABC Rimanenze'!$A$2:$G$50000,7)</f>
        <v>C</v>
      </c>
      <c r="J1418" s="29"/>
    </row>
    <row r="1419" spans="1:10" x14ac:dyDescent="0.3">
      <c r="A1419" s="20" t="s">
        <v>1442</v>
      </c>
      <c r="B1419" s="21">
        <v>380.51235127641513</v>
      </c>
      <c r="C1419" s="27">
        <f t="shared" si="45"/>
        <v>10750742.055306844</v>
      </c>
      <c r="D1419" s="25">
        <f t="shared" si="44"/>
        <v>0.98644034526533386</v>
      </c>
      <c r="E1419" s="3" t="str" cm="1">
        <f t="array" ref="E1419">IFERROR(_xlfn.IFS(D1419&lt;=$K$2,"A",D1419&lt;=$L$3,"B"),"C")</f>
        <v>C</v>
      </c>
      <c r="F1419" s="18">
        <f>VLOOKUP(A1419,'ABC Rimanenze'!$A$2:$G$50000,2,FALSE)</f>
        <v>228.30741076584908</v>
      </c>
      <c r="G1419" s="3" t="str">
        <f>VLOOKUP(A1419,'ABC Rimanenze'!$A$2:$G$50000,7)</f>
        <v>C</v>
      </c>
      <c r="J1419" s="29"/>
    </row>
    <row r="1420" spans="1:10" x14ac:dyDescent="0.3">
      <c r="A1420" s="20" t="s">
        <v>1443</v>
      </c>
      <c r="B1420" s="21">
        <v>380.340742891746</v>
      </c>
      <c r="C1420" s="27">
        <f t="shared" si="45"/>
        <v>10751122.396049736</v>
      </c>
      <c r="D1420" s="25">
        <f t="shared" si="44"/>
        <v>0.98647524364274874</v>
      </c>
      <c r="E1420" s="3" t="str" cm="1">
        <f t="array" ref="E1420">IFERROR(_xlfn.IFS(D1420&lt;=$K$2,"A",D1420&lt;=$L$3,"B"),"C")</f>
        <v>C</v>
      </c>
      <c r="F1420" s="18">
        <f>VLOOKUP(A1420,'ABC Rimanenze'!$A$2:$G$50000,2,FALSE)</f>
        <v>228.20444573504759</v>
      </c>
      <c r="G1420" s="3" t="str">
        <f>VLOOKUP(A1420,'ABC Rimanenze'!$A$2:$G$50000,7)</f>
        <v>C</v>
      </c>
      <c r="J1420" s="29"/>
    </row>
    <row r="1421" spans="1:10" x14ac:dyDescent="0.3">
      <c r="A1421" s="20" t="s">
        <v>1444</v>
      </c>
      <c r="B1421" s="21">
        <v>379.82442363488724</v>
      </c>
      <c r="C1421" s="27">
        <f t="shared" si="45"/>
        <v>10751502.220473371</v>
      </c>
      <c r="D1421" s="25">
        <f t="shared" si="44"/>
        <v>0.98651009464500183</v>
      </c>
      <c r="E1421" s="3" t="str" cm="1">
        <f t="array" ref="E1421">IFERROR(_xlfn.IFS(D1421&lt;=$K$2,"A",D1421&lt;=$L$3,"B"),"C")</f>
        <v>C</v>
      </c>
      <c r="F1421" s="18">
        <f>VLOOKUP(A1421,'ABC Rimanenze'!$A$2:$G$50000,2,FALSE)</f>
        <v>227.89465418093235</v>
      </c>
      <c r="G1421" s="3" t="str">
        <f>VLOOKUP(A1421,'ABC Rimanenze'!$A$2:$G$50000,7)</f>
        <v>C</v>
      </c>
      <c r="J1421" s="29"/>
    </row>
    <row r="1422" spans="1:10" x14ac:dyDescent="0.3">
      <c r="A1422" s="20" t="s">
        <v>1445</v>
      </c>
      <c r="B1422" s="21">
        <v>379.54865493713544</v>
      </c>
      <c r="C1422" s="27">
        <f t="shared" si="45"/>
        <v>10751881.769128308</v>
      </c>
      <c r="D1422" s="25">
        <f t="shared" si="44"/>
        <v>0.9865449203439437</v>
      </c>
      <c r="E1422" s="3" t="str" cm="1">
        <f t="array" ref="E1422">IFERROR(_xlfn.IFS(D1422&lt;=$K$2,"A",D1422&lt;=$L$3,"B"),"C")</f>
        <v>C</v>
      </c>
      <c r="F1422" s="18">
        <f>VLOOKUP(A1422,'ABC Rimanenze'!$A$2:$G$50000,2,FALSE)</f>
        <v>227.72919296228125</v>
      </c>
      <c r="G1422" s="3" t="str">
        <f>VLOOKUP(A1422,'ABC Rimanenze'!$A$2:$G$50000,7)</f>
        <v>C</v>
      </c>
      <c r="J1422" s="29"/>
    </row>
    <row r="1423" spans="1:10" x14ac:dyDescent="0.3">
      <c r="A1423" s="20" t="s">
        <v>1446</v>
      </c>
      <c r="B1423" s="21">
        <v>377.9802738294884</v>
      </c>
      <c r="C1423" s="27">
        <f t="shared" si="45"/>
        <v>10752259.749402137</v>
      </c>
      <c r="D1423" s="25">
        <f t="shared" si="44"/>
        <v>0.98657960213520068</v>
      </c>
      <c r="E1423" s="3" t="str" cm="1">
        <f t="array" ref="E1423">IFERROR(_xlfn.IFS(D1423&lt;=$K$2,"A",D1423&lt;=$L$3,"B"),"C")</f>
        <v>C</v>
      </c>
      <c r="F1423" s="18">
        <f>VLOOKUP(A1423,'ABC Rimanenze'!$A$2:$G$50000,2,FALSE)</f>
        <v>226.78816429769304</v>
      </c>
      <c r="G1423" s="3" t="str">
        <f>VLOOKUP(A1423,'ABC Rimanenze'!$A$2:$G$50000,7)</f>
        <v>C</v>
      </c>
      <c r="J1423" s="29"/>
    </row>
    <row r="1424" spans="1:10" x14ac:dyDescent="0.3">
      <c r="A1424" s="20" t="s">
        <v>1447</v>
      </c>
      <c r="B1424" s="21">
        <v>377.04752676356321</v>
      </c>
      <c r="C1424" s="27">
        <f t="shared" si="45"/>
        <v>10752636.796928901</v>
      </c>
      <c r="D1424" s="25">
        <f t="shared" si="44"/>
        <v>0.98661419834172948</v>
      </c>
      <c r="E1424" s="3" t="str" cm="1">
        <f t="array" ref="E1424">IFERROR(_xlfn.IFS(D1424&lt;=$K$2,"A",D1424&lt;=$L$3,"B"),"C")</f>
        <v>C</v>
      </c>
      <c r="F1424" s="18">
        <f>VLOOKUP(A1424,'ABC Rimanenze'!$A$2:$G$50000,2,FALSE)</f>
        <v>226.22851605813793</v>
      </c>
      <c r="G1424" s="3" t="str">
        <f>VLOOKUP(A1424,'ABC Rimanenze'!$A$2:$G$50000,7)</f>
        <v>C</v>
      </c>
      <c r="J1424" s="29"/>
    </row>
    <row r="1425" spans="1:10" x14ac:dyDescent="0.3">
      <c r="A1425" s="20" t="s">
        <v>1448</v>
      </c>
      <c r="B1425" s="21">
        <v>376.12545186086373</v>
      </c>
      <c r="C1425" s="27">
        <f t="shared" si="45"/>
        <v>10753012.922380762</v>
      </c>
      <c r="D1425" s="25">
        <f t="shared" si="44"/>
        <v>0.9866487099427601</v>
      </c>
      <c r="E1425" s="3" t="str" cm="1">
        <f t="array" ref="E1425">IFERROR(_xlfn.IFS(D1425&lt;=$K$2,"A",D1425&lt;=$L$3,"B"),"C")</f>
        <v>C</v>
      </c>
      <c r="F1425" s="18">
        <f>VLOOKUP(A1425,'ABC Rimanenze'!$A$2:$G$50000,2,FALSE)</f>
        <v>225.67527111651825</v>
      </c>
      <c r="G1425" s="3" t="str">
        <f>VLOOKUP(A1425,'ABC Rimanenze'!$A$2:$G$50000,7)</f>
        <v>C</v>
      </c>
      <c r="J1425" s="29"/>
    </row>
    <row r="1426" spans="1:10" x14ac:dyDescent="0.3">
      <c r="A1426" s="20" t="s">
        <v>1449</v>
      </c>
      <c r="B1426" s="21">
        <v>375.76579996015806</v>
      </c>
      <c r="C1426" s="27">
        <f t="shared" si="45"/>
        <v>10753388.688180722</v>
      </c>
      <c r="D1426" s="25">
        <f t="shared" si="44"/>
        <v>0.98668318854372972</v>
      </c>
      <c r="E1426" s="3" t="str" cm="1">
        <f t="array" ref="E1426">IFERROR(_xlfn.IFS(D1426&lt;=$K$2,"A",D1426&lt;=$L$3,"B"),"C")</f>
        <v>C</v>
      </c>
      <c r="F1426" s="18">
        <f>VLOOKUP(A1426,'ABC Rimanenze'!$A$2:$G$50000,2,FALSE)</f>
        <v>225.45947997609483</v>
      </c>
      <c r="G1426" s="3" t="str">
        <f>VLOOKUP(A1426,'ABC Rimanenze'!$A$2:$G$50000,7)</f>
        <v>C</v>
      </c>
      <c r="J1426" s="29"/>
    </row>
    <row r="1427" spans="1:10" x14ac:dyDescent="0.3">
      <c r="A1427" s="20" t="s">
        <v>1450</v>
      </c>
      <c r="B1427" s="21">
        <v>373.85014666114699</v>
      </c>
      <c r="C1427" s="27">
        <f t="shared" si="45"/>
        <v>10753762.538327383</v>
      </c>
      <c r="D1427" s="25">
        <f t="shared" si="44"/>
        <v>0.98671749137286024</v>
      </c>
      <c r="E1427" s="3" t="str" cm="1">
        <f t="array" ref="E1427">IFERROR(_xlfn.IFS(D1427&lt;=$K$2,"A",D1427&lt;=$L$3,"B"),"C")</f>
        <v>C</v>
      </c>
      <c r="F1427" s="18">
        <f>VLOOKUP(A1427,'ABC Rimanenze'!$A$2:$G$50000,2,FALSE)</f>
        <v>224.3100879966882</v>
      </c>
      <c r="G1427" s="3" t="str">
        <f>VLOOKUP(A1427,'ABC Rimanenze'!$A$2:$G$50000,7)</f>
        <v>C</v>
      </c>
      <c r="J1427" s="29"/>
    </row>
    <row r="1428" spans="1:10" x14ac:dyDescent="0.3">
      <c r="A1428" s="20" t="s">
        <v>1451</v>
      </c>
      <c r="B1428" s="21">
        <v>370.95969797310164</v>
      </c>
      <c r="C1428" s="27">
        <f t="shared" si="45"/>
        <v>10754133.498025356</v>
      </c>
      <c r="D1428" s="25">
        <f t="shared" si="44"/>
        <v>0.98675152898725604</v>
      </c>
      <c r="E1428" s="3" t="str" cm="1">
        <f t="array" ref="E1428">IFERROR(_xlfn.IFS(D1428&lt;=$K$2,"A",D1428&lt;=$L$3,"B"),"C")</f>
        <v>C</v>
      </c>
      <c r="F1428" s="18">
        <f>VLOOKUP(A1428,'ABC Rimanenze'!$A$2:$G$50000,2,FALSE)</f>
        <v>222.57581878386097</v>
      </c>
      <c r="G1428" s="3" t="str">
        <f>VLOOKUP(A1428,'ABC Rimanenze'!$A$2:$G$50000,7)</f>
        <v>C</v>
      </c>
      <c r="J1428" s="29"/>
    </row>
    <row r="1429" spans="1:10" x14ac:dyDescent="0.3">
      <c r="A1429" s="20" t="s">
        <v>1452</v>
      </c>
      <c r="B1429" s="21">
        <v>369.48651256142762</v>
      </c>
      <c r="C1429" s="27">
        <f t="shared" si="45"/>
        <v>10754502.984537918</v>
      </c>
      <c r="D1429" s="25">
        <f t="shared" si="44"/>
        <v>0.98678543142870134</v>
      </c>
      <c r="E1429" s="3" t="str" cm="1">
        <f t="array" ref="E1429">IFERROR(_xlfn.IFS(D1429&lt;=$K$2,"A",D1429&lt;=$L$3,"B"),"C")</f>
        <v>C</v>
      </c>
      <c r="F1429" s="18">
        <f>VLOOKUP(A1429,'ABC Rimanenze'!$A$2:$G$50000,2,FALSE)</f>
        <v>221.69190753685658</v>
      </c>
      <c r="G1429" s="3" t="str">
        <f>VLOOKUP(A1429,'ABC Rimanenze'!$A$2:$G$50000,7)</f>
        <v>C</v>
      </c>
      <c r="J1429" s="29"/>
    </row>
    <row r="1430" spans="1:10" x14ac:dyDescent="0.3">
      <c r="A1430" s="20" t="s">
        <v>1453</v>
      </c>
      <c r="B1430" s="21">
        <v>367.98899461759902</v>
      </c>
      <c r="C1430" s="27">
        <f t="shared" si="45"/>
        <v>10754870.973532535</v>
      </c>
      <c r="D1430" s="25">
        <f t="shared" si="44"/>
        <v>0.98681919646455063</v>
      </c>
      <c r="E1430" s="3" t="str" cm="1">
        <f t="array" ref="E1430">IFERROR(_xlfn.IFS(D1430&lt;=$K$2,"A",D1430&lt;=$L$3,"B"),"C")</f>
        <v>C</v>
      </c>
      <c r="F1430" s="18">
        <f>VLOOKUP(A1430,'ABC Rimanenze'!$A$2:$G$50000,2,FALSE)</f>
        <v>220.79339677055941</v>
      </c>
      <c r="G1430" s="3" t="str">
        <f>VLOOKUP(A1430,'ABC Rimanenze'!$A$2:$G$50000,7)</f>
        <v>C</v>
      </c>
      <c r="J1430" s="29"/>
    </row>
    <row r="1431" spans="1:10" x14ac:dyDescent="0.3">
      <c r="A1431" s="20" t="s">
        <v>1454</v>
      </c>
      <c r="B1431" s="21">
        <v>367.98259131966364</v>
      </c>
      <c r="C1431" s="27">
        <f t="shared" si="45"/>
        <v>10755238.956123855</v>
      </c>
      <c r="D1431" s="25">
        <f t="shared" si="44"/>
        <v>0.98685296091286179</v>
      </c>
      <c r="E1431" s="3" t="str" cm="1">
        <f t="array" ref="E1431">IFERROR(_xlfn.IFS(D1431&lt;=$K$2,"A",D1431&lt;=$L$3,"B"),"C")</f>
        <v>C</v>
      </c>
      <c r="F1431" s="18">
        <f>VLOOKUP(A1431,'ABC Rimanenze'!$A$2:$G$50000,2,FALSE)</f>
        <v>220.78955479179817</v>
      </c>
      <c r="G1431" s="3" t="str">
        <f>VLOOKUP(A1431,'ABC Rimanenze'!$A$2:$G$50000,7)</f>
        <v>C</v>
      </c>
      <c r="J1431" s="29"/>
    </row>
    <row r="1432" spans="1:10" x14ac:dyDescent="0.3">
      <c r="A1432" s="20" t="s">
        <v>1455</v>
      </c>
      <c r="B1432" s="21">
        <v>367.2255080604333</v>
      </c>
      <c r="C1432" s="27">
        <f t="shared" si="45"/>
        <v>10755606.181631915</v>
      </c>
      <c r="D1432" s="25">
        <f t="shared" si="44"/>
        <v>0.98688665589457536</v>
      </c>
      <c r="E1432" s="3" t="str" cm="1">
        <f t="array" ref="E1432">IFERROR(_xlfn.IFS(D1432&lt;=$K$2,"A",D1432&lt;=$L$3,"B"),"C")</f>
        <v>C</v>
      </c>
      <c r="F1432" s="18">
        <f>VLOOKUP(A1432,'ABC Rimanenze'!$A$2:$G$50000,2,FALSE)</f>
        <v>220.33530483625998</v>
      </c>
      <c r="G1432" s="3" t="str">
        <f>VLOOKUP(A1432,'ABC Rimanenze'!$A$2:$G$50000,7)</f>
        <v>C</v>
      </c>
      <c r="J1432" s="29"/>
    </row>
    <row r="1433" spans="1:10" x14ac:dyDescent="0.3">
      <c r="A1433" s="20" t="s">
        <v>1456</v>
      </c>
      <c r="B1433" s="21">
        <v>365.52543245858124</v>
      </c>
      <c r="C1433" s="27">
        <f t="shared" si="45"/>
        <v>10755971.707064373</v>
      </c>
      <c r="D1433" s="25">
        <f t="shared" si="44"/>
        <v>0.98692019488490201</v>
      </c>
      <c r="E1433" s="3" t="str" cm="1">
        <f t="array" ref="E1433">IFERROR(_xlfn.IFS(D1433&lt;=$K$2,"A",D1433&lt;=$L$3,"B"),"C")</f>
        <v>C</v>
      </c>
      <c r="F1433" s="18">
        <f>VLOOKUP(A1433,'ABC Rimanenze'!$A$2:$G$50000,2,FALSE)</f>
        <v>219.31525947514874</v>
      </c>
      <c r="G1433" s="3" t="str">
        <f>VLOOKUP(A1433,'ABC Rimanenze'!$A$2:$G$50000,7)</f>
        <v>C</v>
      </c>
      <c r="J1433" s="29"/>
    </row>
    <row r="1434" spans="1:10" x14ac:dyDescent="0.3">
      <c r="A1434" s="20" t="s">
        <v>1457</v>
      </c>
      <c r="B1434" s="21">
        <v>364.88147412954316</v>
      </c>
      <c r="C1434" s="27">
        <f t="shared" si="45"/>
        <v>10756336.588538503</v>
      </c>
      <c r="D1434" s="25">
        <f t="shared" si="44"/>
        <v>0.9869536747884724</v>
      </c>
      <c r="E1434" s="3" t="str" cm="1">
        <f t="array" ref="E1434">IFERROR(_xlfn.IFS(D1434&lt;=$K$2,"A",D1434&lt;=$L$3,"B"),"C")</f>
        <v>C</v>
      </c>
      <c r="F1434" s="18">
        <f>VLOOKUP(A1434,'ABC Rimanenze'!$A$2:$G$50000,2,FALSE)</f>
        <v>218.92888447772589</v>
      </c>
      <c r="G1434" s="3" t="str">
        <f>VLOOKUP(A1434,'ABC Rimanenze'!$A$2:$G$50000,7)</f>
        <v>C</v>
      </c>
      <c r="J1434" s="29"/>
    </row>
    <row r="1435" spans="1:10" x14ac:dyDescent="0.3">
      <c r="A1435" s="20" t="s">
        <v>1458</v>
      </c>
      <c r="B1435" s="21">
        <v>363.17755654892983</v>
      </c>
      <c r="C1435" s="27">
        <f t="shared" si="45"/>
        <v>10756699.766095052</v>
      </c>
      <c r="D1435" s="25">
        <f t="shared" si="44"/>
        <v>0.98698699834813286</v>
      </c>
      <c r="E1435" s="3" t="str" cm="1">
        <f t="array" ref="E1435">IFERROR(_xlfn.IFS(D1435&lt;=$K$2,"A",D1435&lt;=$L$3,"B"),"C")</f>
        <v>C</v>
      </c>
      <c r="F1435" s="18">
        <f>VLOOKUP(A1435,'ABC Rimanenze'!$A$2:$G$50000,2,FALSE)</f>
        <v>217.90653392935789</v>
      </c>
      <c r="G1435" s="3" t="str">
        <f>VLOOKUP(A1435,'ABC Rimanenze'!$A$2:$G$50000,7)</f>
        <v>C</v>
      </c>
      <c r="J1435" s="29"/>
    </row>
    <row r="1436" spans="1:10" x14ac:dyDescent="0.3">
      <c r="A1436" s="20" t="s">
        <v>1459</v>
      </c>
      <c r="B1436" s="21">
        <v>362.85354967339794</v>
      </c>
      <c r="C1436" s="27">
        <f t="shared" si="45"/>
        <v>10757062.619644726</v>
      </c>
      <c r="D1436" s="25">
        <f t="shared" si="44"/>
        <v>0.98702029217836151</v>
      </c>
      <c r="E1436" s="3" t="str" cm="1">
        <f t="array" ref="E1436">IFERROR(_xlfn.IFS(D1436&lt;=$K$2,"A",D1436&lt;=$L$3,"B"),"C")</f>
        <v>C</v>
      </c>
      <c r="F1436" s="18">
        <f>VLOOKUP(A1436,'ABC Rimanenze'!$A$2:$G$50000,2,FALSE)</f>
        <v>217.71212980403877</v>
      </c>
      <c r="G1436" s="3" t="str">
        <f>VLOOKUP(A1436,'ABC Rimanenze'!$A$2:$G$50000,7)</f>
        <v>C</v>
      </c>
      <c r="J1436" s="29"/>
    </row>
    <row r="1437" spans="1:10" x14ac:dyDescent="0.3">
      <c r="A1437" s="20" t="s">
        <v>1460</v>
      </c>
      <c r="B1437" s="21">
        <v>362.16348759922494</v>
      </c>
      <c r="C1437" s="27">
        <f t="shared" si="45"/>
        <v>10757424.783132324</v>
      </c>
      <c r="D1437" s="25">
        <f t="shared" si="44"/>
        <v>0.98705352269155866</v>
      </c>
      <c r="E1437" s="3" t="str" cm="1">
        <f t="array" ref="E1437">IFERROR(_xlfn.IFS(D1437&lt;=$K$2,"A",D1437&lt;=$L$3,"B"),"C")</f>
        <v>C</v>
      </c>
      <c r="F1437" s="18">
        <f>VLOOKUP(A1437,'ABC Rimanenze'!$A$2:$G$50000,2,FALSE)</f>
        <v>217.29809255953495</v>
      </c>
      <c r="G1437" s="3" t="str">
        <f>VLOOKUP(A1437,'ABC Rimanenze'!$A$2:$G$50000,7)</f>
        <v>C</v>
      </c>
      <c r="J1437" s="29"/>
    </row>
    <row r="1438" spans="1:10" x14ac:dyDescent="0.3">
      <c r="A1438" s="20" t="s">
        <v>1461</v>
      </c>
      <c r="B1438" s="21">
        <v>362.10265626883847</v>
      </c>
      <c r="C1438" s="27">
        <f t="shared" si="45"/>
        <v>10757786.885788593</v>
      </c>
      <c r="D1438" s="25">
        <f t="shared" si="44"/>
        <v>0.98708674762314341</v>
      </c>
      <c r="E1438" s="3" t="str" cm="1">
        <f t="array" ref="E1438">IFERROR(_xlfn.IFS(D1438&lt;=$K$2,"A",D1438&lt;=$L$3,"B"),"C")</f>
        <v>C</v>
      </c>
      <c r="F1438" s="18">
        <f>VLOOKUP(A1438,'ABC Rimanenze'!$A$2:$G$50000,2,FALSE)</f>
        <v>217.26159376130309</v>
      </c>
      <c r="G1438" s="3" t="str">
        <f>VLOOKUP(A1438,'ABC Rimanenze'!$A$2:$G$50000,7)</f>
        <v>C</v>
      </c>
      <c r="J1438" s="29"/>
    </row>
    <row r="1439" spans="1:10" x14ac:dyDescent="0.3">
      <c r="A1439" s="20" t="s">
        <v>1462</v>
      </c>
      <c r="B1439" s="21">
        <v>361.55730872800586</v>
      </c>
      <c r="C1439" s="27">
        <f t="shared" si="45"/>
        <v>10758148.443097321</v>
      </c>
      <c r="D1439" s="25">
        <f t="shared" si="44"/>
        <v>0.98711992251605962</v>
      </c>
      <c r="E1439" s="3" t="str" cm="1">
        <f t="array" ref="E1439">IFERROR(_xlfn.IFS(D1439&lt;=$K$2,"A",D1439&lt;=$L$3,"B"),"C")</f>
        <v>C</v>
      </c>
      <c r="F1439" s="18">
        <f>VLOOKUP(A1439,'ABC Rimanenze'!$A$2:$G$50000,2,FALSE)</f>
        <v>216.93438523680351</v>
      </c>
      <c r="G1439" s="3" t="str">
        <f>VLOOKUP(A1439,'ABC Rimanenze'!$A$2:$G$50000,7)</f>
        <v>C</v>
      </c>
      <c r="J1439" s="29"/>
    </row>
    <row r="1440" spans="1:10" x14ac:dyDescent="0.3">
      <c r="A1440" s="20" t="s">
        <v>1463</v>
      </c>
      <c r="B1440" s="21">
        <v>361.23458251206108</v>
      </c>
      <c r="C1440" s="27">
        <f t="shared" si="45"/>
        <v>10758509.677679833</v>
      </c>
      <c r="D1440" s="25">
        <f t="shared" si="44"/>
        <v>0.98715306779705148</v>
      </c>
      <c r="E1440" s="3" t="str" cm="1">
        <f t="array" ref="E1440">IFERROR(_xlfn.IFS(D1440&lt;=$K$2,"A",D1440&lt;=$L$3,"B"),"C")</f>
        <v>C</v>
      </c>
      <c r="F1440" s="18">
        <f>VLOOKUP(A1440,'ABC Rimanenze'!$A$2:$G$50000,2,FALSE)</f>
        <v>216.74074950723664</v>
      </c>
      <c r="G1440" s="3" t="str">
        <f>VLOOKUP(A1440,'ABC Rimanenze'!$A$2:$G$50000,7)</f>
        <v>C</v>
      </c>
      <c r="J1440" s="29"/>
    </row>
    <row r="1441" spans="1:10" x14ac:dyDescent="0.3">
      <c r="A1441" s="20" t="s">
        <v>1464</v>
      </c>
      <c r="B1441" s="21">
        <v>360.93810981765142</v>
      </c>
      <c r="C1441" s="27">
        <f t="shared" si="45"/>
        <v>10758870.61578965</v>
      </c>
      <c r="D1441" s="25">
        <f t="shared" si="44"/>
        <v>0.9871861858750256</v>
      </c>
      <c r="E1441" s="3" t="str" cm="1">
        <f t="array" ref="E1441">IFERROR(_xlfn.IFS(D1441&lt;=$K$2,"A",D1441&lt;=$L$3,"B"),"C")</f>
        <v>C</v>
      </c>
      <c r="F1441" s="18">
        <f>VLOOKUP(A1441,'ABC Rimanenze'!$A$2:$G$50000,2,FALSE)</f>
        <v>216.56286589059084</v>
      </c>
      <c r="G1441" s="3" t="str">
        <f>VLOOKUP(A1441,'ABC Rimanenze'!$A$2:$G$50000,7)</f>
        <v>C</v>
      </c>
      <c r="J1441" s="29"/>
    </row>
    <row r="1442" spans="1:10" x14ac:dyDescent="0.3">
      <c r="A1442" s="20" t="s">
        <v>1465</v>
      </c>
      <c r="B1442" s="21">
        <v>359.55670500971831</v>
      </c>
      <c r="C1442" s="27">
        <f t="shared" si="45"/>
        <v>10759230.172494659</v>
      </c>
      <c r="D1442" s="25">
        <f t="shared" si="44"/>
        <v>0.9872191772014296</v>
      </c>
      <c r="E1442" s="3" t="str" cm="1">
        <f t="array" ref="E1442">IFERROR(_xlfn.IFS(D1442&lt;=$K$2,"A",D1442&lt;=$L$3,"B"),"C")</f>
        <v>C</v>
      </c>
      <c r="F1442" s="18">
        <f>VLOOKUP(A1442,'ABC Rimanenze'!$A$2:$G$50000,2,FALSE)</f>
        <v>215.73402300583098</v>
      </c>
      <c r="G1442" s="3" t="str">
        <f>VLOOKUP(A1442,'ABC Rimanenze'!$A$2:$G$50000,7)</f>
        <v>C</v>
      </c>
      <c r="J1442" s="29"/>
    </row>
    <row r="1443" spans="1:10" x14ac:dyDescent="0.3">
      <c r="A1443" s="20" t="s">
        <v>1466</v>
      </c>
      <c r="B1443" s="21">
        <v>359.33024170606922</v>
      </c>
      <c r="C1443" s="27">
        <f t="shared" si="45"/>
        <v>10759589.502736365</v>
      </c>
      <c r="D1443" s="25">
        <f t="shared" si="44"/>
        <v>0.98725214774856673</v>
      </c>
      <c r="E1443" s="3" t="str" cm="1">
        <f t="array" ref="E1443">IFERROR(_xlfn.IFS(D1443&lt;=$K$2,"A",D1443&lt;=$L$3,"B"),"C")</f>
        <v>C</v>
      </c>
      <c r="F1443" s="18">
        <f>VLOOKUP(A1443,'ABC Rimanenze'!$A$2:$G$50000,2,FALSE)</f>
        <v>215.59814502364154</v>
      </c>
      <c r="G1443" s="3" t="str">
        <f>VLOOKUP(A1443,'ABC Rimanenze'!$A$2:$G$50000,7)</f>
        <v>C</v>
      </c>
      <c r="J1443" s="29"/>
    </row>
    <row r="1444" spans="1:10" x14ac:dyDescent="0.3">
      <c r="A1444" s="20" t="s">
        <v>1467</v>
      </c>
      <c r="B1444" s="21">
        <v>358.84337761971329</v>
      </c>
      <c r="C1444" s="27">
        <f t="shared" si="45"/>
        <v>10759948.346113985</v>
      </c>
      <c r="D1444" s="25">
        <f t="shared" si="44"/>
        <v>0.98728507362321749</v>
      </c>
      <c r="E1444" s="3" t="str" cm="1">
        <f t="array" ref="E1444">IFERROR(_xlfn.IFS(D1444&lt;=$K$2,"A",D1444&lt;=$L$3,"B"),"C")</f>
        <v>C</v>
      </c>
      <c r="F1444" s="18">
        <f>VLOOKUP(A1444,'ABC Rimanenze'!$A$2:$G$50000,2,FALSE)</f>
        <v>215.30602657182797</v>
      </c>
      <c r="G1444" s="3" t="str">
        <f>VLOOKUP(A1444,'ABC Rimanenze'!$A$2:$G$50000,7)</f>
        <v>C</v>
      </c>
      <c r="J1444" s="29"/>
    </row>
    <row r="1445" spans="1:10" x14ac:dyDescent="0.3">
      <c r="A1445" s="20" t="s">
        <v>1468</v>
      </c>
      <c r="B1445" s="21">
        <v>358.78958991705582</v>
      </c>
      <c r="C1445" s="27">
        <f t="shared" si="45"/>
        <v>10760307.135703903</v>
      </c>
      <c r="D1445" s="25">
        <f t="shared" si="44"/>
        <v>0.98731799456254743</v>
      </c>
      <c r="E1445" s="3" t="str" cm="1">
        <f t="array" ref="E1445">IFERROR(_xlfn.IFS(D1445&lt;=$K$2,"A",D1445&lt;=$L$3,"B"),"C")</f>
        <v>C</v>
      </c>
      <c r="F1445" s="18">
        <f>VLOOKUP(A1445,'ABC Rimanenze'!$A$2:$G$50000,2,FALSE)</f>
        <v>215.2737539502335</v>
      </c>
      <c r="G1445" s="3" t="str">
        <f>VLOOKUP(A1445,'ABC Rimanenze'!$A$2:$G$50000,7)</f>
        <v>C</v>
      </c>
      <c r="J1445" s="29"/>
    </row>
    <row r="1446" spans="1:10" x14ac:dyDescent="0.3">
      <c r="A1446" s="20" t="s">
        <v>1469</v>
      </c>
      <c r="B1446" s="21">
        <v>358.72128807241143</v>
      </c>
      <c r="C1446" s="27">
        <f t="shared" si="45"/>
        <v>10760665.856991975</v>
      </c>
      <c r="D1446" s="25">
        <f t="shared" si="44"/>
        <v>0.98735090923480351</v>
      </c>
      <c r="E1446" s="3" t="str" cm="1">
        <f t="array" ref="E1446">IFERROR(_xlfn.IFS(D1446&lt;=$K$2,"A",D1446&lt;=$L$3,"B"),"C")</f>
        <v>C</v>
      </c>
      <c r="F1446" s="18">
        <f>VLOOKUP(A1446,'ABC Rimanenze'!$A$2:$G$50000,2,FALSE)</f>
        <v>215.23277284344684</v>
      </c>
      <c r="G1446" s="3" t="str">
        <f>VLOOKUP(A1446,'ABC Rimanenze'!$A$2:$G$50000,7)</f>
        <v>C</v>
      </c>
      <c r="J1446" s="29"/>
    </row>
    <row r="1447" spans="1:10" x14ac:dyDescent="0.3">
      <c r="A1447" s="20" t="s">
        <v>1470</v>
      </c>
      <c r="B1447" s="21">
        <v>357.88138882654977</v>
      </c>
      <c r="C1447" s="27">
        <f t="shared" si="45"/>
        <v>10761023.738380801</v>
      </c>
      <c r="D1447" s="25">
        <f t="shared" si="44"/>
        <v>0.98738374684163488</v>
      </c>
      <c r="E1447" s="3" t="str" cm="1">
        <f t="array" ref="E1447">IFERROR(_xlfn.IFS(D1447&lt;=$K$2,"A",D1447&lt;=$L$3,"B"),"C")</f>
        <v>C</v>
      </c>
      <c r="F1447" s="18">
        <f>VLOOKUP(A1447,'ABC Rimanenze'!$A$2:$G$50000,2,FALSE)</f>
        <v>214.72883329592986</v>
      </c>
      <c r="G1447" s="3" t="str">
        <f>VLOOKUP(A1447,'ABC Rimanenze'!$A$2:$G$50000,7)</f>
        <v>C</v>
      </c>
      <c r="J1447" s="29"/>
    </row>
    <row r="1448" spans="1:10" x14ac:dyDescent="0.3">
      <c r="A1448" s="20" t="s">
        <v>1471</v>
      </c>
      <c r="B1448" s="21">
        <v>357.4732853047995</v>
      </c>
      <c r="C1448" s="27">
        <f t="shared" si="45"/>
        <v>10761381.211666105</v>
      </c>
      <c r="D1448" s="25">
        <f t="shared" si="44"/>
        <v>0.98741654700269954</v>
      </c>
      <c r="E1448" s="3" t="str" cm="1">
        <f t="array" ref="E1448">IFERROR(_xlfn.IFS(D1448&lt;=$K$2,"A",D1448&lt;=$L$3,"B"),"C")</f>
        <v>C</v>
      </c>
      <c r="F1448" s="18">
        <f>VLOOKUP(A1448,'ABC Rimanenze'!$A$2:$G$50000,2,FALSE)</f>
        <v>214.48397118287969</v>
      </c>
      <c r="G1448" s="3" t="str">
        <f>VLOOKUP(A1448,'ABC Rimanenze'!$A$2:$G$50000,7)</f>
        <v>C</v>
      </c>
      <c r="J1448" s="29"/>
    </row>
    <row r="1449" spans="1:10" x14ac:dyDescent="0.3">
      <c r="A1449" s="20" t="s">
        <v>1472</v>
      </c>
      <c r="B1449" s="21">
        <v>357.47136431541884</v>
      </c>
      <c r="C1449" s="27">
        <f t="shared" si="45"/>
        <v>10761738.683030421</v>
      </c>
      <c r="D1449" s="25">
        <f t="shared" si="44"/>
        <v>0.98744934698750286</v>
      </c>
      <c r="E1449" s="3" t="str" cm="1">
        <f t="array" ref="E1449">IFERROR(_xlfn.IFS(D1449&lt;=$K$2,"A",D1449&lt;=$L$3,"B"),"C")</f>
        <v>C</v>
      </c>
      <c r="F1449" s="18">
        <f>VLOOKUP(A1449,'ABC Rimanenze'!$A$2:$G$50000,2,FALSE)</f>
        <v>214.48281858925131</v>
      </c>
      <c r="G1449" s="3" t="str">
        <f>VLOOKUP(A1449,'ABC Rimanenze'!$A$2:$G$50000,7)</f>
        <v>C</v>
      </c>
      <c r="J1449" s="29"/>
    </row>
    <row r="1450" spans="1:10" x14ac:dyDescent="0.3">
      <c r="A1450" s="20" t="s">
        <v>1473</v>
      </c>
      <c r="B1450" s="21">
        <v>356.88802387350279</v>
      </c>
      <c r="C1450" s="27">
        <f t="shared" si="45"/>
        <v>10762095.571054295</v>
      </c>
      <c r="D1450" s="25">
        <f t="shared" si="44"/>
        <v>0.98748209344757787</v>
      </c>
      <c r="E1450" s="3" t="str" cm="1">
        <f t="array" ref="E1450">IFERROR(_xlfn.IFS(D1450&lt;=$K$2,"A",D1450&lt;=$L$3,"B"),"C")</f>
        <v>C</v>
      </c>
      <c r="F1450" s="18">
        <f>VLOOKUP(A1450,'ABC Rimanenze'!$A$2:$G$50000,2,FALSE)</f>
        <v>214.13281432410167</v>
      </c>
      <c r="G1450" s="3" t="str">
        <f>VLOOKUP(A1450,'ABC Rimanenze'!$A$2:$G$50000,7)</f>
        <v>C</v>
      </c>
      <c r="J1450" s="29"/>
    </row>
    <row r="1451" spans="1:10" x14ac:dyDescent="0.3">
      <c r="A1451" s="20" t="s">
        <v>1474</v>
      </c>
      <c r="B1451" s="21">
        <v>356.48333544398457</v>
      </c>
      <c r="C1451" s="27">
        <f t="shared" si="45"/>
        <v>10762452.054389739</v>
      </c>
      <c r="D1451" s="25">
        <f t="shared" si="44"/>
        <v>0.98751480277523995</v>
      </c>
      <c r="E1451" s="3" t="str" cm="1">
        <f t="array" ref="E1451">IFERROR(_xlfn.IFS(D1451&lt;=$K$2,"A",D1451&lt;=$L$3,"B"),"C")</f>
        <v>C</v>
      </c>
      <c r="F1451" s="18">
        <f>VLOOKUP(A1451,'ABC Rimanenze'!$A$2:$G$50000,2,FALSE)</f>
        <v>213.89000126639073</v>
      </c>
      <c r="G1451" s="3" t="str">
        <f>VLOOKUP(A1451,'ABC Rimanenze'!$A$2:$G$50000,7)</f>
        <v>C</v>
      </c>
      <c r="J1451" s="29"/>
    </row>
    <row r="1452" spans="1:10" x14ac:dyDescent="0.3">
      <c r="A1452" s="20" t="s">
        <v>1475</v>
      </c>
      <c r="B1452" s="21">
        <v>356.04129444317664</v>
      </c>
      <c r="C1452" s="27">
        <f t="shared" si="45"/>
        <v>10762808.095684182</v>
      </c>
      <c r="D1452" s="25">
        <f t="shared" si="44"/>
        <v>0.98754747154318279</v>
      </c>
      <c r="E1452" s="3" t="str" cm="1">
        <f t="array" ref="E1452">IFERROR(_xlfn.IFS(D1452&lt;=$K$2,"A",D1452&lt;=$L$3,"B"),"C")</f>
        <v>C</v>
      </c>
      <c r="F1452" s="18">
        <f>VLOOKUP(A1452,'ABC Rimanenze'!$A$2:$G$50000,2,FALSE)</f>
        <v>213.62477666590598</v>
      </c>
      <c r="G1452" s="3" t="str">
        <f>VLOOKUP(A1452,'ABC Rimanenze'!$A$2:$G$50000,7)</f>
        <v>C</v>
      </c>
      <c r="J1452" s="29"/>
    </row>
    <row r="1453" spans="1:10" x14ac:dyDescent="0.3">
      <c r="A1453" s="20" t="s">
        <v>1476</v>
      </c>
      <c r="B1453" s="21">
        <v>355.40224530922239</v>
      </c>
      <c r="C1453" s="27">
        <f t="shared" si="45"/>
        <v>10763163.497929491</v>
      </c>
      <c r="D1453" s="25">
        <f t="shared" si="44"/>
        <v>0.98758008167481537</v>
      </c>
      <c r="E1453" s="3" t="str" cm="1">
        <f t="array" ref="E1453">IFERROR(_xlfn.IFS(D1453&lt;=$K$2,"A",D1453&lt;=$L$3,"B"),"C")</f>
        <v>C</v>
      </c>
      <c r="F1453" s="18">
        <f>VLOOKUP(A1453,'ABC Rimanenze'!$A$2:$G$50000,2,FALSE)</f>
        <v>213.24134718553344</v>
      </c>
      <c r="G1453" s="3" t="str">
        <f>VLOOKUP(A1453,'ABC Rimanenze'!$A$2:$G$50000,7)</f>
        <v>C</v>
      </c>
      <c r="J1453" s="29"/>
    </row>
    <row r="1454" spans="1:10" x14ac:dyDescent="0.3">
      <c r="A1454" s="20" t="s">
        <v>1477</v>
      </c>
      <c r="B1454" s="21">
        <v>354.70513960732046</v>
      </c>
      <c r="C1454" s="27">
        <f t="shared" si="45"/>
        <v>10763518.203069098</v>
      </c>
      <c r="D1454" s="25">
        <f t="shared" si="44"/>
        <v>0.98761262784312465</v>
      </c>
      <c r="E1454" s="3" t="str" cm="1">
        <f t="array" ref="E1454">IFERROR(_xlfn.IFS(D1454&lt;=$K$2,"A",D1454&lt;=$L$3,"B"),"C")</f>
        <v>C</v>
      </c>
      <c r="F1454" s="18">
        <f>VLOOKUP(A1454,'ABC Rimanenze'!$A$2:$G$50000,2,FALSE)</f>
        <v>212.82308376439227</v>
      </c>
      <c r="G1454" s="3" t="str">
        <f>VLOOKUP(A1454,'ABC Rimanenze'!$A$2:$G$50000,7)</f>
        <v>C</v>
      </c>
      <c r="J1454" s="29"/>
    </row>
    <row r="1455" spans="1:10" x14ac:dyDescent="0.3">
      <c r="A1455" s="20" t="s">
        <v>1478</v>
      </c>
      <c r="B1455" s="21">
        <v>354.31624597937633</v>
      </c>
      <c r="C1455" s="27">
        <f t="shared" si="45"/>
        <v>10763872.519315077</v>
      </c>
      <c r="D1455" s="25">
        <f t="shared" si="44"/>
        <v>0.98764513832828171</v>
      </c>
      <c r="E1455" s="3" t="str" cm="1">
        <f t="array" ref="E1455">IFERROR(_xlfn.IFS(D1455&lt;=$K$2,"A",D1455&lt;=$L$3,"B"),"C")</f>
        <v>C</v>
      </c>
      <c r="F1455" s="18">
        <f>VLOOKUP(A1455,'ABC Rimanenze'!$A$2:$G$50000,2,FALSE)</f>
        <v>212.58974758762579</v>
      </c>
      <c r="G1455" s="3" t="str">
        <f>VLOOKUP(A1455,'ABC Rimanenze'!$A$2:$G$50000,7)</f>
        <v>C</v>
      </c>
      <c r="J1455" s="29"/>
    </row>
    <row r="1456" spans="1:10" x14ac:dyDescent="0.3">
      <c r="A1456" s="20" t="s">
        <v>1479</v>
      </c>
      <c r="B1456" s="21">
        <v>353.80782412330461</v>
      </c>
      <c r="C1456" s="27">
        <f t="shared" si="45"/>
        <v>10764226.327139201</v>
      </c>
      <c r="D1456" s="25">
        <f t="shared" si="44"/>
        <v>0.98767760216290734</v>
      </c>
      <c r="E1456" s="3" t="str" cm="1">
        <f t="array" ref="E1456">IFERROR(_xlfn.IFS(D1456&lt;=$K$2,"A",D1456&lt;=$L$3,"B"),"C")</f>
        <v>C</v>
      </c>
      <c r="F1456" s="18">
        <f>VLOOKUP(A1456,'ABC Rimanenze'!$A$2:$G$50000,2,FALSE)</f>
        <v>212.28469447398277</v>
      </c>
      <c r="G1456" s="3" t="str">
        <f>VLOOKUP(A1456,'ABC Rimanenze'!$A$2:$G$50000,7)</f>
        <v>C</v>
      </c>
      <c r="J1456" s="29"/>
    </row>
    <row r="1457" spans="1:10" x14ac:dyDescent="0.3">
      <c r="A1457" s="20" t="s">
        <v>1480</v>
      </c>
      <c r="B1457" s="21">
        <v>353.49406252446943</v>
      </c>
      <c r="C1457" s="27">
        <f t="shared" si="45"/>
        <v>10764579.821201725</v>
      </c>
      <c r="D1457" s="25">
        <f t="shared" si="44"/>
        <v>0.98771003720816197</v>
      </c>
      <c r="E1457" s="3" t="str" cm="1">
        <f t="array" ref="E1457">IFERROR(_xlfn.IFS(D1457&lt;=$K$2,"A",D1457&lt;=$L$3,"B"),"C")</f>
        <v>C</v>
      </c>
      <c r="F1457" s="18">
        <f>VLOOKUP(A1457,'ABC Rimanenze'!$A$2:$G$50000,2,FALSE)</f>
        <v>212.09643751468164</v>
      </c>
      <c r="G1457" s="3" t="str">
        <f>VLOOKUP(A1457,'ABC Rimanenze'!$A$2:$G$50000,7)</f>
        <v>C</v>
      </c>
      <c r="J1457" s="29"/>
    </row>
    <row r="1458" spans="1:10" x14ac:dyDescent="0.3">
      <c r="A1458" s="20" t="s">
        <v>1481</v>
      </c>
      <c r="B1458" s="21">
        <v>353.29876193743934</v>
      </c>
      <c r="C1458" s="27">
        <f t="shared" si="45"/>
        <v>10764933.119963663</v>
      </c>
      <c r="D1458" s="25">
        <f t="shared" si="44"/>
        <v>0.98774245433350227</v>
      </c>
      <c r="E1458" s="3" t="str" cm="1">
        <f t="array" ref="E1458">IFERROR(_xlfn.IFS(D1458&lt;=$K$2,"A",D1458&lt;=$L$3,"B"),"C")</f>
        <v>C</v>
      </c>
      <c r="F1458" s="18">
        <f>VLOOKUP(A1458,'ABC Rimanenze'!$A$2:$G$50000,2,FALSE)</f>
        <v>211.9792571624636</v>
      </c>
      <c r="G1458" s="3" t="str">
        <f>VLOOKUP(A1458,'ABC Rimanenze'!$A$2:$G$50000,7)</f>
        <v>C</v>
      </c>
      <c r="J1458" s="29"/>
    </row>
    <row r="1459" spans="1:10" x14ac:dyDescent="0.3">
      <c r="A1459" s="20" t="s">
        <v>1482</v>
      </c>
      <c r="B1459" s="21">
        <v>353.24902965680752</v>
      </c>
      <c r="C1459" s="27">
        <f t="shared" si="45"/>
        <v>10765286.36899332</v>
      </c>
      <c r="D1459" s="25">
        <f t="shared" si="44"/>
        <v>0.98777486689562932</v>
      </c>
      <c r="E1459" s="3" t="str" cm="1">
        <f t="array" ref="E1459">IFERROR(_xlfn.IFS(D1459&lt;=$K$2,"A",D1459&lt;=$L$3,"B"),"C")</f>
        <v>C</v>
      </c>
      <c r="F1459" s="18">
        <f>VLOOKUP(A1459,'ABC Rimanenze'!$A$2:$G$50000,2,FALSE)</f>
        <v>211.9494177940845</v>
      </c>
      <c r="G1459" s="3" t="str">
        <f>VLOOKUP(A1459,'ABC Rimanenze'!$A$2:$G$50000,7)</f>
        <v>C</v>
      </c>
      <c r="J1459" s="29"/>
    </row>
    <row r="1460" spans="1:10" x14ac:dyDescent="0.3">
      <c r="A1460" s="20" t="s">
        <v>1483</v>
      </c>
      <c r="B1460" s="21">
        <v>353.0351595057648</v>
      </c>
      <c r="C1460" s="27">
        <f t="shared" si="45"/>
        <v>10765639.404152825</v>
      </c>
      <c r="D1460" s="25">
        <f t="shared" si="44"/>
        <v>0.9878072598339811</v>
      </c>
      <c r="E1460" s="3" t="str" cm="1">
        <f t="array" ref="E1460">IFERROR(_xlfn.IFS(D1460&lt;=$K$2,"A",D1460&lt;=$L$3,"B"),"C")</f>
        <v>C</v>
      </c>
      <c r="F1460" s="18">
        <f>VLOOKUP(A1460,'ABC Rimanenze'!$A$2:$G$50000,2,FALSE)</f>
        <v>211.82109570345887</v>
      </c>
      <c r="G1460" s="3" t="str">
        <f>VLOOKUP(A1460,'ABC Rimanenze'!$A$2:$G$50000,7)</f>
        <v>C</v>
      </c>
      <c r="J1460" s="29"/>
    </row>
    <row r="1461" spans="1:10" x14ac:dyDescent="0.3">
      <c r="A1461" s="20" t="s">
        <v>1484</v>
      </c>
      <c r="B1461" s="21">
        <v>352.82171624125107</v>
      </c>
      <c r="C1461" s="27">
        <f t="shared" si="45"/>
        <v>10765992.225869067</v>
      </c>
      <c r="D1461" s="25">
        <f t="shared" si="44"/>
        <v>0.98783963318772694</v>
      </c>
      <c r="E1461" s="3" t="str" cm="1">
        <f t="array" ref="E1461">IFERROR(_xlfn.IFS(D1461&lt;=$K$2,"A",D1461&lt;=$L$3,"B"),"C")</f>
        <v>C</v>
      </c>
      <c r="F1461" s="18">
        <f>VLOOKUP(A1461,'ABC Rimanenze'!$A$2:$G$50000,2,FALSE)</f>
        <v>211.69302974475065</v>
      </c>
      <c r="G1461" s="3" t="str">
        <f>VLOOKUP(A1461,'ABC Rimanenze'!$A$2:$G$50000,7)</f>
        <v>C</v>
      </c>
      <c r="J1461" s="29"/>
    </row>
    <row r="1462" spans="1:10" x14ac:dyDescent="0.3">
      <c r="A1462" s="20" t="s">
        <v>1485</v>
      </c>
      <c r="B1462" s="21">
        <v>352.27103261880552</v>
      </c>
      <c r="C1462" s="27">
        <f t="shared" si="45"/>
        <v>10766344.496901685</v>
      </c>
      <c r="D1462" s="25">
        <f t="shared" si="44"/>
        <v>0.98787195601318911</v>
      </c>
      <c r="E1462" s="3" t="str" cm="1">
        <f t="array" ref="E1462">IFERROR(_xlfn.IFS(D1462&lt;=$K$2,"A",D1462&lt;=$L$3,"B"),"C")</f>
        <v>C</v>
      </c>
      <c r="F1462" s="18">
        <f>VLOOKUP(A1462,'ABC Rimanenze'!$A$2:$G$50000,2,FALSE)</f>
        <v>211.36261957128332</v>
      </c>
      <c r="G1462" s="3" t="str">
        <f>VLOOKUP(A1462,'ABC Rimanenze'!$A$2:$G$50000,7)</f>
        <v>C</v>
      </c>
      <c r="J1462" s="29"/>
    </row>
    <row r="1463" spans="1:10" x14ac:dyDescent="0.3">
      <c r="A1463" s="20" t="s">
        <v>1486</v>
      </c>
      <c r="B1463" s="21">
        <v>352.18138644770971</v>
      </c>
      <c r="C1463" s="27">
        <f t="shared" si="45"/>
        <v>10766696.678288134</v>
      </c>
      <c r="D1463" s="25">
        <f t="shared" si="44"/>
        <v>0.98790427061311692</v>
      </c>
      <c r="E1463" s="3" t="str" cm="1">
        <f t="array" ref="E1463">IFERROR(_xlfn.IFS(D1463&lt;=$K$2,"A",D1463&lt;=$L$3,"B"),"C")</f>
        <v>C</v>
      </c>
      <c r="F1463" s="18">
        <f>VLOOKUP(A1463,'ABC Rimanenze'!$A$2:$G$50000,2,FALSE)</f>
        <v>211.30883186862582</v>
      </c>
      <c r="G1463" s="3" t="str">
        <f>VLOOKUP(A1463,'ABC Rimanenze'!$A$2:$G$50000,7)</f>
        <v>C</v>
      </c>
      <c r="J1463" s="29"/>
    </row>
    <row r="1464" spans="1:10" x14ac:dyDescent="0.3">
      <c r="A1464" s="20" t="s">
        <v>1487</v>
      </c>
      <c r="B1464" s="21">
        <v>351.7655989684369</v>
      </c>
      <c r="C1464" s="27">
        <f t="shared" si="45"/>
        <v>10767048.443887101</v>
      </c>
      <c r="D1464" s="25">
        <f t="shared" si="44"/>
        <v>0.98793654706223211</v>
      </c>
      <c r="E1464" s="3" t="str" cm="1">
        <f t="array" ref="E1464">IFERROR(_xlfn.IFS(D1464&lt;=$K$2,"A",D1464&lt;=$L$3,"B"),"C")</f>
        <v>C</v>
      </c>
      <c r="F1464" s="18">
        <f>VLOOKUP(A1464,'ABC Rimanenze'!$A$2:$G$50000,2,FALSE)</f>
        <v>211.05935938106214</v>
      </c>
      <c r="G1464" s="3" t="str">
        <f>VLOOKUP(A1464,'ABC Rimanenze'!$A$2:$G$50000,7)</f>
        <v>C</v>
      </c>
      <c r="J1464" s="29"/>
    </row>
    <row r="1465" spans="1:10" x14ac:dyDescent="0.3">
      <c r="A1465" s="20" t="s">
        <v>1488</v>
      </c>
      <c r="B1465" s="21">
        <v>351.71095749272143</v>
      </c>
      <c r="C1465" s="27">
        <f t="shared" si="45"/>
        <v>10767400.154844595</v>
      </c>
      <c r="D1465" s="25">
        <f t="shared" si="44"/>
        <v>0.98796881849768825</v>
      </c>
      <c r="E1465" s="3" t="str" cm="1">
        <f t="array" ref="E1465">IFERROR(_xlfn.IFS(D1465&lt;=$K$2,"A",D1465&lt;=$L$3,"B"),"C")</f>
        <v>C</v>
      </c>
      <c r="F1465" s="18">
        <f>VLOOKUP(A1465,'ABC Rimanenze'!$A$2:$G$50000,2,FALSE)</f>
        <v>211.02657449563284</v>
      </c>
      <c r="G1465" s="3" t="str">
        <f>VLOOKUP(A1465,'ABC Rimanenze'!$A$2:$G$50000,7)</f>
        <v>C</v>
      </c>
      <c r="J1465" s="29"/>
    </row>
    <row r="1466" spans="1:10" x14ac:dyDescent="0.3">
      <c r="A1466" s="20" t="s">
        <v>1489</v>
      </c>
      <c r="B1466" s="21">
        <v>351.55130193086518</v>
      </c>
      <c r="C1466" s="27">
        <f t="shared" si="45"/>
        <v>10767751.706146525</v>
      </c>
      <c r="D1466" s="25">
        <f t="shared" si="44"/>
        <v>0.98800107528385894</v>
      </c>
      <c r="E1466" s="3" t="str" cm="1">
        <f t="array" ref="E1466">IFERROR(_xlfn.IFS(D1466&lt;=$K$2,"A",D1466&lt;=$L$3,"B"),"C")</f>
        <v>C</v>
      </c>
      <c r="F1466" s="18">
        <f>VLOOKUP(A1466,'ABC Rimanenze'!$A$2:$G$50000,2,FALSE)</f>
        <v>210.9307811585191</v>
      </c>
      <c r="G1466" s="3" t="str">
        <f>VLOOKUP(A1466,'ABC Rimanenze'!$A$2:$G$50000,7)</f>
        <v>C</v>
      </c>
      <c r="J1466" s="29"/>
    </row>
    <row r="1467" spans="1:10" x14ac:dyDescent="0.3">
      <c r="A1467" s="20" t="s">
        <v>1490</v>
      </c>
      <c r="B1467" s="21">
        <v>350.82495450172479</v>
      </c>
      <c r="C1467" s="27">
        <f t="shared" si="45"/>
        <v>10768102.531101028</v>
      </c>
      <c r="D1467" s="25">
        <f t="shared" si="44"/>
        <v>0.98803326542361547</v>
      </c>
      <c r="E1467" s="3" t="str" cm="1">
        <f t="array" ref="E1467">IFERROR(_xlfn.IFS(D1467&lt;=$K$2,"A",D1467&lt;=$L$3,"B"),"C")</f>
        <v>C</v>
      </c>
      <c r="F1467" s="18">
        <f>VLOOKUP(A1467,'ABC Rimanenze'!$A$2:$G$50000,2,FALSE)</f>
        <v>210.49497270103487</v>
      </c>
      <c r="G1467" s="3" t="str">
        <f>VLOOKUP(A1467,'ABC Rimanenze'!$A$2:$G$50000,7)</f>
        <v>C</v>
      </c>
      <c r="J1467" s="29"/>
    </row>
    <row r="1468" spans="1:10" x14ac:dyDescent="0.3">
      <c r="A1468" s="20" t="s">
        <v>1491</v>
      </c>
      <c r="B1468" s="21">
        <v>346.98276229721256</v>
      </c>
      <c r="C1468" s="27">
        <f t="shared" si="45"/>
        <v>10768449.513863325</v>
      </c>
      <c r="D1468" s="25">
        <f t="shared" si="44"/>
        <v>0.98806510302087913</v>
      </c>
      <c r="E1468" s="3" t="str" cm="1">
        <f t="array" ref="E1468">IFERROR(_xlfn.IFS(D1468&lt;=$K$2,"A",D1468&lt;=$L$3,"B"),"C")</f>
        <v>C</v>
      </c>
      <c r="F1468" s="18">
        <f>VLOOKUP(A1468,'ABC Rimanenze'!$A$2:$G$50000,2,FALSE)</f>
        <v>208.18965737832752</v>
      </c>
      <c r="G1468" s="3" t="str">
        <f>VLOOKUP(A1468,'ABC Rimanenze'!$A$2:$G$50000,7)</f>
        <v>C</v>
      </c>
      <c r="J1468" s="29"/>
    </row>
    <row r="1469" spans="1:10" x14ac:dyDescent="0.3">
      <c r="A1469" s="20" t="s">
        <v>1492</v>
      </c>
      <c r="B1469" s="21">
        <v>346.6745502232547</v>
      </c>
      <c r="C1469" s="27">
        <f t="shared" si="45"/>
        <v>10768796.188413549</v>
      </c>
      <c r="D1469" s="25">
        <f t="shared" si="44"/>
        <v>0.9880969123379717</v>
      </c>
      <c r="E1469" s="3" t="str" cm="1">
        <f t="array" ref="E1469">IFERROR(_xlfn.IFS(D1469&lt;=$K$2,"A",D1469&lt;=$L$3,"B"),"C")</f>
        <v>C</v>
      </c>
      <c r="F1469" s="18">
        <f>VLOOKUP(A1469,'ABC Rimanenze'!$A$2:$G$50000,2,FALSE)</f>
        <v>208.00473013395282</v>
      </c>
      <c r="G1469" s="3" t="str">
        <f>VLOOKUP(A1469,'ABC Rimanenze'!$A$2:$G$50000,7)</f>
        <v>C</v>
      </c>
      <c r="J1469" s="29"/>
    </row>
    <row r="1470" spans="1:10" x14ac:dyDescent="0.3">
      <c r="A1470" s="20" t="s">
        <v>1493</v>
      </c>
      <c r="B1470" s="21">
        <v>344.44748320131811</v>
      </c>
      <c r="C1470" s="27">
        <f t="shared" si="45"/>
        <v>10769140.63589675</v>
      </c>
      <c r="D1470" s="25">
        <f t="shared" si="44"/>
        <v>0.98812851730928497</v>
      </c>
      <c r="E1470" s="3" t="str" cm="1">
        <f t="array" ref="E1470">IFERROR(_xlfn.IFS(D1470&lt;=$K$2,"A",D1470&lt;=$L$3,"B"),"C")</f>
        <v>C</v>
      </c>
      <c r="F1470" s="18">
        <f>VLOOKUP(A1470,'ABC Rimanenze'!$A$2:$G$50000,2,FALSE)</f>
        <v>206.66848992079085</v>
      </c>
      <c r="G1470" s="3" t="str">
        <f>VLOOKUP(A1470,'ABC Rimanenze'!$A$2:$G$50000,7)</f>
        <v>C</v>
      </c>
      <c r="J1470" s="29"/>
    </row>
    <row r="1471" spans="1:10" x14ac:dyDescent="0.3">
      <c r="A1471" s="20" t="s">
        <v>1494</v>
      </c>
      <c r="B1471" s="21">
        <v>342.89660444136098</v>
      </c>
      <c r="C1471" s="27">
        <f t="shared" si="45"/>
        <v>10769483.532501191</v>
      </c>
      <c r="D1471" s="25">
        <f t="shared" si="44"/>
        <v>0.98815997997885097</v>
      </c>
      <c r="E1471" s="3" t="str" cm="1">
        <f t="array" ref="E1471">IFERROR(_xlfn.IFS(D1471&lt;=$K$2,"A",D1471&lt;=$L$3,"B"),"C")</f>
        <v>C</v>
      </c>
      <c r="F1471" s="18">
        <f>VLOOKUP(A1471,'ABC Rimanenze'!$A$2:$G$50000,2,FALSE)</f>
        <v>205.73796266481659</v>
      </c>
      <c r="G1471" s="3" t="str">
        <f>VLOOKUP(A1471,'ABC Rimanenze'!$A$2:$G$50000,7)</f>
        <v>C</v>
      </c>
      <c r="J1471" s="29"/>
    </row>
    <row r="1472" spans="1:10" x14ac:dyDescent="0.3">
      <c r="A1472" s="20" t="s">
        <v>1495</v>
      </c>
      <c r="B1472" s="21">
        <v>342.12820868911149</v>
      </c>
      <c r="C1472" s="27">
        <f t="shared" si="45"/>
        <v>10769825.66070988</v>
      </c>
      <c r="D1472" s="25">
        <f t="shared" si="44"/>
        <v>0.98819137214383534</v>
      </c>
      <c r="E1472" s="3" t="str" cm="1">
        <f t="array" ref="E1472">IFERROR(_xlfn.IFS(D1472&lt;=$K$2,"A",D1472&lt;=$L$3,"B"),"C")</f>
        <v>C</v>
      </c>
      <c r="F1472" s="18">
        <f>VLOOKUP(A1472,'ABC Rimanenze'!$A$2:$G$50000,2,FALSE)</f>
        <v>205.27692521346688</v>
      </c>
      <c r="G1472" s="3" t="str">
        <f>VLOOKUP(A1472,'ABC Rimanenze'!$A$2:$G$50000,7)</f>
        <v>C</v>
      </c>
      <c r="J1472" s="29"/>
    </row>
    <row r="1473" spans="1:10" x14ac:dyDescent="0.3">
      <c r="A1473" s="20" t="s">
        <v>1496</v>
      </c>
      <c r="B1473" s="21">
        <v>341.50922322202155</v>
      </c>
      <c r="C1473" s="27">
        <f t="shared" si="45"/>
        <v>10770167.169933103</v>
      </c>
      <c r="D1473" s="25">
        <f t="shared" si="44"/>
        <v>0.98822270751346231</v>
      </c>
      <c r="E1473" s="3" t="str" cm="1">
        <f t="array" ref="E1473">IFERROR(_xlfn.IFS(D1473&lt;=$K$2,"A",D1473&lt;=$L$3,"B"),"C")</f>
        <v>C</v>
      </c>
      <c r="F1473" s="18">
        <f>VLOOKUP(A1473,'ABC Rimanenze'!$A$2:$G$50000,2,FALSE)</f>
        <v>204.90553393321292</v>
      </c>
      <c r="G1473" s="3" t="str">
        <f>VLOOKUP(A1473,'ABC Rimanenze'!$A$2:$G$50000,7)</f>
        <v>C</v>
      </c>
      <c r="J1473" s="29"/>
    </row>
    <row r="1474" spans="1:10" x14ac:dyDescent="0.3">
      <c r="A1474" s="20" t="s">
        <v>1497</v>
      </c>
      <c r="B1474" s="21">
        <v>340.35342794467948</v>
      </c>
      <c r="C1474" s="27">
        <f t="shared" si="45"/>
        <v>10770507.523361048</v>
      </c>
      <c r="D1474" s="25">
        <f t="shared" ref="D1474:D1537" si="46">C1474/SUM(B:B)</f>
        <v>0.98825393683244755</v>
      </c>
      <c r="E1474" s="3" t="str" cm="1">
        <f t="array" ref="E1474">IFERROR(_xlfn.IFS(D1474&lt;=$K$2,"A",D1474&lt;=$L$3,"B"),"C")</f>
        <v>C</v>
      </c>
      <c r="F1474" s="18">
        <f>VLOOKUP(A1474,'ABC Rimanenze'!$A$2:$G$50000,2,FALSE)</f>
        <v>204.21205676680768</v>
      </c>
      <c r="G1474" s="3" t="str">
        <f>VLOOKUP(A1474,'ABC Rimanenze'!$A$2:$G$50000,7)</f>
        <v>C</v>
      </c>
      <c r="J1474" s="29"/>
    </row>
    <row r="1475" spans="1:10" x14ac:dyDescent="0.3">
      <c r="A1475" s="20" t="s">
        <v>1498</v>
      </c>
      <c r="B1475" s="21">
        <v>340.34360955451189</v>
      </c>
      <c r="C1475" s="27">
        <f t="shared" ref="C1475:C1538" si="47">B1475+C1474</f>
        <v>10770847.866970602</v>
      </c>
      <c r="D1475" s="25">
        <f t="shared" si="46"/>
        <v>0.988285165250541</v>
      </c>
      <c r="E1475" s="3" t="str" cm="1">
        <f t="array" ref="E1475">IFERROR(_xlfn.IFS(D1475&lt;=$K$2,"A",D1475&lt;=$L$3,"B"),"C")</f>
        <v>C</v>
      </c>
      <c r="F1475" s="18">
        <f>VLOOKUP(A1475,'ABC Rimanenze'!$A$2:$G$50000,2,FALSE)</f>
        <v>204.20616573270712</v>
      </c>
      <c r="G1475" s="3" t="str">
        <f>VLOOKUP(A1475,'ABC Rimanenze'!$A$2:$G$50000,7)</f>
        <v>C</v>
      </c>
      <c r="J1475" s="29"/>
    </row>
    <row r="1476" spans="1:10" x14ac:dyDescent="0.3">
      <c r="A1476" s="20" t="s">
        <v>1499</v>
      </c>
      <c r="B1476" s="21">
        <v>340.23987612795827</v>
      </c>
      <c r="C1476" s="27">
        <f t="shared" si="47"/>
        <v>10771188.106846731</v>
      </c>
      <c r="D1476" s="25">
        <f t="shared" si="46"/>
        <v>0.98831638415051604</v>
      </c>
      <c r="E1476" s="3" t="str" cm="1">
        <f t="array" ref="E1476">IFERROR(_xlfn.IFS(D1476&lt;=$K$2,"A",D1476&lt;=$L$3,"B"),"C")</f>
        <v>C</v>
      </c>
      <c r="F1476" s="18">
        <f>VLOOKUP(A1476,'ABC Rimanenze'!$A$2:$G$50000,2,FALSE)</f>
        <v>204.14392567677496</v>
      </c>
      <c r="G1476" s="3" t="str">
        <f>VLOOKUP(A1476,'ABC Rimanenze'!$A$2:$G$50000,7)</f>
        <v>C</v>
      </c>
      <c r="J1476" s="29"/>
    </row>
    <row r="1477" spans="1:10" x14ac:dyDescent="0.3">
      <c r="A1477" s="20" t="s">
        <v>1500</v>
      </c>
      <c r="B1477" s="21">
        <v>340.10135144928881</v>
      </c>
      <c r="C1477" s="27">
        <f t="shared" si="47"/>
        <v>10771528.20819818</v>
      </c>
      <c r="D1477" s="25">
        <f t="shared" si="46"/>
        <v>0.98834759034008157</v>
      </c>
      <c r="E1477" s="3" t="str" cm="1">
        <f t="array" ref="E1477">IFERROR(_xlfn.IFS(D1477&lt;=$K$2,"A",D1477&lt;=$L$3,"B"),"C")</f>
        <v>C</v>
      </c>
      <c r="F1477" s="18">
        <f>VLOOKUP(A1477,'ABC Rimanenze'!$A$2:$G$50000,2,FALSE)</f>
        <v>204.06081086957329</v>
      </c>
      <c r="G1477" s="3" t="str">
        <f>VLOOKUP(A1477,'ABC Rimanenze'!$A$2:$G$50000,7)</f>
        <v>C</v>
      </c>
      <c r="J1477" s="29"/>
    </row>
    <row r="1478" spans="1:10" x14ac:dyDescent="0.3">
      <c r="A1478" s="20" t="s">
        <v>1501</v>
      </c>
      <c r="B1478" s="21">
        <v>336.92254091088535</v>
      </c>
      <c r="C1478" s="27">
        <f t="shared" si="47"/>
        <v>10771865.130739091</v>
      </c>
      <c r="D1478" s="25">
        <f t="shared" si="46"/>
        <v>0.98837850485610979</v>
      </c>
      <c r="E1478" s="3" t="str" cm="1">
        <f t="array" ref="E1478">IFERROR(_xlfn.IFS(D1478&lt;=$K$2,"A",D1478&lt;=$L$3,"B"),"C")</f>
        <v>C</v>
      </c>
      <c r="F1478" s="18">
        <f>VLOOKUP(A1478,'ABC Rimanenze'!$A$2:$G$50000,2,FALSE)</f>
        <v>202.1535245465312</v>
      </c>
      <c r="G1478" s="3" t="str">
        <f>VLOOKUP(A1478,'ABC Rimanenze'!$A$2:$G$50000,7)</f>
        <v>C</v>
      </c>
      <c r="J1478" s="29"/>
    </row>
    <row r="1479" spans="1:10" x14ac:dyDescent="0.3">
      <c r="A1479" s="20" t="s">
        <v>1502</v>
      </c>
      <c r="B1479" s="21">
        <v>336.55733948530224</v>
      </c>
      <c r="C1479" s="27">
        <f t="shared" si="47"/>
        <v>10772201.688078577</v>
      </c>
      <c r="D1479" s="25">
        <f t="shared" si="46"/>
        <v>0.98840938586287708</v>
      </c>
      <c r="E1479" s="3" t="str" cm="1">
        <f t="array" ref="E1479">IFERROR(_xlfn.IFS(D1479&lt;=$K$2,"A",D1479&lt;=$L$3,"B"),"C")</f>
        <v>C</v>
      </c>
      <c r="F1479" s="18">
        <f>VLOOKUP(A1479,'ABC Rimanenze'!$A$2:$G$50000,2,FALSE)</f>
        <v>201.93440369118133</v>
      </c>
      <c r="G1479" s="3" t="str">
        <f>VLOOKUP(A1479,'ABC Rimanenze'!$A$2:$G$50000,7)</f>
        <v>C</v>
      </c>
      <c r="J1479" s="29"/>
    </row>
    <row r="1480" spans="1:10" x14ac:dyDescent="0.3">
      <c r="A1480" s="20" t="s">
        <v>1503</v>
      </c>
      <c r="B1480" s="21">
        <v>335.47069982566268</v>
      </c>
      <c r="C1480" s="27">
        <f t="shared" si="47"/>
        <v>10772537.158778403</v>
      </c>
      <c r="D1480" s="25">
        <f t="shared" si="46"/>
        <v>0.9884401671644153</v>
      </c>
      <c r="E1480" s="3" t="str" cm="1">
        <f t="array" ref="E1480">IFERROR(_xlfn.IFS(D1480&lt;=$K$2,"A",D1480&lt;=$L$3,"B"),"C")</f>
        <v>C</v>
      </c>
      <c r="F1480" s="18">
        <f>VLOOKUP(A1480,'ABC Rimanenze'!$A$2:$G$50000,2,FALSE)</f>
        <v>201.2824198953976</v>
      </c>
      <c r="G1480" s="3" t="str">
        <f>VLOOKUP(A1480,'ABC Rimanenze'!$A$2:$G$50000,7)</f>
        <v>C</v>
      </c>
      <c r="J1480" s="29"/>
    </row>
    <row r="1481" spans="1:10" x14ac:dyDescent="0.3">
      <c r="A1481" s="20" t="s">
        <v>1504</v>
      </c>
      <c r="B1481" s="21">
        <v>335.37401002683799</v>
      </c>
      <c r="C1481" s="27">
        <f t="shared" si="47"/>
        <v>10772872.532788429</v>
      </c>
      <c r="D1481" s="25">
        <f t="shared" si="46"/>
        <v>0.9884709395941268</v>
      </c>
      <c r="E1481" s="3" t="str" cm="1">
        <f t="array" ref="E1481">IFERROR(_xlfn.IFS(D1481&lt;=$K$2,"A",D1481&lt;=$L$3,"B"),"C")</f>
        <v>C</v>
      </c>
      <c r="F1481" s="18">
        <f>VLOOKUP(A1481,'ABC Rimanenze'!$A$2:$G$50000,2,FALSE)</f>
        <v>201.22440601610279</v>
      </c>
      <c r="G1481" s="3" t="str">
        <f>VLOOKUP(A1481,'ABC Rimanenze'!$A$2:$G$50000,7)</f>
        <v>C</v>
      </c>
      <c r="J1481" s="29"/>
    </row>
    <row r="1482" spans="1:10" x14ac:dyDescent="0.3">
      <c r="A1482" s="20" t="s">
        <v>1505</v>
      </c>
      <c r="B1482" s="21">
        <v>335.35202537059308</v>
      </c>
      <c r="C1482" s="27">
        <f t="shared" si="47"/>
        <v>10773207.8848138</v>
      </c>
      <c r="D1482" s="25">
        <f t="shared" si="46"/>
        <v>0.9885017100066239</v>
      </c>
      <c r="E1482" s="3" t="str" cm="1">
        <f t="array" ref="E1482">IFERROR(_xlfn.IFS(D1482&lt;=$K$2,"A",D1482&lt;=$L$3,"B"),"C")</f>
        <v>C</v>
      </c>
      <c r="F1482" s="18">
        <f>VLOOKUP(A1482,'ABC Rimanenze'!$A$2:$G$50000,2,FALSE)</f>
        <v>201.21121522235583</v>
      </c>
      <c r="G1482" s="3" t="str">
        <f>VLOOKUP(A1482,'ABC Rimanenze'!$A$2:$G$50000,7)</f>
        <v>C</v>
      </c>
      <c r="J1482" s="29"/>
    </row>
    <row r="1483" spans="1:10" x14ac:dyDescent="0.3">
      <c r="A1483" s="20" t="s">
        <v>1506</v>
      </c>
      <c r="B1483" s="21">
        <v>334.97401734913916</v>
      </c>
      <c r="C1483" s="27">
        <f t="shared" si="47"/>
        <v>10773542.85883115</v>
      </c>
      <c r="D1483" s="25">
        <f t="shared" si="46"/>
        <v>0.98853244573478383</v>
      </c>
      <c r="E1483" s="3" t="str" cm="1">
        <f t="array" ref="E1483">IFERROR(_xlfn.IFS(D1483&lt;=$K$2,"A",D1483&lt;=$L$3,"B"),"C")</f>
        <v>C</v>
      </c>
      <c r="F1483" s="18">
        <f>VLOOKUP(A1483,'ABC Rimanenze'!$A$2:$G$50000,2,FALSE)</f>
        <v>200.9844104094835</v>
      </c>
      <c r="G1483" s="3" t="str">
        <f>VLOOKUP(A1483,'ABC Rimanenze'!$A$2:$G$50000,7)</f>
        <v>C</v>
      </c>
      <c r="J1483" s="29"/>
    </row>
    <row r="1484" spans="1:10" x14ac:dyDescent="0.3">
      <c r="A1484" s="20" t="s">
        <v>1507</v>
      </c>
      <c r="B1484" s="21">
        <v>334.97252324628749</v>
      </c>
      <c r="C1484" s="27">
        <f t="shared" si="47"/>
        <v>10773877.831354396</v>
      </c>
      <c r="D1484" s="25">
        <f t="shared" si="46"/>
        <v>0.98856318132585153</v>
      </c>
      <c r="E1484" s="3" t="str" cm="1">
        <f t="array" ref="E1484">IFERROR(_xlfn.IFS(D1484&lt;=$K$2,"A",D1484&lt;=$L$3,"B"),"C")</f>
        <v>C</v>
      </c>
      <c r="F1484" s="18">
        <f>VLOOKUP(A1484,'ABC Rimanenze'!$A$2:$G$50000,2,FALSE)</f>
        <v>200.98351394777248</v>
      </c>
      <c r="G1484" s="3" t="str">
        <f>VLOOKUP(A1484,'ABC Rimanenze'!$A$2:$G$50000,7)</f>
        <v>C</v>
      </c>
      <c r="J1484" s="29"/>
    </row>
    <row r="1485" spans="1:10" x14ac:dyDescent="0.3">
      <c r="A1485" s="20" t="s">
        <v>1508</v>
      </c>
      <c r="B1485" s="21">
        <v>334.88052919928214</v>
      </c>
      <c r="C1485" s="27">
        <f t="shared" si="47"/>
        <v>10774212.711883595</v>
      </c>
      <c r="D1485" s="25">
        <f t="shared" si="46"/>
        <v>0.98859390847595385</v>
      </c>
      <c r="E1485" s="3" t="str" cm="1">
        <f t="array" ref="E1485">IFERROR(_xlfn.IFS(D1485&lt;=$K$2,"A",D1485&lt;=$L$3,"B"),"C")</f>
        <v>C</v>
      </c>
      <c r="F1485" s="18">
        <f>VLOOKUP(A1485,'ABC Rimanenze'!$A$2:$G$50000,2,FALSE)</f>
        <v>200.92831751956928</v>
      </c>
      <c r="G1485" s="3" t="str">
        <f>VLOOKUP(A1485,'ABC Rimanenze'!$A$2:$G$50000,7)</f>
        <v>C</v>
      </c>
      <c r="J1485" s="29"/>
    </row>
    <row r="1486" spans="1:10" x14ac:dyDescent="0.3">
      <c r="A1486" s="20" t="s">
        <v>1509</v>
      </c>
      <c r="B1486" s="21">
        <v>334.22888691272163</v>
      </c>
      <c r="C1486" s="27">
        <f t="shared" si="47"/>
        <v>10774546.940770509</v>
      </c>
      <c r="D1486" s="25">
        <f t="shared" si="46"/>
        <v>0.98862457583425423</v>
      </c>
      <c r="E1486" s="3" t="str" cm="1">
        <f t="array" ref="E1486">IFERROR(_xlfn.IFS(D1486&lt;=$K$2,"A",D1486&lt;=$L$3,"B"),"C")</f>
        <v>C</v>
      </c>
      <c r="F1486" s="18">
        <f>VLOOKUP(A1486,'ABC Rimanenze'!$A$2:$G$50000,2,FALSE)</f>
        <v>200.53733214763298</v>
      </c>
      <c r="G1486" s="3" t="str">
        <f>VLOOKUP(A1486,'ABC Rimanenze'!$A$2:$G$50000,7)</f>
        <v>C</v>
      </c>
      <c r="J1486" s="29"/>
    </row>
    <row r="1487" spans="1:10" x14ac:dyDescent="0.3">
      <c r="A1487" s="20" t="s">
        <v>1510</v>
      </c>
      <c r="B1487" s="21">
        <v>332.29210273052377</v>
      </c>
      <c r="C1487" s="27">
        <f t="shared" si="47"/>
        <v>10774879.232873239</v>
      </c>
      <c r="D1487" s="25">
        <f t="shared" si="46"/>
        <v>0.98865506548183946</v>
      </c>
      <c r="E1487" s="3" t="str" cm="1">
        <f t="array" ref="E1487">IFERROR(_xlfn.IFS(D1487&lt;=$K$2,"A",D1487&lt;=$L$3,"B"),"C")</f>
        <v>C</v>
      </c>
      <c r="F1487" s="18">
        <f>VLOOKUP(A1487,'ABC Rimanenze'!$A$2:$G$50000,2,FALSE)</f>
        <v>199.37526163831424</v>
      </c>
      <c r="G1487" s="3" t="str">
        <f>VLOOKUP(A1487,'ABC Rimanenze'!$A$2:$G$50000,7)</f>
        <v>C</v>
      </c>
      <c r="J1487" s="29"/>
    </row>
    <row r="1488" spans="1:10" x14ac:dyDescent="0.3">
      <c r="A1488" s="20" t="s">
        <v>1511</v>
      </c>
      <c r="B1488" s="21">
        <v>331.28507740854781</v>
      </c>
      <c r="C1488" s="27">
        <f t="shared" si="47"/>
        <v>10775210.517950647</v>
      </c>
      <c r="D1488" s="25">
        <f t="shared" si="46"/>
        <v>0.98868546272925339</v>
      </c>
      <c r="E1488" s="3" t="str" cm="1">
        <f t="array" ref="E1488">IFERROR(_xlfn.IFS(D1488&lt;=$K$2,"A",D1488&lt;=$L$3,"B"),"C")</f>
        <v>C</v>
      </c>
      <c r="F1488" s="18">
        <f>VLOOKUP(A1488,'ABC Rimanenze'!$A$2:$G$50000,2,FALSE)</f>
        <v>198.77104644512869</v>
      </c>
      <c r="G1488" s="3" t="str">
        <f>VLOOKUP(A1488,'ABC Rimanenze'!$A$2:$G$50000,7)</f>
        <v>C</v>
      </c>
      <c r="J1488" s="29"/>
    </row>
    <row r="1489" spans="1:10" x14ac:dyDescent="0.3">
      <c r="A1489" s="20" t="s">
        <v>1512</v>
      </c>
      <c r="B1489" s="21">
        <v>331.1751541273232</v>
      </c>
      <c r="C1489" s="27">
        <f t="shared" si="47"/>
        <v>10775541.693104774</v>
      </c>
      <c r="D1489" s="25">
        <f t="shared" si="46"/>
        <v>0.98871584989059547</v>
      </c>
      <c r="E1489" s="3" t="str" cm="1">
        <f t="array" ref="E1489">IFERROR(_xlfn.IFS(D1489&lt;=$K$2,"A",D1489&lt;=$L$3,"B"),"C")</f>
        <v>C</v>
      </c>
      <c r="F1489" s="18">
        <f>VLOOKUP(A1489,'ABC Rimanenze'!$A$2:$G$50000,2,FALSE)</f>
        <v>198.7050924763939</v>
      </c>
      <c r="G1489" s="3" t="str">
        <f>VLOOKUP(A1489,'ABC Rimanenze'!$A$2:$G$50000,7)</f>
        <v>C</v>
      </c>
      <c r="J1489" s="29"/>
    </row>
    <row r="1490" spans="1:10" x14ac:dyDescent="0.3">
      <c r="A1490" s="20" t="s">
        <v>1513</v>
      </c>
      <c r="B1490" s="21">
        <v>330.51027835836288</v>
      </c>
      <c r="C1490" s="27">
        <f t="shared" si="47"/>
        <v>10775872.203383133</v>
      </c>
      <c r="D1490" s="25">
        <f t="shared" si="46"/>
        <v>0.98874617604588977</v>
      </c>
      <c r="E1490" s="3" t="str" cm="1">
        <f t="array" ref="E1490">IFERROR(_xlfn.IFS(D1490&lt;=$K$2,"A",D1490&lt;=$L$3,"B"),"C")</f>
        <v>C</v>
      </c>
      <c r="F1490" s="18">
        <f>VLOOKUP(A1490,'ABC Rimanenze'!$A$2:$G$50000,2,FALSE)</f>
        <v>198.30616701501773</v>
      </c>
      <c r="G1490" s="3" t="str">
        <f>VLOOKUP(A1490,'ABC Rimanenze'!$A$2:$G$50000,7)</f>
        <v>C</v>
      </c>
      <c r="J1490" s="29"/>
    </row>
    <row r="1491" spans="1:10" x14ac:dyDescent="0.3">
      <c r="A1491" s="20" t="s">
        <v>1514</v>
      </c>
      <c r="B1491" s="21">
        <v>330.29790231017165</v>
      </c>
      <c r="C1491" s="27">
        <f t="shared" si="47"/>
        <v>10776202.501285443</v>
      </c>
      <c r="D1491" s="25">
        <f t="shared" si="46"/>
        <v>0.98877648271450103</v>
      </c>
      <c r="E1491" s="3" t="str" cm="1">
        <f t="array" ref="E1491">IFERROR(_xlfn.IFS(D1491&lt;=$K$2,"A",D1491&lt;=$L$3,"B"),"C")</f>
        <v>C</v>
      </c>
      <c r="F1491" s="18">
        <f>VLOOKUP(A1491,'ABC Rimanenze'!$A$2:$G$50000,2,FALSE)</f>
        <v>198.17874138610298</v>
      </c>
      <c r="G1491" s="3" t="str">
        <f>VLOOKUP(A1491,'ABC Rimanenze'!$A$2:$G$50000,7)</f>
        <v>C</v>
      </c>
      <c r="J1491" s="29"/>
    </row>
    <row r="1492" spans="1:10" x14ac:dyDescent="0.3">
      <c r="A1492" s="20" t="s">
        <v>1515</v>
      </c>
      <c r="B1492" s="21">
        <v>330.15404154988937</v>
      </c>
      <c r="C1492" s="27">
        <f t="shared" si="47"/>
        <v>10776532.655326992</v>
      </c>
      <c r="D1492" s="25">
        <f t="shared" si="46"/>
        <v>0.98880677618308777</v>
      </c>
      <c r="E1492" s="3" t="str" cm="1">
        <f t="array" ref="E1492">IFERROR(_xlfn.IFS(D1492&lt;=$K$2,"A",D1492&lt;=$L$3,"B"),"C")</f>
        <v>C</v>
      </c>
      <c r="F1492" s="18">
        <f>VLOOKUP(A1492,'ABC Rimanenze'!$A$2:$G$50000,2,FALSE)</f>
        <v>198.09242492993363</v>
      </c>
      <c r="G1492" s="3" t="str">
        <f>VLOOKUP(A1492,'ABC Rimanenze'!$A$2:$G$50000,7)</f>
        <v>C</v>
      </c>
      <c r="J1492" s="29"/>
    </row>
    <row r="1493" spans="1:10" x14ac:dyDescent="0.3">
      <c r="A1493" s="20" t="s">
        <v>1516</v>
      </c>
      <c r="B1493" s="21">
        <v>329.51840750816734</v>
      </c>
      <c r="C1493" s="27">
        <f t="shared" si="47"/>
        <v>10776862.173734501</v>
      </c>
      <c r="D1493" s="25">
        <f t="shared" si="46"/>
        <v>0.98883701132871782</v>
      </c>
      <c r="E1493" s="3" t="str" cm="1">
        <f t="array" ref="E1493">IFERROR(_xlfn.IFS(D1493&lt;=$K$2,"A",D1493&lt;=$L$3,"B"),"C")</f>
        <v>C</v>
      </c>
      <c r="F1493" s="18">
        <f>VLOOKUP(A1493,'ABC Rimanenze'!$A$2:$G$50000,2,FALSE)</f>
        <v>197.7110445049004</v>
      </c>
      <c r="G1493" s="3" t="str">
        <f>VLOOKUP(A1493,'ABC Rimanenze'!$A$2:$G$50000,7)</f>
        <v>C</v>
      </c>
      <c r="J1493" s="29"/>
    </row>
    <row r="1494" spans="1:10" x14ac:dyDescent="0.3">
      <c r="A1494" s="20" t="s">
        <v>1517</v>
      </c>
      <c r="B1494" s="21">
        <v>327.95429526581046</v>
      </c>
      <c r="C1494" s="27">
        <f t="shared" si="47"/>
        <v>10777190.128029767</v>
      </c>
      <c r="D1494" s="25">
        <f t="shared" si="46"/>
        <v>0.98886710295835512</v>
      </c>
      <c r="E1494" s="3" t="str" cm="1">
        <f t="array" ref="E1494">IFERROR(_xlfn.IFS(D1494&lt;=$K$2,"A",D1494&lt;=$L$3,"B"),"C")</f>
        <v>C</v>
      </c>
      <c r="F1494" s="18">
        <f>VLOOKUP(A1494,'ABC Rimanenze'!$A$2:$G$50000,2,FALSE)</f>
        <v>196.77257715948627</v>
      </c>
      <c r="G1494" s="3" t="str">
        <f>VLOOKUP(A1494,'ABC Rimanenze'!$A$2:$G$50000,7)</f>
        <v>C</v>
      </c>
      <c r="J1494" s="29"/>
    </row>
    <row r="1495" spans="1:10" x14ac:dyDescent="0.3">
      <c r="A1495" s="20" t="s">
        <v>1518</v>
      </c>
      <c r="B1495" s="21">
        <v>324.82009436969042</v>
      </c>
      <c r="C1495" s="27">
        <f t="shared" si="47"/>
        <v>10777514.948124137</v>
      </c>
      <c r="D1495" s="25">
        <f t="shared" si="46"/>
        <v>0.98889690700763755</v>
      </c>
      <c r="E1495" s="3" t="str" cm="1">
        <f t="array" ref="E1495">IFERROR(_xlfn.IFS(D1495&lt;=$K$2,"A",D1495&lt;=$L$3,"B"),"C")</f>
        <v>C</v>
      </c>
      <c r="F1495" s="18">
        <f>VLOOKUP(A1495,'ABC Rimanenze'!$A$2:$G$50000,2,FALSE)</f>
        <v>194.89205662181425</v>
      </c>
      <c r="G1495" s="3" t="str">
        <f>VLOOKUP(A1495,'ABC Rimanenze'!$A$2:$G$50000,7)</f>
        <v>C</v>
      </c>
      <c r="J1495" s="29"/>
    </row>
    <row r="1496" spans="1:10" x14ac:dyDescent="0.3">
      <c r="A1496" s="20" t="s">
        <v>1519</v>
      </c>
      <c r="B1496" s="21">
        <v>324.21156762256169</v>
      </c>
      <c r="C1496" s="27">
        <f t="shared" si="47"/>
        <v>10777839.159691758</v>
      </c>
      <c r="D1496" s="25">
        <f t="shared" si="46"/>
        <v>0.98892665522120815</v>
      </c>
      <c r="E1496" s="3" t="str" cm="1">
        <f t="array" ref="E1496">IFERROR(_xlfn.IFS(D1496&lt;=$K$2,"A",D1496&lt;=$L$3,"B"),"C")</f>
        <v>C</v>
      </c>
      <c r="F1496" s="18">
        <f>VLOOKUP(A1496,'ABC Rimanenze'!$A$2:$G$50000,2,FALSE)</f>
        <v>194.52694057353702</v>
      </c>
      <c r="G1496" s="3" t="str">
        <f>VLOOKUP(A1496,'ABC Rimanenze'!$A$2:$G$50000,7)</f>
        <v>C</v>
      </c>
      <c r="J1496" s="29"/>
    </row>
    <row r="1497" spans="1:10" x14ac:dyDescent="0.3">
      <c r="A1497" s="20" t="s">
        <v>1520</v>
      </c>
      <c r="B1497" s="21">
        <v>320.48997086249972</v>
      </c>
      <c r="C1497" s="27">
        <f t="shared" si="47"/>
        <v>10778159.649662621</v>
      </c>
      <c r="D1497" s="25">
        <f t="shared" si="46"/>
        <v>0.98895606195758834</v>
      </c>
      <c r="E1497" s="3" t="str" cm="1">
        <f t="array" ref="E1497">IFERROR(_xlfn.IFS(D1497&lt;=$K$2,"A",D1497&lt;=$L$3,"B"),"C")</f>
        <v>C</v>
      </c>
      <c r="F1497" s="18">
        <f>VLOOKUP(A1497,'ABC Rimanenze'!$A$2:$G$50000,2,FALSE)</f>
        <v>192.29398251749981</v>
      </c>
      <c r="G1497" s="3" t="str">
        <f>VLOOKUP(A1497,'ABC Rimanenze'!$A$2:$G$50000,7)</f>
        <v>C</v>
      </c>
      <c r="J1497" s="29"/>
    </row>
    <row r="1498" spans="1:10" x14ac:dyDescent="0.3">
      <c r="A1498" s="20" t="s">
        <v>1521</v>
      </c>
      <c r="B1498" s="21">
        <v>320.14632720663252</v>
      </c>
      <c r="C1498" s="27">
        <f t="shared" si="47"/>
        <v>10778479.795989828</v>
      </c>
      <c r="D1498" s="25">
        <f t="shared" si="46"/>
        <v>0.98898543716275278</v>
      </c>
      <c r="E1498" s="3" t="str" cm="1">
        <f t="array" ref="E1498">IFERROR(_xlfn.IFS(D1498&lt;=$K$2,"A",D1498&lt;=$L$3,"B"),"C")</f>
        <v>C</v>
      </c>
      <c r="F1498" s="18">
        <f>VLOOKUP(A1498,'ABC Rimanenze'!$A$2:$G$50000,2,FALSE)</f>
        <v>192.08779632397952</v>
      </c>
      <c r="G1498" s="3" t="str">
        <f>VLOOKUP(A1498,'ABC Rimanenze'!$A$2:$G$50000,7)</f>
        <v>C</v>
      </c>
      <c r="J1498" s="29"/>
    </row>
    <row r="1499" spans="1:10" x14ac:dyDescent="0.3">
      <c r="A1499" s="20" t="s">
        <v>1522</v>
      </c>
      <c r="B1499" s="21">
        <v>310.90764894541883</v>
      </c>
      <c r="C1499" s="27">
        <f t="shared" si="47"/>
        <v>10778790.703638773</v>
      </c>
      <c r="D1499" s="25">
        <f t="shared" si="46"/>
        <v>0.98901396466783043</v>
      </c>
      <c r="E1499" s="3" t="str" cm="1">
        <f t="array" ref="E1499">IFERROR(_xlfn.IFS(D1499&lt;=$K$2,"A",D1499&lt;=$L$3,"B"),"C")</f>
        <v>C</v>
      </c>
      <c r="F1499" s="18">
        <f>VLOOKUP(A1499,'ABC Rimanenze'!$A$2:$G$50000,2,FALSE)</f>
        <v>186.54458936725129</v>
      </c>
      <c r="G1499" s="3" t="str">
        <f>VLOOKUP(A1499,'ABC Rimanenze'!$A$2:$G$50000,7)</f>
        <v>C</v>
      </c>
      <c r="J1499" s="29"/>
    </row>
    <row r="1500" spans="1:10" x14ac:dyDescent="0.3">
      <c r="A1500" s="20" t="s">
        <v>1523</v>
      </c>
      <c r="B1500" s="21">
        <v>310.82461951552295</v>
      </c>
      <c r="C1500" s="27">
        <f t="shared" si="47"/>
        <v>10779101.528258288</v>
      </c>
      <c r="D1500" s="25">
        <f t="shared" si="46"/>
        <v>0.98904248455449628</v>
      </c>
      <c r="E1500" s="3" t="str" cm="1">
        <f t="array" ref="E1500">IFERROR(_xlfn.IFS(D1500&lt;=$K$2,"A",D1500&lt;=$L$3,"B"),"C")</f>
        <v>C</v>
      </c>
      <c r="F1500" s="18">
        <f>VLOOKUP(A1500,'ABC Rimanenze'!$A$2:$G$50000,2,FALSE)</f>
        <v>186.49477170931377</v>
      </c>
      <c r="G1500" s="3" t="str">
        <f>VLOOKUP(A1500,'ABC Rimanenze'!$A$2:$G$50000,7)</f>
        <v>C</v>
      </c>
      <c r="J1500" s="29"/>
    </row>
    <row r="1501" spans="1:10" x14ac:dyDescent="0.3">
      <c r="A1501" s="20" t="s">
        <v>1524</v>
      </c>
      <c r="B1501" s="21">
        <v>310.21844064430383</v>
      </c>
      <c r="C1501" s="27">
        <f t="shared" si="47"/>
        <v>10779411.746698933</v>
      </c>
      <c r="D1501" s="25">
        <f t="shared" si="46"/>
        <v>0.9890709488208812</v>
      </c>
      <c r="E1501" s="3" t="str" cm="1">
        <f t="array" ref="E1501">IFERROR(_xlfn.IFS(D1501&lt;=$K$2,"A",D1501&lt;=$L$3,"B"),"C")</f>
        <v>C</v>
      </c>
      <c r="F1501" s="18">
        <f>VLOOKUP(A1501,'ABC Rimanenze'!$A$2:$G$50000,2,FALSE)</f>
        <v>186.1310643865823</v>
      </c>
      <c r="G1501" s="3" t="str">
        <f>VLOOKUP(A1501,'ABC Rimanenze'!$A$2:$G$50000,7)</f>
        <v>C</v>
      </c>
      <c r="J1501" s="29"/>
    </row>
    <row r="1502" spans="1:10" x14ac:dyDescent="0.3">
      <c r="A1502" s="20" t="s">
        <v>1525</v>
      </c>
      <c r="B1502" s="21">
        <v>309.76295271783147</v>
      </c>
      <c r="C1502" s="27">
        <f t="shared" si="47"/>
        <v>10779721.50965165</v>
      </c>
      <c r="D1502" s="25">
        <f t="shared" si="46"/>
        <v>0.98909937129371672</v>
      </c>
      <c r="E1502" s="3" t="str" cm="1">
        <f t="array" ref="E1502">IFERROR(_xlfn.IFS(D1502&lt;=$K$2,"A",D1502&lt;=$L$3,"B"),"C")</f>
        <v>C</v>
      </c>
      <c r="F1502" s="18">
        <f>VLOOKUP(A1502,'ABC Rimanenze'!$A$2:$G$50000,2,FALSE)</f>
        <v>185.85777163069886</v>
      </c>
      <c r="G1502" s="3" t="str">
        <f>VLOOKUP(A1502,'ABC Rimanenze'!$A$2:$G$50000,7)</f>
        <v>C</v>
      </c>
      <c r="J1502" s="29"/>
    </row>
    <row r="1503" spans="1:10" x14ac:dyDescent="0.3">
      <c r="A1503" s="20" t="s">
        <v>1526</v>
      </c>
      <c r="B1503" s="21">
        <v>309.50767457347297</v>
      </c>
      <c r="C1503" s="27">
        <f t="shared" si="47"/>
        <v>10780031.017326223</v>
      </c>
      <c r="D1503" s="25">
        <f t="shared" si="46"/>
        <v>0.98912777034336341</v>
      </c>
      <c r="E1503" s="3" t="str" cm="1">
        <f t="array" ref="E1503">IFERROR(_xlfn.IFS(D1503&lt;=$K$2,"A",D1503&lt;=$L$3,"B"),"C")</f>
        <v>C</v>
      </c>
      <c r="F1503" s="18">
        <f>VLOOKUP(A1503,'ABC Rimanenze'!$A$2:$G$50000,2,FALSE)</f>
        <v>185.70460474408378</v>
      </c>
      <c r="G1503" s="3" t="str">
        <f>VLOOKUP(A1503,'ABC Rimanenze'!$A$2:$G$50000,7)</f>
        <v>C</v>
      </c>
      <c r="J1503" s="29"/>
    </row>
    <row r="1504" spans="1:10" x14ac:dyDescent="0.3">
      <c r="A1504" s="20" t="s">
        <v>1527</v>
      </c>
      <c r="B1504" s="21">
        <v>309.49273354495705</v>
      </c>
      <c r="C1504" s="27">
        <f t="shared" si="47"/>
        <v>10780340.510059768</v>
      </c>
      <c r="D1504" s="25">
        <f t="shared" si="46"/>
        <v>0.98915616802208783</v>
      </c>
      <c r="E1504" s="3" t="str" cm="1">
        <f t="array" ref="E1504">IFERROR(_xlfn.IFS(D1504&lt;=$K$2,"A",D1504&lt;=$L$3,"B"),"C")</f>
        <v>C</v>
      </c>
      <c r="F1504" s="18">
        <f>VLOOKUP(A1504,'ABC Rimanenze'!$A$2:$G$50000,2,FALSE)</f>
        <v>185.69564012697421</v>
      </c>
      <c r="G1504" s="3" t="str">
        <f>VLOOKUP(A1504,'ABC Rimanenze'!$A$2:$G$50000,7)</f>
        <v>C</v>
      </c>
      <c r="J1504" s="29"/>
    </row>
    <row r="1505" spans="1:10" x14ac:dyDescent="0.3">
      <c r="A1505" s="20" t="s">
        <v>1528</v>
      </c>
      <c r="B1505" s="21">
        <v>309.06584701592953</v>
      </c>
      <c r="C1505" s="27">
        <f t="shared" si="47"/>
        <v>10780649.575906783</v>
      </c>
      <c r="D1505" s="25">
        <f t="shared" si="46"/>
        <v>0.98918452653160016</v>
      </c>
      <c r="E1505" s="3" t="str" cm="1">
        <f t="array" ref="E1505">IFERROR(_xlfn.IFS(D1505&lt;=$K$2,"A",D1505&lt;=$L$3,"B"),"C")</f>
        <v>C</v>
      </c>
      <c r="F1505" s="18">
        <f>VLOOKUP(A1505,'ABC Rimanenze'!$A$2:$G$50000,2,FALSE)</f>
        <v>185.43950820955772</v>
      </c>
      <c r="G1505" s="3" t="str">
        <f>VLOOKUP(A1505,'ABC Rimanenze'!$A$2:$G$50000,7)</f>
        <v>C</v>
      </c>
      <c r="J1505" s="29"/>
    </row>
    <row r="1506" spans="1:10" x14ac:dyDescent="0.3">
      <c r="A1506" s="20" t="s">
        <v>1529</v>
      </c>
      <c r="B1506" s="21">
        <v>308.0840079991662</v>
      </c>
      <c r="C1506" s="27">
        <f t="shared" si="47"/>
        <v>10780957.659914782</v>
      </c>
      <c r="D1506" s="25">
        <f t="shared" si="46"/>
        <v>0.98921279495192471</v>
      </c>
      <c r="E1506" s="3" t="str" cm="1">
        <f t="array" ref="E1506">IFERROR(_xlfn.IFS(D1506&lt;=$K$2,"A",D1506&lt;=$L$3,"B"),"C")</f>
        <v>C</v>
      </c>
      <c r="F1506" s="18">
        <f>VLOOKUP(A1506,'ABC Rimanenze'!$A$2:$G$50000,2,FALSE)</f>
        <v>184.85040479949973</v>
      </c>
      <c r="G1506" s="3" t="str">
        <f>VLOOKUP(A1506,'ABC Rimanenze'!$A$2:$G$50000,7)</f>
        <v>C</v>
      </c>
      <c r="J1506" s="29"/>
    </row>
    <row r="1507" spans="1:10" x14ac:dyDescent="0.3">
      <c r="A1507" s="20" t="s">
        <v>1530</v>
      </c>
      <c r="B1507" s="21">
        <v>307.8268088654271</v>
      </c>
      <c r="C1507" s="27">
        <f t="shared" si="47"/>
        <v>10781265.486723648</v>
      </c>
      <c r="D1507" s="25">
        <f t="shared" si="46"/>
        <v>0.9892410397727992</v>
      </c>
      <c r="E1507" s="3" t="str" cm="1">
        <f t="array" ref="E1507">IFERROR(_xlfn.IFS(D1507&lt;=$K$2,"A",D1507&lt;=$L$3,"B"),"C")</f>
        <v>C</v>
      </c>
      <c r="F1507" s="18">
        <f>VLOOKUP(A1507,'ABC Rimanenze'!$A$2:$G$50000,2,FALSE)</f>
        <v>184.69608531925624</v>
      </c>
      <c r="G1507" s="3" t="str">
        <f>VLOOKUP(A1507,'ABC Rimanenze'!$A$2:$G$50000,7)</f>
        <v>C</v>
      </c>
      <c r="J1507" s="29"/>
    </row>
    <row r="1508" spans="1:10" x14ac:dyDescent="0.3">
      <c r="A1508" s="20" t="s">
        <v>1531</v>
      </c>
      <c r="B1508" s="21">
        <v>307.69297993857697</v>
      </c>
      <c r="C1508" s="27">
        <f t="shared" si="47"/>
        <v>10781573.179703588</v>
      </c>
      <c r="D1508" s="25">
        <f t="shared" si="46"/>
        <v>0.98926927231412576</v>
      </c>
      <c r="E1508" s="3" t="str" cm="1">
        <f t="array" ref="E1508">IFERROR(_xlfn.IFS(D1508&lt;=$K$2,"A",D1508&lt;=$L$3,"B"),"C")</f>
        <v>C</v>
      </c>
      <c r="F1508" s="18">
        <f>VLOOKUP(A1508,'ABC Rimanenze'!$A$2:$G$50000,2,FALSE)</f>
        <v>184.61578796314618</v>
      </c>
      <c r="G1508" s="3" t="str">
        <f>VLOOKUP(A1508,'ABC Rimanenze'!$A$2:$G$50000,7)</f>
        <v>C</v>
      </c>
      <c r="J1508" s="29"/>
    </row>
    <row r="1509" spans="1:10" x14ac:dyDescent="0.3">
      <c r="A1509" s="20" t="s">
        <v>1532</v>
      </c>
      <c r="B1509" s="21">
        <v>307.49234326993405</v>
      </c>
      <c r="C1509" s="27">
        <f t="shared" si="47"/>
        <v>10781880.672046857</v>
      </c>
      <c r="D1509" s="25">
        <f t="shared" si="46"/>
        <v>0.98929748644592241</v>
      </c>
      <c r="E1509" s="3" t="str" cm="1">
        <f t="array" ref="E1509">IFERROR(_xlfn.IFS(D1509&lt;=$K$2,"A",D1509&lt;=$L$3,"B"),"C")</f>
        <v>C</v>
      </c>
      <c r="F1509" s="18">
        <f>VLOOKUP(A1509,'ABC Rimanenze'!$A$2:$G$50000,2,FALSE)</f>
        <v>184.49540596196042</v>
      </c>
      <c r="G1509" s="3" t="str">
        <f>VLOOKUP(A1509,'ABC Rimanenze'!$A$2:$G$50000,7)</f>
        <v>C</v>
      </c>
      <c r="J1509" s="29"/>
    </row>
    <row r="1510" spans="1:10" x14ac:dyDescent="0.3">
      <c r="A1510" s="20" t="s">
        <v>1533</v>
      </c>
      <c r="B1510" s="21">
        <v>307.17196492989888</v>
      </c>
      <c r="C1510" s="27">
        <f t="shared" si="47"/>
        <v>10782187.844011787</v>
      </c>
      <c r="D1510" s="25">
        <f t="shared" si="46"/>
        <v>0.98932567118122561</v>
      </c>
      <c r="E1510" s="3" t="str" cm="1">
        <f t="array" ref="E1510">IFERROR(_xlfn.IFS(D1510&lt;=$K$2,"A",D1510&lt;=$L$3,"B"),"C")</f>
        <v>C</v>
      </c>
      <c r="F1510" s="18">
        <f>VLOOKUP(A1510,'ABC Rimanenze'!$A$2:$G$50000,2,FALSE)</f>
        <v>184.30317895793931</v>
      </c>
      <c r="G1510" s="3" t="str">
        <f>VLOOKUP(A1510,'ABC Rimanenze'!$A$2:$G$50000,7)</f>
        <v>C</v>
      </c>
      <c r="J1510" s="29"/>
    </row>
    <row r="1511" spans="1:10" x14ac:dyDescent="0.3">
      <c r="A1511" s="20" t="s">
        <v>1534</v>
      </c>
      <c r="B1511" s="21">
        <v>306.7926762488579</v>
      </c>
      <c r="C1511" s="27">
        <f t="shared" si="47"/>
        <v>10782494.636688037</v>
      </c>
      <c r="D1511" s="25">
        <f t="shared" si="46"/>
        <v>0.98935382111468395</v>
      </c>
      <c r="E1511" s="3" t="str" cm="1">
        <f t="array" ref="E1511">IFERROR(_xlfn.IFS(D1511&lt;=$K$2,"A",D1511&lt;=$L$3,"B"),"C")</f>
        <v>C</v>
      </c>
      <c r="F1511" s="18">
        <f>VLOOKUP(A1511,'ABC Rimanenze'!$A$2:$G$50000,2,FALSE)</f>
        <v>184.07560574931475</v>
      </c>
      <c r="G1511" s="3" t="str">
        <f>VLOOKUP(A1511,'ABC Rimanenze'!$A$2:$G$50000,7)</f>
        <v>C</v>
      </c>
      <c r="J1511" s="29"/>
    </row>
    <row r="1512" spans="1:10" x14ac:dyDescent="0.3">
      <c r="A1512" s="20" t="s">
        <v>1535</v>
      </c>
      <c r="B1512" s="21">
        <v>306.29108457725056</v>
      </c>
      <c r="C1512" s="27">
        <f t="shared" si="47"/>
        <v>10782800.927772613</v>
      </c>
      <c r="D1512" s="25">
        <f t="shared" si="46"/>
        <v>0.98938192502431799</v>
      </c>
      <c r="E1512" s="3" t="str" cm="1">
        <f t="array" ref="E1512">IFERROR(_xlfn.IFS(D1512&lt;=$K$2,"A",D1512&lt;=$L$3,"B"),"C")</f>
        <v>C</v>
      </c>
      <c r="F1512" s="18">
        <f>VLOOKUP(A1512,'ABC Rimanenze'!$A$2:$G$50000,2,FALSE)</f>
        <v>183.77465074635032</v>
      </c>
      <c r="G1512" s="3" t="str">
        <f>VLOOKUP(A1512,'ABC Rimanenze'!$A$2:$G$50000,7)</f>
        <v>C</v>
      </c>
      <c r="J1512" s="29"/>
    </row>
    <row r="1513" spans="1:10" x14ac:dyDescent="0.3">
      <c r="A1513" s="20" t="s">
        <v>1536</v>
      </c>
      <c r="B1513" s="21">
        <v>305.25759229047492</v>
      </c>
      <c r="C1513" s="27">
        <f t="shared" si="47"/>
        <v>10783106.185364904</v>
      </c>
      <c r="D1513" s="25">
        <f t="shared" si="46"/>
        <v>0.98940993410528977</v>
      </c>
      <c r="E1513" s="3" t="str" cm="1">
        <f t="array" ref="E1513">IFERROR(_xlfn.IFS(D1513&lt;=$K$2,"A",D1513&lt;=$L$3,"B"),"C")</f>
        <v>C</v>
      </c>
      <c r="F1513" s="18">
        <f>VLOOKUP(A1513,'ABC Rimanenze'!$A$2:$G$50000,2,FALSE)</f>
        <v>183.15455537428494</v>
      </c>
      <c r="G1513" s="3" t="str">
        <f>VLOOKUP(A1513,'ABC Rimanenze'!$A$2:$G$50000,7)</f>
        <v>C</v>
      </c>
      <c r="J1513" s="29"/>
    </row>
    <row r="1514" spans="1:10" x14ac:dyDescent="0.3">
      <c r="A1514" s="20" t="s">
        <v>1537</v>
      </c>
      <c r="B1514" s="21">
        <v>305.07339075319953</v>
      </c>
      <c r="C1514" s="27">
        <f t="shared" si="47"/>
        <v>10783411.258755658</v>
      </c>
      <c r="D1514" s="25">
        <f t="shared" si="46"/>
        <v>0.98943792628474669</v>
      </c>
      <c r="E1514" s="3" t="str" cm="1">
        <f t="array" ref="E1514">IFERROR(_xlfn.IFS(D1514&lt;=$K$2,"A",D1514&lt;=$L$3,"B"),"C")</f>
        <v>C</v>
      </c>
      <c r="F1514" s="18">
        <f>VLOOKUP(A1514,'ABC Rimanenze'!$A$2:$G$50000,2,FALSE)</f>
        <v>183.04403445191971</v>
      </c>
      <c r="G1514" s="3" t="str">
        <f>VLOOKUP(A1514,'ABC Rimanenze'!$A$2:$G$50000,7)</f>
        <v>C</v>
      </c>
      <c r="J1514" s="29"/>
    </row>
    <row r="1515" spans="1:10" x14ac:dyDescent="0.3">
      <c r="A1515" s="20" t="s">
        <v>1538</v>
      </c>
      <c r="B1515" s="21">
        <v>305.05204642674818</v>
      </c>
      <c r="C1515" s="27">
        <f t="shared" si="47"/>
        <v>10783716.310802085</v>
      </c>
      <c r="D1515" s="25">
        <f t="shared" si="46"/>
        <v>0.98946591650574289</v>
      </c>
      <c r="E1515" s="3" t="str" cm="1">
        <f t="array" ref="E1515">IFERROR(_xlfn.IFS(D1515&lt;=$K$2,"A",D1515&lt;=$L$3,"B"),"C")</f>
        <v>C</v>
      </c>
      <c r="F1515" s="18">
        <f>VLOOKUP(A1515,'ABC Rimanenze'!$A$2:$G$50000,2,FALSE)</f>
        <v>183.0312278560489</v>
      </c>
      <c r="G1515" s="3" t="str">
        <f>VLOOKUP(A1515,'ABC Rimanenze'!$A$2:$G$50000,7)</f>
        <v>C</v>
      </c>
      <c r="J1515" s="29"/>
    </row>
    <row r="1516" spans="1:10" x14ac:dyDescent="0.3">
      <c r="A1516" s="20" t="s">
        <v>1539</v>
      </c>
      <c r="B1516" s="21">
        <v>305.05097921042557</v>
      </c>
      <c r="C1516" s="27">
        <f t="shared" si="47"/>
        <v>10784021.361781295</v>
      </c>
      <c r="D1516" s="25">
        <f t="shared" si="46"/>
        <v>0.98949390662881609</v>
      </c>
      <c r="E1516" s="3" t="str" cm="1">
        <f t="array" ref="E1516">IFERROR(_xlfn.IFS(D1516&lt;=$K$2,"A",D1516&lt;=$L$3,"B"),"C")</f>
        <v>C</v>
      </c>
      <c r="F1516" s="18">
        <f>VLOOKUP(A1516,'ABC Rimanenze'!$A$2:$G$50000,2,FALSE)</f>
        <v>183.03058752625535</v>
      </c>
      <c r="G1516" s="3" t="str">
        <f>VLOOKUP(A1516,'ABC Rimanenze'!$A$2:$G$50000,7)</f>
        <v>C</v>
      </c>
      <c r="J1516" s="29"/>
    </row>
    <row r="1517" spans="1:10" x14ac:dyDescent="0.3">
      <c r="A1517" s="20" t="s">
        <v>1540</v>
      </c>
      <c r="B1517" s="21">
        <v>304.90370335791113</v>
      </c>
      <c r="C1517" s="27">
        <f t="shared" si="47"/>
        <v>10784326.265484653</v>
      </c>
      <c r="D1517" s="25">
        <f t="shared" si="46"/>
        <v>0.98952188323851109</v>
      </c>
      <c r="E1517" s="3" t="str" cm="1">
        <f t="array" ref="E1517">IFERROR(_xlfn.IFS(D1517&lt;=$K$2,"A",D1517&lt;=$L$3,"B"),"C")</f>
        <v>C</v>
      </c>
      <c r="F1517" s="18">
        <f>VLOOKUP(A1517,'ABC Rimanenze'!$A$2:$G$50000,2,FALSE)</f>
        <v>182.94222201474668</v>
      </c>
      <c r="G1517" s="3" t="str">
        <f>VLOOKUP(A1517,'ABC Rimanenze'!$A$2:$G$50000,7)</f>
        <v>C</v>
      </c>
      <c r="J1517" s="29"/>
    </row>
    <row r="1518" spans="1:10" x14ac:dyDescent="0.3">
      <c r="A1518" s="20" t="s">
        <v>1541</v>
      </c>
      <c r="B1518" s="21">
        <v>304.77350296655777</v>
      </c>
      <c r="C1518" s="27">
        <f t="shared" si="47"/>
        <v>10784631.03898762</v>
      </c>
      <c r="D1518" s="25">
        <f t="shared" si="46"/>
        <v>0.98954984790159639</v>
      </c>
      <c r="E1518" s="3" t="str" cm="1">
        <f t="array" ref="E1518">IFERROR(_xlfn.IFS(D1518&lt;=$K$2,"A",D1518&lt;=$L$3,"B"),"C")</f>
        <v>C</v>
      </c>
      <c r="F1518" s="18">
        <f>VLOOKUP(A1518,'ABC Rimanenze'!$A$2:$G$50000,2,FALSE)</f>
        <v>182.86410177993466</v>
      </c>
      <c r="G1518" s="3" t="str">
        <f>VLOOKUP(A1518,'ABC Rimanenze'!$A$2:$G$50000,7)</f>
        <v>C</v>
      </c>
      <c r="J1518" s="29"/>
    </row>
    <row r="1519" spans="1:10" x14ac:dyDescent="0.3">
      <c r="A1519" s="20" t="s">
        <v>1542</v>
      </c>
      <c r="B1519" s="21">
        <v>302.39574499987441</v>
      </c>
      <c r="C1519" s="27">
        <f t="shared" si="47"/>
        <v>10784933.43473262</v>
      </c>
      <c r="D1519" s="25">
        <f t="shared" si="46"/>
        <v>0.98957759439217075</v>
      </c>
      <c r="E1519" s="3" t="str" cm="1">
        <f t="array" ref="E1519">IFERROR(_xlfn.IFS(D1519&lt;=$K$2,"A",D1519&lt;=$L$3,"B"),"C")</f>
        <v>C</v>
      </c>
      <c r="F1519" s="18">
        <f>VLOOKUP(A1519,'ABC Rimanenze'!$A$2:$G$50000,2,FALSE)</f>
        <v>181.43744699992465</v>
      </c>
      <c r="G1519" s="3" t="str">
        <f>VLOOKUP(A1519,'ABC Rimanenze'!$A$2:$G$50000,7)</f>
        <v>C</v>
      </c>
      <c r="J1519" s="29"/>
    </row>
    <row r="1520" spans="1:10" x14ac:dyDescent="0.3">
      <c r="A1520" s="20" t="s">
        <v>1543</v>
      </c>
      <c r="B1520" s="21">
        <v>302.0386544183429</v>
      </c>
      <c r="C1520" s="27">
        <f t="shared" si="47"/>
        <v>10785235.473387038</v>
      </c>
      <c r="D1520" s="25">
        <f t="shared" si="46"/>
        <v>0.9896053081176992</v>
      </c>
      <c r="E1520" s="3" t="str" cm="1">
        <f t="array" ref="E1520">IFERROR(_xlfn.IFS(D1520&lt;=$K$2,"A",D1520&lt;=$L$3,"B"),"C")</f>
        <v>C</v>
      </c>
      <c r="F1520" s="18">
        <f>VLOOKUP(A1520,'ABC Rimanenze'!$A$2:$G$50000,2,FALSE)</f>
        <v>181.22319265100575</v>
      </c>
      <c r="G1520" s="3" t="str">
        <f>VLOOKUP(A1520,'ABC Rimanenze'!$A$2:$G$50000,7)</f>
        <v>C</v>
      </c>
      <c r="J1520" s="29"/>
    </row>
    <row r="1521" spans="1:10" x14ac:dyDescent="0.3">
      <c r="A1521" s="20" t="s">
        <v>1544</v>
      </c>
      <c r="B1521" s="21">
        <v>300.71509273509298</v>
      </c>
      <c r="C1521" s="27">
        <f t="shared" si="47"/>
        <v>10785536.188479774</v>
      </c>
      <c r="D1521" s="25">
        <f t="shared" si="46"/>
        <v>0.9896329003990858</v>
      </c>
      <c r="E1521" s="3" t="str" cm="1">
        <f t="array" ref="E1521">IFERROR(_xlfn.IFS(D1521&lt;=$K$2,"A",D1521&lt;=$L$3,"B"),"C")</f>
        <v>C</v>
      </c>
      <c r="F1521" s="18">
        <f>VLOOKUP(A1521,'ABC Rimanenze'!$A$2:$G$50000,2,FALSE)</f>
        <v>180.42905564105578</v>
      </c>
      <c r="G1521" s="3" t="str">
        <f>VLOOKUP(A1521,'ABC Rimanenze'!$A$2:$G$50000,7)</f>
        <v>C</v>
      </c>
      <c r="J1521" s="29"/>
    </row>
    <row r="1522" spans="1:10" x14ac:dyDescent="0.3">
      <c r="A1522" s="20" t="s">
        <v>1545</v>
      </c>
      <c r="B1522" s="21">
        <v>300.49844782161153</v>
      </c>
      <c r="C1522" s="27">
        <f t="shared" si="47"/>
        <v>10785836.686927596</v>
      </c>
      <c r="D1522" s="25">
        <f t="shared" si="46"/>
        <v>0.98966047280209724</v>
      </c>
      <c r="E1522" s="3" t="str" cm="1">
        <f t="array" ref="E1522">IFERROR(_xlfn.IFS(D1522&lt;=$K$2,"A",D1522&lt;=$L$3,"B"),"C")</f>
        <v>C</v>
      </c>
      <c r="F1522" s="18">
        <f>VLOOKUP(A1522,'ABC Rimanenze'!$A$2:$G$50000,2,FALSE)</f>
        <v>180.29906869296693</v>
      </c>
      <c r="G1522" s="3" t="str">
        <f>VLOOKUP(A1522,'ABC Rimanenze'!$A$2:$G$50000,7)</f>
        <v>C</v>
      </c>
      <c r="J1522" s="29"/>
    </row>
    <row r="1523" spans="1:10" x14ac:dyDescent="0.3">
      <c r="A1523" s="20" t="s">
        <v>1546</v>
      </c>
      <c r="B1523" s="21">
        <v>299.87775480840554</v>
      </c>
      <c r="C1523" s="27">
        <f t="shared" si="47"/>
        <v>10786136.564682405</v>
      </c>
      <c r="D1523" s="25">
        <f t="shared" si="46"/>
        <v>0.98968798825307447</v>
      </c>
      <c r="E1523" s="3" t="str" cm="1">
        <f t="array" ref="E1523">IFERROR(_xlfn.IFS(D1523&lt;=$K$2,"A",D1523&lt;=$L$3,"B"),"C")</f>
        <v>C</v>
      </c>
      <c r="F1523" s="18">
        <f>VLOOKUP(A1523,'ABC Rimanenze'!$A$2:$G$50000,2,FALSE)</f>
        <v>179.92665288504332</v>
      </c>
      <c r="G1523" s="3" t="str">
        <f>VLOOKUP(A1523,'ABC Rimanenze'!$A$2:$G$50000,7)</f>
        <v>C</v>
      </c>
      <c r="J1523" s="29"/>
    </row>
    <row r="1524" spans="1:10" x14ac:dyDescent="0.3">
      <c r="A1524" s="20" t="s">
        <v>1547</v>
      </c>
      <c r="B1524" s="21">
        <v>299.81350838578692</v>
      </c>
      <c r="C1524" s="27">
        <f t="shared" si="47"/>
        <v>10786436.378190791</v>
      </c>
      <c r="D1524" s="25">
        <f t="shared" si="46"/>
        <v>0.98971549780908519</v>
      </c>
      <c r="E1524" s="3" t="str" cm="1">
        <f t="array" ref="E1524">IFERROR(_xlfn.IFS(D1524&lt;=$K$2,"A",D1524&lt;=$L$3,"B"),"C")</f>
        <v>C</v>
      </c>
      <c r="F1524" s="18">
        <f>VLOOKUP(A1524,'ABC Rimanenze'!$A$2:$G$50000,2,FALSE)</f>
        <v>179.88810503147215</v>
      </c>
      <c r="G1524" s="3" t="str">
        <f>VLOOKUP(A1524,'ABC Rimanenze'!$A$2:$G$50000,7)</f>
        <v>C</v>
      </c>
      <c r="J1524" s="29"/>
    </row>
    <row r="1525" spans="1:10" x14ac:dyDescent="0.3">
      <c r="A1525" s="20" t="s">
        <v>1548</v>
      </c>
      <c r="B1525" s="21">
        <v>299.71703203022668</v>
      </c>
      <c r="C1525" s="27">
        <f t="shared" si="47"/>
        <v>10786736.095222821</v>
      </c>
      <c r="D1525" s="25">
        <f t="shared" si="46"/>
        <v>0.98974299851285397</v>
      </c>
      <c r="E1525" s="3" t="str" cm="1">
        <f t="array" ref="E1525">IFERROR(_xlfn.IFS(D1525&lt;=$K$2,"A",D1525&lt;=$L$3,"B"),"C")</f>
        <v>C</v>
      </c>
      <c r="F1525" s="18">
        <f>VLOOKUP(A1525,'ABC Rimanenze'!$A$2:$G$50000,2,FALSE)</f>
        <v>179.83021921813599</v>
      </c>
      <c r="G1525" s="3" t="str">
        <f>VLOOKUP(A1525,'ABC Rimanenze'!$A$2:$G$50000,7)</f>
        <v>C</v>
      </c>
      <c r="J1525" s="29"/>
    </row>
    <row r="1526" spans="1:10" x14ac:dyDescent="0.3">
      <c r="A1526" s="20" t="s">
        <v>1549</v>
      </c>
      <c r="B1526" s="21">
        <v>299.20562196845168</v>
      </c>
      <c r="C1526" s="27">
        <f t="shared" si="47"/>
        <v>10787035.30084479</v>
      </c>
      <c r="D1526" s="25">
        <f t="shared" si="46"/>
        <v>0.98977045229190685</v>
      </c>
      <c r="E1526" s="3" t="str" cm="1">
        <f t="array" ref="E1526">IFERROR(_xlfn.IFS(D1526&lt;=$K$2,"A",D1526&lt;=$L$3,"B"),"C")</f>
        <v>C</v>
      </c>
      <c r="F1526" s="18">
        <f>VLOOKUP(A1526,'ABC Rimanenze'!$A$2:$G$50000,2,FALSE)</f>
        <v>179.52337318107101</v>
      </c>
      <c r="G1526" s="3" t="str">
        <f>VLOOKUP(A1526,'ABC Rimanenze'!$A$2:$G$50000,7)</f>
        <v>C</v>
      </c>
      <c r="J1526" s="29"/>
    </row>
    <row r="1527" spans="1:10" x14ac:dyDescent="0.3">
      <c r="A1527" s="20" t="s">
        <v>1550</v>
      </c>
      <c r="B1527" s="21">
        <v>298.8352979045203</v>
      </c>
      <c r="C1527" s="27">
        <f t="shared" si="47"/>
        <v>10787334.136142695</v>
      </c>
      <c r="D1527" s="25">
        <f t="shared" si="46"/>
        <v>0.98979787209166825</v>
      </c>
      <c r="E1527" s="3" t="str" cm="1">
        <f t="array" ref="E1527">IFERROR(_xlfn.IFS(D1527&lt;=$K$2,"A",D1527&lt;=$L$3,"B"),"C")</f>
        <v>C</v>
      </c>
      <c r="F1527" s="18">
        <f>VLOOKUP(A1527,'ABC Rimanenze'!$A$2:$G$50000,2,FALSE)</f>
        <v>179.30117874271218</v>
      </c>
      <c r="G1527" s="3" t="str">
        <f>VLOOKUP(A1527,'ABC Rimanenze'!$A$2:$G$50000,7)</f>
        <v>C</v>
      </c>
      <c r="J1527" s="29"/>
    </row>
    <row r="1528" spans="1:10" x14ac:dyDescent="0.3">
      <c r="A1528" s="20" t="s">
        <v>1551</v>
      </c>
      <c r="B1528" s="21">
        <v>297.64001562324324</v>
      </c>
      <c r="C1528" s="27">
        <f t="shared" si="47"/>
        <v>10787631.776158318</v>
      </c>
      <c r="D1528" s="25">
        <f t="shared" si="46"/>
        <v>0.98982518221763582</v>
      </c>
      <c r="E1528" s="3" t="str" cm="1">
        <f t="array" ref="E1528">IFERROR(_xlfn.IFS(D1528&lt;=$K$2,"A",D1528&lt;=$L$3,"B"),"C")</f>
        <v>C</v>
      </c>
      <c r="F1528" s="18">
        <f>VLOOKUP(A1528,'ABC Rimanenze'!$A$2:$G$50000,2,FALSE)</f>
        <v>178.58400937394595</v>
      </c>
      <c r="G1528" s="3" t="str">
        <f>VLOOKUP(A1528,'ABC Rimanenze'!$A$2:$G$50000,7)</f>
        <v>C</v>
      </c>
      <c r="J1528" s="29"/>
    </row>
    <row r="1529" spans="1:10" x14ac:dyDescent="0.3">
      <c r="A1529" s="20" t="s">
        <v>1552</v>
      </c>
      <c r="B1529" s="21">
        <v>295.77281394527688</v>
      </c>
      <c r="C1529" s="27">
        <f t="shared" si="47"/>
        <v>10787927.548972264</v>
      </c>
      <c r="D1529" s="25">
        <f t="shared" si="46"/>
        <v>0.98985232101747012</v>
      </c>
      <c r="E1529" s="3" t="str" cm="1">
        <f t="array" ref="E1529">IFERROR(_xlfn.IFS(D1529&lt;=$K$2,"A",D1529&lt;=$L$3,"B"),"C")</f>
        <v>C</v>
      </c>
      <c r="F1529" s="18">
        <f>VLOOKUP(A1529,'ABC Rimanenze'!$A$2:$G$50000,2,FALSE)</f>
        <v>177.46368836716613</v>
      </c>
      <c r="G1529" s="3" t="str">
        <f>VLOOKUP(A1529,'ABC Rimanenze'!$A$2:$G$50000,7)</f>
        <v>C</v>
      </c>
      <c r="J1529" s="29"/>
    </row>
    <row r="1530" spans="1:10" x14ac:dyDescent="0.3">
      <c r="A1530" s="20" t="s">
        <v>1553</v>
      </c>
      <c r="B1530" s="21">
        <v>294.84625673402257</v>
      </c>
      <c r="C1530" s="27">
        <f t="shared" si="47"/>
        <v>10788222.395228999</v>
      </c>
      <c r="D1530" s="25">
        <f t="shared" si="46"/>
        <v>0.98987937480052968</v>
      </c>
      <c r="E1530" s="3" t="str" cm="1">
        <f t="array" ref="E1530">IFERROR(_xlfn.IFS(D1530&lt;=$K$2,"A",D1530&lt;=$L$3,"B"),"C")</f>
        <v>C</v>
      </c>
      <c r="F1530" s="18">
        <f>VLOOKUP(A1530,'ABC Rimanenze'!$A$2:$G$50000,2,FALSE)</f>
        <v>176.90775404041355</v>
      </c>
      <c r="G1530" s="3" t="str">
        <f>VLOOKUP(A1530,'ABC Rimanenze'!$A$2:$G$50000,7)</f>
        <v>C</v>
      </c>
      <c r="J1530" s="29"/>
    </row>
    <row r="1531" spans="1:10" x14ac:dyDescent="0.3">
      <c r="A1531" s="20" t="s">
        <v>1554</v>
      </c>
      <c r="B1531" s="21">
        <v>294.8302484891841</v>
      </c>
      <c r="C1531" s="27">
        <f t="shared" si="47"/>
        <v>10788517.225477489</v>
      </c>
      <c r="D1531" s="25">
        <f t="shared" si="46"/>
        <v>0.98990642711474375</v>
      </c>
      <c r="E1531" s="3" t="str" cm="1">
        <f t="array" ref="E1531">IFERROR(_xlfn.IFS(D1531&lt;=$K$2,"A",D1531&lt;=$L$3,"B"),"C")</f>
        <v>C</v>
      </c>
      <c r="F1531" s="18">
        <f>VLOOKUP(A1531,'ABC Rimanenze'!$A$2:$G$50000,2,FALSE)</f>
        <v>176.89814909351045</v>
      </c>
      <c r="G1531" s="3" t="str">
        <f>VLOOKUP(A1531,'ABC Rimanenze'!$A$2:$G$50000,7)</f>
        <v>C</v>
      </c>
      <c r="J1531" s="29"/>
    </row>
    <row r="1532" spans="1:10" x14ac:dyDescent="0.3">
      <c r="A1532" s="20" t="s">
        <v>1555</v>
      </c>
      <c r="B1532" s="21">
        <v>294.61723211119931</v>
      </c>
      <c r="C1532" s="27">
        <f t="shared" si="47"/>
        <v>10788811.842709599</v>
      </c>
      <c r="D1532" s="25">
        <f t="shared" si="46"/>
        <v>0.98993345988352099</v>
      </c>
      <c r="E1532" s="3" t="str" cm="1">
        <f t="array" ref="E1532">IFERROR(_xlfn.IFS(D1532&lt;=$K$2,"A",D1532&lt;=$L$3,"B"),"C")</f>
        <v>C</v>
      </c>
      <c r="F1532" s="18">
        <f>VLOOKUP(A1532,'ABC Rimanenze'!$A$2:$G$50000,2,FALSE)</f>
        <v>176.77033926671959</v>
      </c>
      <c r="G1532" s="3" t="str">
        <f>VLOOKUP(A1532,'ABC Rimanenze'!$A$2:$G$50000,7)</f>
        <v>C</v>
      </c>
      <c r="J1532" s="29"/>
    </row>
    <row r="1533" spans="1:10" x14ac:dyDescent="0.3">
      <c r="A1533" s="20" t="s">
        <v>1556</v>
      </c>
      <c r="B1533" s="21">
        <v>294.54743616370331</v>
      </c>
      <c r="C1533" s="27">
        <f t="shared" si="47"/>
        <v>10789106.390145762</v>
      </c>
      <c r="D1533" s="25">
        <f t="shared" si="46"/>
        <v>0.98996048624813193</v>
      </c>
      <c r="E1533" s="3" t="str" cm="1">
        <f t="array" ref="E1533">IFERROR(_xlfn.IFS(D1533&lt;=$K$2,"A",D1533&lt;=$L$3,"B"),"C")</f>
        <v>C</v>
      </c>
      <c r="F1533" s="18">
        <f>VLOOKUP(A1533,'ABC Rimanenze'!$A$2:$G$50000,2,FALSE)</f>
        <v>176.72846169822199</v>
      </c>
      <c r="G1533" s="3" t="str">
        <f>VLOOKUP(A1533,'ABC Rimanenze'!$A$2:$G$50000,7)</f>
        <v>C</v>
      </c>
      <c r="J1533" s="29"/>
    </row>
    <row r="1534" spans="1:10" x14ac:dyDescent="0.3">
      <c r="A1534" s="20" t="s">
        <v>1557</v>
      </c>
      <c r="B1534" s="21">
        <v>294.41061903115002</v>
      </c>
      <c r="C1534" s="27">
        <f t="shared" si="47"/>
        <v>10789400.800764794</v>
      </c>
      <c r="D1534" s="25">
        <f t="shared" si="46"/>
        <v>0.98998750005901059</v>
      </c>
      <c r="E1534" s="3" t="str" cm="1">
        <f t="array" ref="E1534">IFERROR(_xlfn.IFS(D1534&lt;=$K$2,"A",D1534&lt;=$L$3,"B"),"C")</f>
        <v>C</v>
      </c>
      <c r="F1534" s="18">
        <f>VLOOKUP(A1534,'ABC Rimanenze'!$A$2:$G$50000,2,FALSE)</f>
        <v>176.64637141868999</v>
      </c>
      <c r="G1534" s="3" t="str">
        <f>VLOOKUP(A1534,'ABC Rimanenze'!$A$2:$G$50000,7)</f>
        <v>C</v>
      </c>
      <c r="J1534" s="29"/>
    </row>
    <row r="1535" spans="1:10" x14ac:dyDescent="0.3">
      <c r="A1535" s="20" t="s">
        <v>1558</v>
      </c>
      <c r="B1535" s="21">
        <v>294.17284323448166</v>
      </c>
      <c r="C1535" s="27">
        <f t="shared" si="47"/>
        <v>10789694.973608028</v>
      </c>
      <c r="D1535" s="25">
        <f t="shared" si="46"/>
        <v>0.99001449205263814</v>
      </c>
      <c r="E1535" s="3" t="str" cm="1">
        <f t="array" ref="E1535">IFERROR(_xlfn.IFS(D1535&lt;=$K$2,"A",D1535&lt;=$L$3,"B"),"C")</f>
        <v>C</v>
      </c>
      <c r="F1535" s="18">
        <f>VLOOKUP(A1535,'ABC Rimanenze'!$A$2:$G$50000,2,FALSE)</f>
        <v>176.503705940689</v>
      </c>
      <c r="G1535" s="3" t="str">
        <f>VLOOKUP(A1535,'ABC Rimanenze'!$A$2:$G$50000,7)</f>
        <v>C</v>
      </c>
      <c r="J1535" s="29"/>
    </row>
    <row r="1536" spans="1:10" x14ac:dyDescent="0.3">
      <c r="A1536" s="20" t="s">
        <v>1559</v>
      </c>
      <c r="B1536" s="21">
        <v>294.01809686770918</v>
      </c>
      <c r="C1536" s="27">
        <f t="shared" si="47"/>
        <v>10789988.991704896</v>
      </c>
      <c r="D1536" s="25">
        <f t="shared" si="46"/>
        <v>0.99004146984742636</v>
      </c>
      <c r="E1536" s="3" t="str" cm="1">
        <f t="array" ref="E1536">IFERROR(_xlfn.IFS(D1536&lt;=$K$2,"A",D1536&lt;=$L$3,"B"),"C")</f>
        <v>C</v>
      </c>
      <c r="F1536" s="18">
        <f>VLOOKUP(A1536,'ABC Rimanenze'!$A$2:$G$50000,2,FALSE)</f>
        <v>176.41085812062551</v>
      </c>
      <c r="G1536" s="3" t="str">
        <f>VLOOKUP(A1536,'ABC Rimanenze'!$A$2:$G$50000,7)</f>
        <v>C</v>
      </c>
      <c r="J1536" s="29"/>
    </row>
    <row r="1537" spans="1:10" x14ac:dyDescent="0.3">
      <c r="A1537" s="20" t="s">
        <v>1560</v>
      </c>
      <c r="B1537" s="21">
        <v>293.8548127703562</v>
      </c>
      <c r="C1537" s="27">
        <f t="shared" si="47"/>
        <v>10790282.846517667</v>
      </c>
      <c r="D1537" s="25">
        <f t="shared" si="46"/>
        <v>0.99006843265999089</v>
      </c>
      <c r="E1537" s="3" t="str" cm="1">
        <f t="array" ref="E1537">IFERROR(_xlfn.IFS(D1537&lt;=$K$2,"A",D1537&lt;=$L$3,"B"),"C")</f>
        <v>C</v>
      </c>
      <c r="F1537" s="18">
        <f>VLOOKUP(A1537,'ABC Rimanenze'!$A$2:$G$50000,2,FALSE)</f>
        <v>176.31288766221371</v>
      </c>
      <c r="G1537" s="3" t="str">
        <f>VLOOKUP(A1537,'ABC Rimanenze'!$A$2:$G$50000,7)</f>
        <v>C</v>
      </c>
      <c r="J1537" s="29"/>
    </row>
    <row r="1538" spans="1:10" x14ac:dyDescent="0.3">
      <c r="A1538" s="20" t="s">
        <v>1561</v>
      </c>
      <c r="B1538" s="21">
        <v>293.69088834320962</v>
      </c>
      <c r="C1538" s="27">
        <f t="shared" si="47"/>
        <v>10790576.537406011</v>
      </c>
      <c r="D1538" s="25">
        <f t="shared" ref="D1538:D1601" si="48">C1538/SUM(B:B)</f>
        <v>0.99009538043157808</v>
      </c>
      <c r="E1538" s="3" t="str" cm="1">
        <f t="array" ref="E1538">IFERROR(_xlfn.IFS(D1538&lt;=$K$2,"A",D1538&lt;=$L$3,"B"),"C")</f>
        <v>C</v>
      </c>
      <c r="F1538" s="18">
        <f>VLOOKUP(A1538,'ABC Rimanenze'!$A$2:$G$50000,2,FALSE)</f>
        <v>176.21453300592577</v>
      </c>
      <c r="G1538" s="3" t="str">
        <f>VLOOKUP(A1538,'ABC Rimanenze'!$A$2:$G$50000,7)</f>
        <v>C</v>
      </c>
      <c r="J1538" s="29"/>
    </row>
    <row r="1539" spans="1:10" x14ac:dyDescent="0.3">
      <c r="A1539" s="20" t="s">
        <v>1562</v>
      </c>
      <c r="B1539" s="21">
        <v>292.54555178582871</v>
      </c>
      <c r="C1539" s="27">
        <f t="shared" ref="C1539:C1602" si="49">B1539+C1538</f>
        <v>10790869.082957797</v>
      </c>
      <c r="D1539" s="25">
        <f t="shared" si="48"/>
        <v>0.99012222311216935</v>
      </c>
      <c r="E1539" s="3" t="str" cm="1">
        <f t="array" ref="E1539">IFERROR(_xlfn.IFS(D1539&lt;=$K$2,"A",D1539&lt;=$L$3,"B"),"C")</f>
        <v>C</v>
      </c>
      <c r="F1539" s="18">
        <f>VLOOKUP(A1539,'ABC Rimanenze'!$A$2:$G$50000,2,FALSE)</f>
        <v>175.52733107149723</v>
      </c>
      <c r="G1539" s="3" t="str">
        <f>VLOOKUP(A1539,'ABC Rimanenze'!$A$2:$G$50000,7)</f>
        <v>C</v>
      </c>
      <c r="J1539" s="29"/>
    </row>
    <row r="1540" spans="1:10" x14ac:dyDescent="0.3">
      <c r="A1540" s="20" t="s">
        <v>1563</v>
      </c>
      <c r="B1540" s="21">
        <v>292.41855304344307</v>
      </c>
      <c r="C1540" s="27">
        <f t="shared" si="49"/>
        <v>10791161.50151084</v>
      </c>
      <c r="D1540" s="25">
        <f t="shared" si="48"/>
        <v>0.99014905413992005</v>
      </c>
      <c r="E1540" s="3" t="str" cm="1">
        <f t="array" ref="E1540">IFERROR(_xlfn.IFS(D1540&lt;=$K$2,"A",D1540&lt;=$L$3,"B"),"C")</f>
        <v>C</v>
      </c>
      <c r="F1540" s="18">
        <f>VLOOKUP(A1540,'ABC Rimanenze'!$A$2:$G$50000,2,FALSE)</f>
        <v>175.45113182606585</v>
      </c>
      <c r="G1540" s="3" t="str">
        <f>VLOOKUP(A1540,'ABC Rimanenze'!$A$2:$G$50000,7)</f>
        <v>C</v>
      </c>
      <c r="J1540" s="29"/>
    </row>
    <row r="1541" spans="1:10" x14ac:dyDescent="0.3">
      <c r="A1541" s="20" t="s">
        <v>1564</v>
      </c>
      <c r="B1541" s="21">
        <v>291.0140963629425</v>
      </c>
      <c r="C1541" s="27">
        <f t="shared" si="49"/>
        <v>10791452.515607202</v>
      </c>
      <c r="D1541" s="25">
        <f t="shared" si="48"/>
        <v>0.99017575630096299</v>
      </c>
      <c r="E1541" s="3" t="str" cm="1">
        <f t="array" ref="E1541">IFERROR(_xlfn.IFS(D1541&lt;=$K$2,"A",D1541&lt;=$L$3,"B"),"C")</f>
        <v>C</v>
      </c>
      <c r="F1541" s="18">
        <f>VLOOKUP(A1541,'ABC Rimanenze'!$A$2:$G$50000,2,FALSE)</f>
        <v>174.6084578177655</v>
      </c>
      <c r="G1541" s="3" t="str">
        <f>VLOOKUP(A1541,'ABC Rimanenze'!$A$2:$G$50000,7)</f>
        <v>C</v>
      </c>
      <c r="J1541" s="29"/>
    </row>
    <row r="1542" spans="1:10" x14ac:dyDescent="0.3">
      <c r="A1542" s="20" t="s">
        <v>1565</v>
      </c>
      <c r="B1542" s="21">
        <v>290.62861782723064</v>
      </c>
      <c r="C1542" s="27">
        <f t="shared" si="49"/>
        <v>10791743.144225029</v>
      </c>
      <c r="D1542" s="25">
        <f t="shared" si="48"/>
        <v>0.99020242309220763</v>
      </c>
      <c r="E1542" s="3" t="str" cm="1">
        <f t="array" ref="E1542">IFERROR(_xlfn.IFS(D1542&lt;=$K$2,"A",D1542&lt;=$L$3,"B"),"C")</f>
        <v>C</v>
      </c>
      <c r="F1542" s="18">
        <f>VLOOKUP(A1542,'ABC Rimanenze'!$A$2:$G$50000,2,FALSE)</f>
        <v>174.37717069633837</v>
      </c>
      <c r="G1542" s="3" t="str">
        <f>VLOOKUP(A1542,'ABC Rimanenze'!$A$2:$G$50000,7)</f>
        <v>C</v>
      </c>
      <c r="J1542" s="29"/>
    </row>
    <row r="1543" spans="1:10" x14ac:dyDescent="0.3">
      <c r="A1543" s="20" t="s">
        <v>1566</v>
      </c>
      <c r="B1543" s="21">
        <v>290.53043392555429</v>
      </c>
      <c r="C1543" s="27">
        <f t="shared" si="49"/>
        <v>10792033.674658954</v>
      </c>
      <c r="D1543" s="25">
        <f t="shared" si="48"/>
        <v>0.99022908087453343</v>
      </c>
      <c r="E1543" s="3" t="str" cm="1">
        <f t="array" ref="E1543">IFERROR(_xlfn.IFS(D1543&lt;=$K$2,"A",D1543&lt;=$L$3,"B"),"C")</f>
        <v>C</v>
      </c>
      <c r="F1543" s="18">
        <f>VLOOKUP(A1543,'ABC Rimanenze'!$A$2:$G$50000,2,FALSE)</f>
        <v>174.31826035533257</v>
      </c>
      <c r="G1543" s="3" t="str">
        <f>VLOOKUP(A1543,'ABC Rimanenze'!$A$2:$G$50000,7)</f>
        <v>C</v>
      </c>
      <c r="J1543" s="29"/>
    </row>
    <row r="1544" spans="1:10" x14ac:dyDescent="0.3">
      <c r="A1544" s="20" t="s">
        <v>1567</v>
      </c>
      <c r="B1544" s="21">
        <v>290.42563328267806</v>
      </c>
      <c r="C1544" s="27">
        <f t="shared" si="49"/>
        <v>10792324.100292237</v>
      </c>
      <c r="D1544" s="25">
        <f t="shared" si="48"/>
        <v>0.99025572904081771</v>
      </c>
      <c r="E1544" s="3" t="str" cm="1">
        <f t="array" ref="E1544">IFERROR(_xlfn.IFS(D1544&lt;=$K$2,"A",D1544&lt;=$L$3,"B"),"C")</f>
        <v>C</v>
      </c>
      <c r="F1544" s="18">
        <f>VLOOKUP(A1544,'ABC Rimanenze'!$A$2:$G$50000,2,FALSE)</f>
        <v>174.25537996960682</v>
      </c>
      <c r="G1544" s="3" t="str">
        <f>VLOOKUP(A1544,'ABC Rimanenze'!$A$2:$G$50000,7)</f>
        <v>C</v>
      </c>
      <c r="J1544" s="29"/>
    </row>
    <row r="1545" spans="1:10" x14ac:dyDescent="0.3">
      <c r="A1545" s="20" t="s">
        <v>1568</v>
      </c>
      <c r="B1545" s="21">
        <v>289.64250994517704</v>
      </c>
      <c r="C1545" s="27">
        <f t="shared" si="49"/>
        <v>10792613.742802182</v>
      </c>
      <c r="D1545" s="25">
        <f t="shared" si="48"/>
        <v>0.99028230535118245</v>
      </c>
      <c r="E1545" s="3" t="str" cm="1">
        <f t="array" ref="E1545">IFERROR(_xlfn.IFS(D1545&lt;=$K$2,"A",D1545&lt;=$L$3,"B"),"C")</f>
        <v>C</v>
      </c>
      <c r="F1545" s="18">
        <f>VLOOKUP(A1545,'ABC Rimanenze'!$A$2:$G$50000,2,FALSE)</f>
        <v>173.78550596710622</v>
      </c>
      <c r="G1545" s="3" t="str">
        <f>VLOOKUP(A1545,'ABC Rimanenze'!$A$2:$G$50000,7)</f>
        <v>C</v>
      </c>
      <c r="J1545" s="29"/>
    </row>
    <row r="1546" spans="1:10" x14ac:dyDescent="0.3">
      <c r="A1546" s="20" t="s">
        <v>1569</v>
      </c>
      <c r="B1546" s="21">
        <v>288.72128881553562</v>
      </c>
      <c r="C1546" s="27">
        <f t="shared" si="49"/>
        <v>10792902.464090997</v>
      </c>
      <c r="D1546" s="25">
        <f t="shared" si="48"/>
        <v>0.99030879713438769</v>
      </c>
      <c r="E1546" s="3" t="str" cm="1">
        <f t="array" ref="E1546">IFERROR(_xlfn.IFS(D1546&lt;=$K$2,"A",D1546&lt;=$L$3,"B"),"C")</f>
        <v>C</v>
      </c>
      <c r="F1546" s="18">
        <f>VLOOKUP(A1546,'ABC Rimanenze'!$A$2:$G$50000,2,FALSE)</f>
        <v>173.23277328932136</v>
      </c>
      <c r="G1546" s="3" t="str">
        <f>VLOOKUP(A1546,'ABC Rimanenze'!$A$2:$G$50000,7)</f>
        <v>C</v>
      </c>
      <c r="J1546" s="29"/>
    </row>
    <row r="1547" spans="1:10" x14ac:dyDescent="0.3">
      <c r="A1547" s="20" t="s">
        <v>1570</v>
      </c>
      <c r="B1547" s="21">
        <v>288.46857199035134</v>
      </c>
      <c r="C1547" s="27">
        <f t="shared" si="49"/>
        <v>10793190.932662988</v>
      </c>
      <c r="D1547" s="25">
        <f t="shared" si="48"/>
        <v>0.99033526572941943</v>
      </c>
      <c r="E1547" s="3" t="str" cm="1">
        <f t="array" ref="E1547">IFERROR(_xlfn.IFS(D1547&lt;=$K$2,"A",D1547&lt;=$L$3,"B"),"C")</f>
        <v>C</v>
      </c>
      <c r="F1547" s="18">
        <f>VLOOKUP(A1547,'ABC Rimanenze'!$A$2:$G$50000,2,FALSE)</f>
        <v>173.0811431942108</v>
      </c>
      <c r="G1547" s="3" t="str">
        <f>VLOOKUP(A1547,'ABC Rimanenze'!$A$2:$G$50000,7)</f>
        <v>C</v>
      </c>
      <c r="J1547" s="29"/>
    </row>
    <row r="1548" spans="1:10" x14ac:dyDescent="0.3">
      <c r="A1548" s="20" t="s">
        <v>1571</v>
      </c>
      <c r="B1548" s="21">
        <v>288.14840709358072</v>
      </c>
      <c r="C1548" s="27">
        <f t="shared" si="49"/>
        <v>10793479.081070082</v>
      </c>
      <c r="D1548" s="25">
        <f t="shared" si="48"/>
        <v>0.99036170494754217</v>
      </c>
      <c r="E1548" s="3" t="str" cm="1">
        <f t="array" ref="E1548">IFERROR(_xlfn.IFS(D1548&lt;=$K$2,"A",D1548&lt;=$L$3,"B"),"C")</f>
        <v>C</v>
      </c>
      <c r="F1548" s="18">
        <f>VLOOKUP(A1548,'ABC Rimanenze'!$A$2:$G$50000,2,FALSE)</f>
        <v>172.88904425614842</v>
      </c>
      <c r="G1548" s="3" t="str">
        <f>VLOOKUP(A1548,'ABC Rimanenze'!$A$2:$G$50000,7)</f>
        <v>C</v>
      </c>
      <c r="J1548" s="29"/>
    </row>
    <row r="1549" spans="1:10" x14ac:dyDescent="0.3">
      <c r="A1549" s="20" t="s">
        <v>1572</v>
      </c>
      <c r="B1549" s="21">
        <v>287.25536047485508</v>
      </c>
      <c r="C1549" s="27">
        <f t="shared" si="49"/>
        <v>10793766.336430557</v>
      </c>
      <c r="D1549" s="25">
        <f t="shared" si="48"/>
        <v>0.99038806222367326</v>
      </c>
      <c r="E1549" s="3" t="str" cm="1">
        <f t="array" ref="E1549">IFERROR(_xlfn.IFS(D1549&lt;=$K$2,"A",D1549&lt;=$L$3,"B"),"C")</f>
        <v>C</v>
      </c>
      <c r="F1549" s="18">
        <f>VLOOKUP(A1549,'ABC Rimanenze'!$A$2:$G$50000,2,FALSE)</f>
        <v>172.35321628491303</v>
      </c>
      <c r="G1549" s="3" t="str">
        <f>VLOOKUP(A1549,'ABC Rimanenze'!$A$2:$G$50000,7)</f>
        <v>C</v>
      </c>
      <c r="J1549" s="29"/>
    </row>
    <row r="1550" spans="1:10" x14ac:dyDescent="0.3">
      <c r="A1550" s="20" t="s">
        <v>1573</v>
      </c>
      <c r="B1550" s="21">
        <v>286.86774750649812</v>
      </c>
      <c r="C1550" s="27">
        <f t="shared" si="49"/>
        <v>10794053.204178063</v>
      </c>
      <c r="D1550" s="25">
        <f t="shared" si="48"/>
        <v>0.99041438393415981</v>
      </c>
      <c r="E1550" s="3" t="str" cm="1">
        <f t="array" ref="E1550">IFERROR(_xlfn.IFS(D1550&lt;=$K$2,"A",D1550&lt;=$L$3,"B"),"C")</f>
        <v>C</v>
      </c>
      <c r="F1550" s="18">
        <f>VLOOKUP(A1550,'ABC Rimanenze'!$A$2:$G$50000,2,FALSE)</f>
        <v>172.12064850389888</v>
      </c>
      <c r="G1550" s="3" t="str">
        <f>VLOOKUP(A1550,'ABC Rimanenze'!$A$2:$G$50000,7)</f>
        <v>C</v>
      </c>
      <c r="J1550" s="29"/>
    </row>
    <row r="1551" spans="1:10" x14ac:dyDescent="0.3">
      <c r="A1551" s="20" t="s">
        <v>1574</v>
      </c>
      <c r="B1551" s="21">
        <v>285.82614437567099</v>
      </c>
      <c r="C1551" s="27">
        <f t="shared" si="49"/>
        <v>10794339.030322438</v>
      </c>
      <c r="D1551" s="25">
        <f t="shared" si="48"/>
        <v>0.99044061007176898</v>
      </c>
      <c r="E1551" s="3" t="str" cm="1">
        <f t="array" ref="E1551">IFERROR(_xlfn.IFS(D1551&lt;=$K$2,"A",D1551&lt;=$L$3,"B"),"C")</f>
        <v>C</v>
      </c>
      <c r="F1551" s="18">
        <f>VLOOKUP(A1551,'ABC Rimanenze'!$A$2:$G$50000,2,FALSE)</f>
        <v>171.49568662540258</v>
      </c>
      <c r="G1551" s="3" t="str">
        <f>VLOOKUP(A1551,'ABC Rimanenze'!$A$2:$G$50000,7)</f>
        <v>C</v>
      </c>
      <c r="J1551" s="29"/>
    </row>
    <row r="1552" spans="1:10" x14ac:dyDescent="0.3">
      <c r="A1552" s="20" t="s">
        <v>1575</v>
      </c>
      <c r="B1552" s="21">
        <v>282.16153696723416</v>
      </c>
      <c r="C1552" s="27">
        <f t="shared" si="49"/>
        <v>10794621.191859405</v>
      </c>
      <c r="D1552" s="25">
        <f t="shared" si="48"/>
        <v>0.99046649996127756</v>
      </c>
      <c r="E1552" s="3" t="str" cm="1">
        <f t="array" ref="E1552">IFERROR(_xlfn.IFS(D1552&lt;=$K$2,"A",D1552&lt;=$L$3,"B"),"C")</f>
        <v>C</v>
      </c>
      <c r="F1552" s="18">
        <f>VLOOKUP(A1552,'ABC Rimanenze'!$A$2:$G$50000,2,FALSE)</f>
        <v>169.29692218034049</v>
      </c>
      <c r="G1552" s="3" t="str">
        <f>VLOOKUP(A1552,'ABC Rimanenze'!$A$2:$G$50000,7)</f>
        <v>C</v>
      </c>
      <c r="J1552" s="29"/>
    </row>
    <row r="1553" spans="1:10" x14ac:dyDescent="0.3">
      <c r="A1553" s="20" t="s">
        <v>1576</v>
      </c>
      <c r="B1553" s="21">
        <v>282.06975636349324</v>
      </c>
      <c r="C1553" s="27">
        <f t="shared" si="49"/>
        <v>10794903.261615768</v>
      </c>
      <c r="D1553" s="25">
        <f t="shared" si="48"/>
        <v>0.99049238142940543</v>
      </c>
      <c r="E1553" s="3" t="str" cm="1">
        <f t="array" ref="E1553">IFERROR(_xlfn.IFS(D1553&lt;=$K$2,"A",D1553&lt;=$L$3,"B"),"C")</f>
        <v>C</v>
      </c>
      <c r="F1553" s="18">
        <f>VLOOKUP(A1553,'ABC Rimanenze'!$A$2:$G$50000,2,FALSE)</f>
        <v>169.24185381809593</v>
      </c>
      <c r="G1553" s="3" t="str">
        <f>VLOOKUP(A1553,'ABC Rimanenze'!$A$2:$G$50000,7)</f>
        <v>C</v>
      </c>
      <c r="J1553" s="29"/>
    </row>
    <row r="1554" spans="1:10" x14ac:dyDescent="0.3">
      <c r="A1554" s="20" t="s">
        <v>1577</v>
      </c>
      <c r="B1554" s="21">
        <v>281.62878257900775</v>
      </c>
      <c r="C1554" s="27">
        <f t="shared" si="49"/>
        <v>10795184.890398348</v>
      </c>
      <c r="D1554" s="25">
        <f t="shared" si="48"/>
        <v>0.99051822243573739</v>
      </c>
      <c r="E1554" s="3" t="str" cm="1">
        <f t="array" ref="E1554">IFERROR(_xlfn.IFS(D1554&lt;=$K$2,"A",D1554&lt;=$L$3,"B"),"C")</f>
        <v>C</v>
      </c>
      <c r="F1554" s="18">
        <f>VLOOKUP(A1554,'ABC Rimanenze'!$A$2:$G$50000,2,FALSE)</f>
        <v>168.97726954740463</v>
      </c>
      <c r="G1554" s="3" t="str">
        <f>VLOOKUP(A1554,'ABC Rimanenze'!$A$2:$G$50000,7)</f>
        <v>C</v>
      </c>
      <c r="J1554" s="29"/>
    </row>
    <row r="1555" spans="1:10" x14ac:dyDescent="0.3">
      <c r="A1555" s="20" t="s">
        <v>1578</v>
      </c>
      <c r="B1555" s="21">
        <v>281.40359993494576</v>
      </c>
      <c r="C1555" s="27">
        <f t="shared" si="49"/>
        <v>10795466.293998282</v>
      </c>
      <c r="D1555" s="25">
        <f t="shared" si="48"/>
        <v>0.99054404278030994</v>
      </c>
      <c r="E1555" s="3" t="str" cm="1">
        <f t="array" ref="E1555">IFERROR(_xlfn.IFS(D1555&lt;=$K$2,"A",D1555&lt;=$L$3,"B"),"C")</f>
        <v>C</v>
      </c>
      <c r="F1555" s="18">
        <f>VLOOKUP(A1555,'ABC Rimanenze'!$A$2:$G$50000,2,FALSE)</f>
        <v>168.84215996096745</v>
      </c>
      <c r="G1555" s="3" t="str">
        <f>VLOOKUP(A1555,'ABC Rimanenze'!$A$2:$G$50000,7)</f>
        <v>C</v>
      </c>
      <c r="J1555" s="29"/>
    </row>
    <row r="1556" spans="1:10" x14ac:dyDescent="0.3">
      <c r="A1556" s="20" t="s">
        <v>1579</v>
      </c>
      <c r="B1556" s="21">
        <v>280.6021204766966</v>
      </c>
      <c r="C1556" s="27">
        <f t="shared" si="49"/>
        <v>10795746.896118758</v>
      </c>
      <c r="D1556" s="25">
        <f t="shared" si="48"/>
        <v>0.99056978958468678</v>
      </c>
      <c r="E1556" s="3" t="str" cm="1">
        <f t="array" ref="E1556">IFERROR(_xlfn.IFS(D1556&lt;=$K$2,"A",D1556&lt;=$L$3,"B"),"C")</f>
        <v>C</v>
      </c>
      <c r="F1556" s="18">
        <f>VLOOKUP(A1556,'ABC Rimanenze'!$A$2:$G$50000,2,FALSE)</f>
        <v>168.36127228601796</v>
      </c>
      <c r="G1556" s="3" t="str">
        <f>VLOOKUP(A1556,'ABC Rimanenze'!$A$2:$G$50000,7)</f>
        <v>C</v>
      </c>
      <c r="J1556" s="29"/>
    </row>
    <row r="1557" spans="1:10" x14ac:dyDescent="0.3">
      <c r="A1557" s="20" t="s">
        <v>1580</v>
      </c>
      <c r="B1557" s="21">
        <v>280.21365373528153</v>
      </c>
      <c r="C1557" s="27">
        <f t="shared" si="49"/>
        <v>10796027.109772494</v>
      </c>
      <c r="D1557" s="25">
        <f t="shared" si="48"/>
        <v>0.99059550074508085</v>
      </c>
      <c r="E1557" s="3" t="str" cm="1">
        <f t="array" ref="E1557">IFERROR(_xlfn.IFS(D1557&lt;=$K$2,"A",D1557&lt;=$L$3,"B"),"C")</f>
        <v>C</v>
      </c>
      <c r="F1557" s="18">
        <f>VLOOKUP(A1557,'ABC Rimanenze'!$A$2:$G$50000,2,FALSE)</f>
        <v>168.1281922411689</v>
      </c>
      <c r="G1557" s="3" t="str">
        <f>VLOOKUP(A1557,'ABC Rimanenze'!$A$2:$G$50000,7)</f>
        <v>C</v>
      </c>
      <c r="J1557" s="29"/>
    </row>
    <row r="1558" spans="1:10" x14ac:dyDescent="0.3">
      <c r="A1558" s="20" t="s">
        <v>1581</v>
      </c>
      <c r="B1558" s="21">
        <v>280.02838498168359</v>
      </c>
      <c r="C1558" s="27">
        <f t="shared" si="49"/>
        <v>10796307.138157476</v>
      </c>
      <c r="D1558" s="25">
        <f t="shared" si="48"/>
        <v>0.99062119490603684</v>
      </c>
      <c r="E1558" s="3" t="str" cm="1">
        <f t="array" ref="E1558">IFERROR(_xlfn.IFS(D1558&lt;=$K$2,"A",D1558&lt;=$L$3,"B"),"C")</f>
        <v>C</v>
      </c>
      <c r="F1558" s="18">
        <f>VLOOKUP(A1558,'ABC Rimanenze'!$A$2:$G$50000,2,FALSE)</f>
        <v>168.01703098901015</v>
      </c>
      <c r="G1558" s="3" t="str">
        <f>VLOOKUP(A1558,'ABC Rimanenze'!$A$2:$G$50000,7)</f>
        <v>C</v>
      </c>
      <c r="J1558" s="29"/>
    </row>
    <row r="1559" spans="1:10" x14ac:dyDescent="0.3">
      <c r="A1559" s="20" t="s">
        <v>1582</v>
      </c>
      <c r="B1559" s="21">
        <v>279.34451276218147</v>
      </c>
      <c r="C1559" s="27">
        <f t="shared" si="49"/>
        <v>10796586.482670238</v>
      </c>
      <c r="D1559" s="25">
        <f t="shared" si="48"/>
        <v>0.99064682631791523</v>
      </c>
      <c r="E1559" s="3" t="str" cm="1">
        <f t="array" ref="E1559">IFERROR(_xlfn.IFS(D1559&lt;=$K$2,"A",D1559&lt;=$L$3,"B"),"C")</f>
        <v>C</v>
      </c>
      <c r="F1559" s="18">
        <f>VLOOKUP(A1559,'ABC Rimanenze'!$A$2:$G$50000,2,FALSE)</f>
        <v>167.60670765730887</v>
      </c>
      <c r="G1559" s="3" t="str">
        <f>VLOOKUP(A1559,'ABC Rimanenze'!$A$2:$G$50000,7)</f>
        <v>C</v>
      </c>
      <c r="J1559" s="29"/>
    </row>
    <row r="1560" spans="1:10" x14ac:dyDescent="0.3">
      <c r="A1560" s="20" t="s">
        <v>1583</v>
      </c>
      <c r="B1560" s="21">
        <v>278.72552729509158</v>
      </c>
      <c r="C1560" s="27">
        <f t="shared" si="49"/>
        <v>10796865.208197534</v>
      </c>
      <c r="D1560" s="25">
        <f t="shared" si="48"/>
        <v>0.9906724009344362</v>
      </c>
      <c r="E1560" s="3" t="str" cm="1">
        <f t="array" ref="E1560">IFERROR(_xlfn.IFS(D1560&lt;=$K$2,"A",D1560&lt;=$L$3,"B"),"C")</f>
        <v>C</v>
      </c>
      <c r="F1560" s="18">
        <f>VLOOKUP(A1560,'ABC Rimanenze'!$A$2:$G$50000,2,FALSE)</f>
        <v>167.23531637705494</v>
      </c>
      <c r="G1560" s="3" t="str">
        <f>VLOOKUP(A1560,'ABC Rimanenze'!$A$2:$G$50000,7)</f>
        <v>C</v>
      </c>
      <c r="J1560" s="29"/>
    </row>
    <row r="1561" spans="1:10" x14ac:dyDescent="0.3">
      <c r="A1561" s="20" t="s">
        <v>1584</v>
      </c>
      <c r="B1561" s="21">
        <v>278.2847669538707</v>
      </c>
      <c r="C1561" s="27">
        <f t="shared" si="49"/>
        <v>10797143.492964488</v>
      </c>
      <c r="D1561" s="25">
        <f t="shared" si="48"/>
        <v>0.9906979351087456</v>
      </c>
      <c r="E1561" s="3" t="str" cm="1">
        <f t="array" ref="E1561">IFERROR(_xlfn.IFS(D1561&lt;=$K$2,"A",D1561&lt;=$L$3,"B"),"C")</f>
        <v>C</v>
      </c>
      <c r="F1561" s="18">
        <f>VLOOKUP(A1561,'ABC Rimanenze'!$A$2:$G$50000,2,FALSE)</f>
        <v>166.9708601723224</v>
      </c>
      <c r="G1561" s="3" t="str">
        <f>VLOOKUP(A1561,'ABC Rimanenze'!$A$2:$G$50000,7)</f>
        <v>C</v>
      </c>
      <c r="J1561" s="29"/>
    </row>
    <row r="1562" spans="1:10" x14ac:dyDescent="0.3">
      <c r="A1562" s="20" t="s">
        <v>1585</v>
      </c>
      <c r="B1562" s="21">
        <v>277.29374987673327</v>
      </c>
      <c r="C1562" s="27">
        <f t="shared" si="49"/>
        <v>10797420.786714364</v>
      </c>
      <c r="D1562" s="25">
        <f t="shared" si="48"/>
        <v>0.99072337835172919</v>
      </c>
      <c r="E1562" s="3" t="str" cm="1">
        <f t="array" ref="E1562">IFERROR(_xlfn.IFS(D1562&lt;=$K$2,"A",D1562&lt;=$L$3,"B"),"C")</f>
        <v>C</v>
      </c>
      <c r="F1562" s="18">
        <f>VLOOKUP(A1562,'ABC Rimanenze'!$A$2:$G$50000,2,FALSE)</f>
        <v>166.37624992603995</v>
      </c>
      <c r="G1562" s="3" t="str">
        <f>VLOOKUP(A1562,'ABC Rimanenze'!$A$2:$G$50000,7)</f>
        <v>C</v>
      </c>
      <c r="J1562" s="29"/>
    </row>
    <row r="1563" spans="1:10" x14ac:dyDescent="0.3">
      <c r="A1563" s="20" t="s">
        <v>1586</v>
      </c>
      <c r="B1563" s="21">
        <v>277.04807667927793</v>
      </c>
      <c r="C1563" s="27">
        <f t="shared" si="49"/>
        <v>10797697.834791044</v>
      </c>
      <c r="D1563" s="25">
        <f t="shared" si="48"/>
        <v>0.99074879905283142</v>
      </c>
      <c r="E1563" s="3" t="str" cm="1">
        <f t="array" ref="E1563">IFERROR(_xlfn.IFS(D1563&lt;=$K$2,"A",D1563&lt;=$L$3,"B"),"C")</f>
        <v>C</v>
      </c>
      <c r="F1563" s="18">
        <f>VLOOKUP(A1563,'ABC Rimanenze'!$A$2:$G$50000,2,FALSE)</f>
        <v>166.22884600756674</v>
      </c>
      <c r="G1563" s="3" t="str">
        <f>VLOOKUP(A1563,'ABC Rimanenze'!$A$2:$G$50000,7)</f>
        <v>C</v>
      </c>
      <c r="J1563" s="29"/>
    </row>
    <row r="1564" spans="1:10" x14ac:dyDescent="0.3">
      <c r="A1564" s="20" t="s">
        <v>1587</v>
      </c>
      <c r="B1564" s="21">
        <v>276.90421591899565</v>
      </c>
      <c r="C1564" s="27">
        <f t="shared" si="49"/>
        <v>10797974.739006963</v>
      </c>
      <c r="D1564" s="25">
        <f t="shared" si="48"/>
        <v>0.99077420655390913</v>
      </c>
      <c r="E1564" s="3" t="str" cm="1">
        <f t="array" ref="E1564">IFERROR(_xlfn.IFS(D1564&lt;=$K$2,"A",D1564&lt;=$L$3,"B"),"C")</f>
        <v>C</v>
      </c>
      <c r="F1564" s="18">
        <f>VLOOKUP(A1564,'ABC Rimanenze'!$A$2:$G$50000,2,FALSE)</f>
        <v>166.14252955139739</v>
      </c>
      <c r="G1564" s="3" t="str">
        <f>VLOOKUP(A1564,'ABC Rimanenze'!$A$2:$G$50000,7)</f>
        <v>C</v>
      </c>
      <c r="J1564" s="29"/>
    </row>
    <row r="1565" spans="1:10" x14ac:dyDescent="0.3">
      <c r="A1565" s="20" t="s">
        <v>1588</v>
      </c>
      <c r="B1565" s="21">
        <v>276.58383757896047</v>
      </c>
      <c r="C1565" s="27">
        <f t="shared" si="49"/>
        <v>10798251.322844541</v>
      </c>
      <c r="D1565" s="25">
        <f t="shared" si="48"/>
        <v>0.99079958465849316</v>
      </c>
      <c r="E1565" s="3" t="str" cm="1">
        <f t="array" ref="E1565">IFERROR(_xlfn.IFS(D1565&lt;=$K$2,"A",D1565&lt;=$L$3,"B"),"C")</f>
        <v>C</v>
      </c>
      <c r="F1565" s="18">
        <f>VLOOKUP(A1565,'ABC Rimanenze'!$A$2:$G$50000,2,FALSE)</f>
        <v>165.95030254737628</v>
      </c>
      <c r="G1565" s="3" t="str">
        <f>VLOOKUP(A1565,'ABC Rimanenze'!$A$2:$G$50000,7)</f>
        <v>C</v>
      </c>
      <c r="J1565" s="29"/>
    </row>
    <row r="1566" spans="1:10" x14ac:dyDescent="0.3">
      <c r="A1566" s="20" t="s">
        <v>1589</v>
      </c>
      <c r="B1566" s="21">
        <v>276.19558428080995</v>
      </c>
      <c r="C1566" s="27">
        <f t="shared" si="49"/>
        <v>10798527.518428821</v>
      </c>
      <c r="D1566" s="25">
        <f t="shared" si="48"/>
        <v>0.99082492713867887</v>
      </c>
      <c r="E1566" s="3" t="str" cm="1">
        <f t="array" ref="E1566">IFERROR(_xlfn.IFS(D1566&lt;=$K$2,"A",D1566&lt;=$L$3,"B"),"C")</f>
        <v>C</v>
      </c>
      <c r="F1566" s="18">
        <f>VLOOKUP(A1566,'ABC Rimanenze'!$A$2:$G$50000,2,FALSE)</f>
        <v>165.71735056848595</v>
      </c>
      <c r="G1566" s="3" t="str">
        <f>VLOOKUP(A1566,'ABC Rimanenze'!$A$2:$G$50000,7)</f>
        <v>C</v>
      </c>
      <c r="J1566" s="29"/>
    </row>
    <row r="1567" spans="1:10" x14ac:dyDescent="0.3">
      <c r="A1567" s="20" t="s">
        <v>1590</v>
      </c>
      <c r="B1567" s="21">
        <v>274.71001915979411</v>
      </c>
      <c r="C1567" s="27">
        <f t="shared" si="49"/>
        <v>10798802.228447981</v>
      </c>
      <c r="D1567" s="25">
        <f t="shared" si="48"/>
        <v>0.99085013331000682</v>
      </c>
      <c r="E1567" s="3" t="str" cm="1">
        <f t="array" ref="E1567">IFERROR(_xlfn.IFS(D1567&lt;=$K$2,"A",D1567&lt;=$L$3,"B"),"C")</f>
        <v>C</v>
      </c>
      <c r="F1567" s="18">
        <f>VLOOKUP(A1567,'ABC Rimanenze'!$A$2:$G$50000,2,FALSE)</f>
        <v>164.82601149587646</v>
      </c>
      <c r="G1567" s="3" t="str">
        <f>VLOOKUP(A1567,'ABC Rimanenze'!$A$2:$G$50000,7)</f>
        <v>C</v>
      </c>
      <c r="J1567" s="29"/>
    </row>
    <row r="1568" spans="1:10" x14ac:dyDescent="0.3">
      <c r="A1568" s="20" t="s">
        <v>1591</v>
      </c>
      <c r="B1568" s="21">
        <v>273.59157645374205</v>
      </c>
      <c r="C1568" s="27">
        <f t="shared" si="49"/>
        <v>10799075.820024434</v>
      </c>
      <c r="D1568" s="25">
        <f t="shared" si="48"/>
        <v>0.99087523685799905</v>
      </c>
      <c r="E1568" s="3" t="str" cm="1">
        <f t="array" ref="E1568">IFERROR(_xlfn.IFS(D1568&lt;=$K$2,"A",D1568&lt;=$L$3,"B"),"C")</f>
        <v>C</v>
      </c>
      <c r="F1568" s="18">
        <f>VLOOKUP(A1568,'ABC Rimanenze'!$A$2:$G$50000,2,FALSE)</f>
        <v>164.15494587224524</v>
      </c>
      <c r="G1568" s="3" t="str">
        <f>VLOOKUP(A1568,'ABC Rimanenze'!$A$2:$G$50000,7)</f>
        <v>C</v>
      </c>
      <c r="J1568" s="29"/>
    </row>
    <row r="1569" spans="1:10" x14ac:dyDescent="0.3">
      <c r="A1569" s="20" t="s">
        <v>1592</v>
      </c>
      <c r="B1569" s="21">
        <v>273.32690680574495</v>
      </c>
      <c r="C1569" s="27">
        <f t="shared" si="49"/>
        <v>10799349.14693124</v>
      </c>
      <c r="D1569" s="25">
        <f t="shared" si="48"/>
        <v>0.99090031612107998</v>
      </c>
      <c r="E1569" s="3" t="str" cm="1">
        <f t="array" ref="E1569">IFERROR(_xlfn.IFS(D1569&lt;=$K$2,"A",D1569&lt;=$L$3,"B"),"C")</f>
        <v>C</v>
      </c>
      <c r="F1569" s="18">
        <f>VLOOKUP(A1569,'ABC Rimanenze'!$A$2:$G$50000,2,FALSE)</f>
        <v>163.99614408344698</v>
      </c>
      <c r="G1569" s="3" t="str">
        <f>VLOOKUP(A1569,'ABC Rimanenze'!$A$2:$G$50000,7)</f>
        <v>C</v>
      </c>
      <c r="J1569" s="29"/>
    </row>
    <row r="1570" spans="1:10" x14ac:dyDescent="0.3">
      <c r="A1570" s="20" t="s">
        <v>1593</v>
      </c>
      <c r="B1570" s="21">
        <v>272.98454380946487</v>
      </c>
      <c r="C1570" s="27">
        <f t="shared" si="49"/>
        <v>10799622.13147505</v>
      </c>
      <c r="D1570" s="25">
        <f t="shared" si="48"/>
        <v>0.99092536397045283</v>
      </c>
      <c r="E1570" s="3" t="str" cm="1">
        <f t="array" ref="E1570">IFERROR(_xlfn.IFS(D1570&lt;=$K$2,"A",D1570&lt;=$L$3,"B"),"C")</f>
        <v>C</v>
      </c>
      <c r="F1570" s="18">
        <f>VLOOKUP(A1570,'ABC Rimanenze'!$A$2:$G$50000,2,FALSE)</f>
        <v>163.79072628567891</v>
      </c>
      <c r="G1570" s="3" t="str">
        <f>VLOOKUP(A1570,'ABC Rimanenze'!$A$2:$G$50000,7)</f>
        <v>C</v>
      </c>
      <c r="J1570" s="29"/>
    </row>
    <row r="1571" spans="1:10" x14ac:dyDescent="0.3">
      <c r="A1571" s="20" t="s">
        <v>1594</v>
      </c>
      <c r="B1571" s="21">
        <v>272.34165269674941</v>
      </c>
      <c r="C1571" s="27">
        <f t="shared" si="49"/>
        <v>10799894.473127747</v>
      </c>
      <c r="D1571" s="25">
        <f t="shared" si="48"/>
        <v>0.99095035283099242</v>
      </c>
      <c r="E1571" s="3" t="str" cm="1">
        <f t="array" ref="E1571">IFERROR(_xlfn.IFS(D1571&lt;=$K$2,"A",D1571&lt;=$L$3,"B"),"C")</f>
        <v>C</v>
      </c>
      <c r="F1571" s="18">
        <f>VLOOKUP(A1571,'ABC Rimanenze'!$A$2:$G$50000,2,FALSE)</f>
        <v>163.40499161804965</v>
      </c>
      <c r="G1571" s="3" t="str">
        <f>VLOOKUP(A1571,'ABC Rimanenze'!$A$2:$G$50000,7)</f>
        <v>C</v>
      </c>
      <c r="J1571" s="29"/>
    </row>
    <row r="1572" spans="1:10" x14ac:dyDescent="0.3">
      <c r="A1572" s="20" t="s">
        <v>1595</v>
      </c>
      <c r="B1572" s="21">
        <v>271.77239951029122</v>
      </c>
      <c r="C1572" s="27">
        <f t="shared" si="49"/>
        <v>10800166.245527258</v>
      </c>
      <c r="D1572" s="25">
        <f t="shared" si="48"/>
        <v>0.99097528945938773</v>
      </c>
      <c r="E1572" s="3" t="str" cm="1">
        <f t="array" ref="E1572">IFERROR(_xlfn.IFS(D1572&lt;=$K$2,"A",D1572&lt;=$L$3,"B"),"C")</f>
        <v>C</v>
      </c>
      <c r="F1572" s="18">
        <f>VLOOKUP(A1572,'ABC Rimanenze'!$A$2:$G$50000,2,FALSE)</f>
        <v>163.06343970617473</v>
      </c>
      <c r="G1572" s="3" t="str">
        <f>VLOOKUP(A1572,'ABC Rimanenze'!$A$2:$G$50000,7)</f>
        <v>C</v>
      </c>
      <c r="J1572" s="29"/>
    </row>
    <row r="1573" spans="1:10" x14ac:dyDescent="0.3">
      <c r="A1573" s="20" t="s">
        <v>1596</v>
      </c>
      <c r="B1573" s="21">
        <v>271.55105884499045</v>
      </c>
      <c r="C1573" s="27">
        <f t="shared" si="49"/>
        <v>10800437.796586104</v>
      </c>
      <c r="D1573" s="25">
        <f t="shared" si="48"/>
        <v>0.99100020577854664</v>
      </c>
      <c r="E1573" s="3" t="str" cm="1">
        <f t="array" ref="E1573">IFERROR(_xlfn.IFS(D1573&lt;=$K$2,"A",D1573&lt;=$L$3,"B"),"C")</f>
        <v>C</v>
      </c>
      <c r="F1573" s="18">
        <f>VLOOKUP(A1573,'ABC Rimanenze'!$A$2:$G$50000,2,FALSE)</f>
        <v>162.93063530699428</v>
      </c>
      <c r="G1573" s="3" t="str">
        <f>VLOOKUP(A1573,'ABC Rimanenze'!$A$2:$G$50000,7)</f>
        <v>C</v>
      </c>
      <c r="J1573" s="29"/>
    </row>
    <row r="1574" spans="1:10" x14ac:dyDescent="0.3">
      <c r="A1574" s="20" t="s">
        <v>1597</v>
      </c>
      <c r="B1574" s="21">
        <v>270.34723883313285</v>
      </c>
      <c r="C1574" s="27">
        <f t="shared" si="49"/>
        <v>10800708.143824937</v>
      </c>
      <c r="D1574" s="25">
        <f t="shared" si="48"/>
        <v>0.99102501164052748</v>
      </c>
      <c r="E1574" s="3" t="str" cm="1">
        <f t="array" ref="E1574">IFERROR(_xlfn.IFS(D1574&lt;=$K$2,"A",D1574&lt;=$L$3,"B"),"C")</f>
        <v>C</v>
      </c>
      <c r="F1574" s="18">
        <f>VLOOKUP(A1574,'ABC Rimanenze'!$A$2:$G$50000,2,FALSE)</f>
        <v>162.20834329987972</v>
      </c>
      <c r="G1574" s="3" t="str">
        <f>VLOOKUP(A1574,'ABC Rimanenze'!$A$2:$G$50000,7)</f>
        <v>C</v>
      </c>
      <c r="J1574" s="29"/>
    </row>
    <row r="1575" spans="1:10" x14ac:dyDescent="0.3">
      <c r="A1575" s="20" t="s">
        <v>1598</v>
      </c>
      <c r="B1575" s="21">
        <v>269.84564716152551</v>
      </c>
      <c r="C1575" s="27">
        <f t="shared" si="49"/>
        <v>10800977.989472099</v>
      </c>
      <c r="D1575" s="25">
        <f t="shared" si="48"/>
        <v>0.99104977147868423</v>
      </c>
      <c r="E1575" s="3" t="str" cm="1">
        <f t="array" ref="E1575">IFERROR(_xlfn.IFS(D1575&lt;=$K$2,"A",D1575&lt;=$L$3,"B"),"C")</f>
        <v>C</v>
      </c>
      <c r="F1575" s="18">
        <f>VLOOKUP(A1575,'ABC Rimanenze'!$A$2:$G$50000,2,FALSE)</f>
        <v>161.90738829691529</v>
      </c>
      <c r="G1575" s="3" t="str">
        <f>VLOOKUP(A1575,'ABC Rimanenze'!$A$2:$G$50000,7)</f>
        <v>C</v>
      </c>
      <c r="J1575" s="29"/>
    </row>
    <row r="1576" spans="1:10" x14ac:dyDescent="0.3">
      <c r="A1576" s="20" t="s">
        <v>1599</v>
      </c>
      <c r="B1576" s="21">
        <v>269.3910130081112</v>
      </c>
      <c r="C1576" s="27">
        <f t="shared" si="49"/>
        <v>10801247.380485106</v>
      </c>
      <c r="D1576" s="25">
        <f t="shared" si="48"/>
        <v>0.99107448960163014</v>
      </c>
      <c r="E1576" s="3" t="str" cm="1">
        <f t="array" ref="E1576">IFERROR(_xlfn.IFS(D1576&lt;=$K$2,"A",D1576&lt;=$L$3,"B"),"C")</f>
        <v>C</v>
      </c>
      <c r="F1576" s="18">
        <f>VLOOKUP(A1576,'ABC Rimanenze'!$A$2:$G$50000,2,FALSE)</f>
        <v>161.6346078048667</v>
      </c>
      <c r="G1576" s="3" t="str">
        <f>VLOOKUP(A1576,'ABC Rimanenze'!$A$2:$G$50000,7)</f>
        <v>C</v>
      </c>
      <c r="J1576" s="29"/>
    </row>
    <row r="1577" spans="1:10" x14ac:dyDescent="0.3">
      <c r="A1577" s="20" t="s">
        <v>1600</v>
      </c>
      <c r="B1577" s="21">
        <v>268.92314537229703</v>
      </c>
      <c r="C1577" s="27">
        <f t="shared" si="49"/>
        <v>10801516.303630479</v>
      </c>
      <c r="D1577" s="25">
        <f t="shared" si="48"/>
        <v>0.99109916479511972</v>
      </c>
      <c r="E1577" s="3" t="str" cm="1">
        <f t="array" ref="E1577">IFERROR(_xlfn.IFS(D1577&lt;=$K$2,"A",D1577&lt;=$L$3,"B"),"C")</f>
        <v>C</v>
      </c>
      <c r="F1577" s="18">
        <f>VLOOKUP(A1577,'ABC Rimanenze'!$A$2:$G$50000,2,FALSE)</f>
        <v>161.35388722337822</v>
      </c>
      <c r="G1577" s="3" t="str">
        <f>VLOOKUP(A1577,'ABC Rimanenze'!$A$2:$G$50000,7)</f>
        <v>C</v>
      </c>
      <c r="J1577" s="29"/>
    </row>
    <row r="1578" spans="1:10" x14ac:dyDescent="0.3">
      <c r="A1578" s="20" t="s">
        <v>1601</v>
      </c>
      <c r="B1578" s="21">
        <v>268.92143782618086</v>
      </c>
      <c r="C1578" s="27">
        <f t="shared" si="49"/>
        <v>10801785.225068305</v>
      </c>
      <c r="D1578" s="25">
        <f t="shared" si="48"/>
        <v>0.99112383983193242</v>
      </c>
      <c r="E1578" s="3" t="str" cm="1">
        <f t="array" ref="E1578">IFERROR(_xlfn.IFS(D1578&lt;=$K$2,"A",D1578&lt;=$L$3,"B"),"C")</f>
        <v>C</v>
      </c>
      <c r="F1578" s="18">
        <f>VLOOKUP(A1578,'ABC Rimanenze'!$A$2:$G$50000,2,FALSE)</f>
        <v>161.35286269570852</v>
      </c>
      <c r="G1578" s="3" t="str">
        <f>VLOOKUP(A1578,'ABC Rimanenze'!$A$2:$G$50000,7)</f>
        <v>C</v>
      </c>
      <c r="J1578" s="29"/>
    </row>
    <row r="1579" spans="1:10" x14ac:dyDescent="0.3">
      <c r="A1579" s="20" t="s">
        <v>1602</v>
      </c>
      <c r="B1579" s="21">
        <v>268.88323148183292</v>
      </c>
      <c r="C1579" s="27">
        <f t="shared" si="49"/>
        <v>10802054.108299786</v>
      </c>
      <c r="D1579" s="25">
        <f t="shared" si="48"/>
        <v>0.99114851136310056</v>
      </c>
      <c r="E1579" s="3" t="str" cm="1">
        <f t="array" ref="E1579">IFERROR(_xlfn.IFS(D1579&lt;=$K$2,"A",D1579&lt;=$L$3,"B"),"C")</f>
        <v>C</v>
      </c>
      <c r="F1579" s="18">
        <f>VLOOKUP(A1579,'ABC Rimanenze'!$A$2:$G$50000,2,FALSE)</f>
        <v>161.32993888909974</v>
      </c>
      <c r="G1579" s="3" t="str">
        <f>VLOOKUP(A1579,'ABC Rimanenze'!$A$2:$G$50000,7)</f>
        <v>C</v>
      </c>
      <c r="J1579" s="29"/>
    </row>
    <row r="1580" spans="1:10" x14ac:dyDescent="0.3">
      <c r="A1580" s="20" t="s">
        <v>1603</v>
      </c>
      <c r="B1580" s="21">
        <v>268.25079908907867</v>
      </c>
      <c r="C1580" s="27">
        <f t="shared" si="49"/>
        <v>10802322.359098876</v>
      </c>
      <c r="D1580" s="25">
        <f t="shared" si="48"/>
        <v>0.99117312486508125</v>
      </c>
      <c r="E1580" s="3" t="str" cm="1">
        <f t="array" ref="E1580">IFERROR(_xlfn.IFS(D1580&lt;=$K$2,"A",D1580&lt;=$L$3,"B"),"C")</f>
        <v>C</v>
      </c>
      <c r="F1580" s="18">
        <f>VLOOKUP(A1580,'ABC Rimanenze'!$A$2:$G$50000,2,FALSE)</f>
        <v>160.9504794534472</v>
      </c>
      <c r="G1580" s="3" t="str">
        <f>VLOOKUP(A1580,'ABC Rimanenze'!$A$2:$G$50000,7)</f>
        <v>C</v>
      </c>
      <c r="J1580" s="29"/>
    </row>
    <row r="1581" spans="1:10" x14ac:dyDescent="0.3">
      <c r="A1581" s="20" t="s">
        <v>1604</v>
      </c>
      <c r="B1581" s="21">
        <v>266.68796750630884</v>
      </c>
      <c r="C1581" s="27">
        <f t="shared" si="49"/>
        <v>10802589.047066383</v>
      </c>
      <c r="D1581" s="25">
        <f t="shared" si="48"/>
        <v>0.99119759496857662</v>
      </c>
      <c r="E1581" s="3" t="str" cm="1">
        <f t="array" ref="E1581">IFERROR(_xlfn.IFS(D1581&lt;=$K$2,"A",D1581&lt;=$L$3,"B"),"C")</f>
        <v>C</v>
      </c>
      <c r="F1581" s="18">
        <f>VLOOKUP(A1581,'ABC Rimanenze'!$A$2:$G$50000,2,FALSE)</f>
        <v>160.01278050378531</v>
      </c>
      <c r="G1581" s="3" t="str">
        <f>VLOOKUP(A1581,'ABC Rimanenze'!$A$2:$G$50000,7)</f>
        <v>C</v>
      </c>
      <c r="J1581" s="29"/>
    </row>
    <row r="1582" spans="1:10" x14ac:dyDescent="0.3">
      <c r="A1582" s="20" t="s">
        <v>1605</v>
      </c>
      <c r="B1582" s="21">
        <v>266.04614360991599</v>
      </c>
      <c r="C1582" s="27">
        <f t="shared" si="49"/>
        <v>10802855.093209993</v>
      </c>
      <c r="D1582" s="25">
        <f t="shared" si="48"/>
        <v>0.99122200618116174</v>
      </c>
      <c r="E1582" s="3" t="str" cm="1">
        <f t="array" ref="E1582">IFERROR(_xlfn.IFS(D1582&lt;=$K$2,"A",D1582&lt;=$L$3,"B"),"C")</f>
        <v>C</v>
      </c>
      <c r="F1582" s="18">
        <f>VLOOKUP(A1582,'ABC Rimanenze'!$A$2:$G$50000,2,FALSE)</f>
        <v>159.6276861659496</v>
      </c>
      <c r="G1582" s="3" t="str">
        <f>VLOOKUP(A1582,'ABC Rimanenze'!$A$2:$G$50000,7)</f>
        <v>C</v>
      </c>
      <c r="J1582" s="29"/>
    </row>
    <row r="1583" spans="1:10" x14ac:dyDescent="0.3">
      <c r="A1583" s="20" t="s">
        <v>1606</v>
      </c>
      <c r="B1583" s="21">
        <v>265.88819559417578</v>
      </c>
      <c r="C1583" s="27">
        <f t="shared" si="49"/>
        <v>10803120.981405588</v>
      </c>
      <c r="D1583" s="25">
        <f t="shared" si="48"/>
        <v>0.9912464029011383</v>
      </c>
      <c r="E1583" s="3" t="str" cm="1">
        <f t="array" ref="E1583">IFERROR(_xlfn.IFS(D1583&lt;=$K$2,"A",D1583&lt;=$L$3,"B"),"C")</f>
        <v>C</v>
      </c>
      <c r="F1583" s="18">
        <f>VLOOKUP(A1583,'ABC Rimanenze'!$A$2:$G$50000,2,FALSE)</f>
        <v>159.53291735650546</v>
      </c>
      <c r="G1583" s="3" t="str">
        <f>VLOOKUP(A1583,'ABC Rimanenze'!$A$2:$G$50000,7)</f>
        <v>C</v>
      </c>
      <c r="J1583" s="29"/>
    </row>
    <row r="1584" spans="1:10" x14ac:dyDescent="0.3">
      <c r="A1584" s="20" t="s">
        <v>1607</v>
      </c>
      <c r="B1584" s="21">
        <v>264.89141554889648</v>
      </c>
      <c r="C1584" s="27">
        <f t="shared" si="49"/>
        <v>10803385.872821137</v>
      </c>
      <c r="D1584" s="25">
        <f t="shared" si="48"/>
        <v>0.99127070816100493</v>
      </c>
      <c r="E1584" s="3" t="str" cm="1">
        <f t="array" ref="E1584">IFERROR(_xlfn.IFS(D1584&lt;=$K$2,"A",D1584&lt;=$L$3,"B"),"C")</f>
        <v>C</v>
      </c>
      <c r="F1584" s="18">
        <f>VLOOKUP(A1584,'ABC Rimanenze'!$A$2:$G$50000,2,FALSE)</f>
        <v>158.93484932933788</v>
      </c>
      <c r="G1584" s="3" t="str">
        <f>VLOOKUP(A1584,'ABC Rimanenze'!$A$2:$G$50000,7)</f>
        <v>C</v>
      </c>
      <c r="J1584" s="29"/>
    </row>
    <row r="1585" spans="1:10" x14ac:dyDescent="0.3">
      <c r="A1585" s="20" t="s">
        <v>1608</v>
      </c>
      <c r="B1585" s="21">
        <v>263.82953530794055</v>
      </c>
      <c r="C1585" s="27">
        <f t="shared" si="49"/>
        <v>10803649.702356445</v>
      </c>
      <c r="D1585" s="25">
        <f t="shared" si="48"/>
        <v>0.99129491598745645</v>
      </c>
      <c r="E1585" s="3" t="str" cm="1">
        <f t="array" ref="E1585">IFERROR(_xlfn.IFS(D1585&lt;=$K$2,"A",D1585&lt;=$L$3,"B"),"C")</f>
        <v>C</v>
      </c>
      <c r="F1585" s="18">
        <f>VLOOKUP(A1585,'ABC Rimanenze'!$A$2:$G$50000,2,FALSE)</f>
        <v>158.29772118476433</v>
      </c>
      <c r="G1585" s="3" t="str">
        <f>VLOOKUP(A1585,'ABC Rimanenze'!$A$2:$G$50000,7)</f>
        <v>C</v>
      </c>
      <c r="J1585" s="29"/>
    </row>
    <row r="1586" spans="1:10" x14ac:dyDescent="0.3">
      <c r="A1586" s="20" t="s">
        <v>1609</v>
      </c>
      <c r="B1586" s="21">
        <v>263.81587493901168</v>
      </c>
      <c r="C1586" s="27">
        <f t="shared" si="49"/>
        <v>10803913.518231384</v>
      </c>
      <c r="D1586" s="25">
        <f t="shared" si="48"/>
        <v>0.99131912256049326</v>
      </c>
      <c r="E1586" s="3" t="str" cm="1">
        <f t="array" ref="E1586">IFERROR(_xlfn.IFS(D1586&lt;=$K$2,"A",D1586&lt;=$L$3,"B"),"C")</f>
        <v>C</v>
      </c>
      <c r="F1586" s="18">
        <f>VLOOKUP(A1586,'ABC Rimanenze'!$A$2:$G$50000,2,FALSE)</f>
        <v>158.28952496340699</v>
      </c>
      <c r="G1586" s="3" t="str">
        <f>VLOOKUP(A1586,'ABC Rimanenze'!$A$2:$G$50000,7)</f>
        <v>C</v>
      </c>
      <c r="J1586" s="29"/>
    </row>
    <row r="1587" spans="1:10" x14ac:dyDescent="0.3">
      <c r="A1587" s="20" t="s">
        <v>1610</v>
      </c>
      <c r="B1587" s="21">
        <v>263.74778653763178</v>
      </c>
      <c r="C1587" s="27">
        <f t="shared" si="49"/>
        <v>10804177.266017921</v>
      </c>
      <c r="D1587" s="25">
        <f t="shared" si="48"/>
        <v>0.99134332288604066</v>
      </c>
      <c r="E1587" s="3" t="str" cm="1">
        <f t="array" ref="E1587">IFERROR(_xlfn.IFS(D1587&lt;=$K$2,"A",D1587&lt;=$L$3,"B"),"C")</f>
        <v>C</v>
      </c>
      <c r="F1587" s="18">
        <f>VLOOKUP(A1587,'ABC Rimanenze'!$A$2:$G$50000,2,FALSE)</f>
        <v>158.24867192257906</v>
      </c>
      <c r="G1587" s="3" t="str">
        <f>VLOOKUP(A1587,'ABC Rimanenze'!$A$2:$G$50000,7)</f>
        <v>C</v>
      </c>
      <c r="J1587" s="29"/>
    </row>
    <row r="1588" spans="1:10" x14ac:dyDescent="0.3">
      <c r="A1588" s="20" t="s">
        <v>1611</v>
      </c>
      <c r="B1588" s="21">
        <v>263.47052373702837</v>
      </c>
      <c r="C1588" s="27">
        <f t="shared" si="49"/>
        <v>10804440.736541659</v>
      </c>
      <c r="D1588" s="25">
        <f t="shared" si="48"/>
        <v>0.99136749777118494</v>
      </c>
      <c r="E1588" s="3" t="str" cm="1">
        <f t="array" ref="E1588">IFERROR(_xlfn.IFS(D1588&lt;=$K$2,"A",D1588&lt;=$L$3,"B"),"C")</f>
        <v>C</v>
      </c>
      <c r="F1588" s="18">
        <f>VLOOKUP(A1588,'ABC Rimanenze'!$A$2:$G$50000,2,FALSE)</f>
        <v>158.08231424221702</v>
      </c>
      <c r="G1588" s="3" t="str">
        <f>VLOOKUP(A1588,'ABC Rimanenze'!$A$2:$G$50000,7)</f>
        <v>C</v>
      </c>
      <c r="J1588" s="29"/>
    </row>
    <row r="1589" spans="1:10" x14ac:dyDescent="0.3">
      <c r="A1589" s="20" t="s">
        <v>1612</v>
      </c>
      <c r="B1589" s="21">
        <v>263.30361110417863</v>
      </c>
      <c r="C1589" s="27">
        <f t="shared" si="49"/>
        <v>10804704.040152762</v>
      </c>
      <c r="D1589" s="25">
        <f t="shared" si="48"/>
        <v>0.99139165734116719</v>
      </c>
      <c r="E1589" s="3" t="str" cm="1">
        <f t="array" ref="E1589">IFERROR(_xlfn.IFS(D1589&lt;=$K$2,"A",D1589&lt;=$L$3,"B"),"C")</f>
        <v>C</v>
      </c>
      <c r="F1589" s="18">
        <f>VLOOKUP(A1589,'ABC Rimanenze'!$A$2:$G$50000,2,FALSE)</f>
        <v>157.98216666250718</v>
      </c>
      <c r="G1589" s="3" t="str">
        <f>VLOOKUP(A1589,'ABC Rimanenze'!$A$2:$G$50000,7)</f>
        <v>C</v>
      </c>
      <c r="J1589" s="29"/>
    </row>
    <row r="1590" spans="1:10" x14ac:dyDescent="0.3">
      <c r="A1590" s="20" t="s">
        <v>1613</v>
      </c>
      <c r="B1590" s="21">
        <v>262.62849005852161</v>
      </c>
      <c r="C1590" s="27">
        <f t="shared" si="49"/>
        <v>10804966.668642821</v>
      </c>
      <c r="D1590" s="25">
        <f t="shared" si="48"/>
        <v>0.99141575496504064</v>
      </c>
      <c r="E1590" s="3" t="str" cm="1">
        <f t="array" ref="E1590">IFERROR(_xlfn.IFS(D1590&lt;=$K$2,"A",D1590&lt;=$L$3,"B"),"C")</f>
        <v>C</v>
      </c>
      <c r="F1590" s="18">
        <f>VLOOKUP(A1590,'ABC Rimanenze'!$A$2:$G$50000,2,FALSE)</f>
        <v>157.57709403511296</v>
      </c>
      <c r="G1590" s="3" t="str">
        <f>VLOOKUP(A1590,'ABC Rimanenze'!$A$2:$G$50000,7)</f>
        <v>C</v>
      </c>
      <c r="J1590" s="29"/>
    </row>
    <row r="1591" spans="1:10" x14ac:dyDescent="0.3">
      <c r="A1591" s="20" t="s">
        <v>1614</v>
      </c>
      <c r="B1591" s="21">
        <v>262.53009271358076</v>
      </c>
      <c r="C1591" s="27">
        <f t="shared" si="49"/>
        <v>10805229.198735535</v>
      </c>
      <c r="D1591" s="25">
        <f t="shared" si="48"/>
        <v>0.99143984356041093</v>
      </c>
      <c r="E1591" s="3" t="str" cm="1">
        <f t="array" ref="E1591">IFERROR(_xlfn.IFS(D1591&lt;=$K$2,"A",D1591&lt;=$L$3,"B"),"C")</f>
        <v>C</v>
      </c>
      <c r="F1591" s="18">
        <f>VLOOKUP(A1591,'ABC Rimanenze'!$A$2:$G$50000,2,FALSE)</f>
        <v>157.51805562814846</v>
      </c>
      <c r="G1591" s="3" t="str">
        <f>VLOOKUP(A1591,'ABC Rimanenze'!$A$2:$G$50000,7)</f>
        <v>C</v>
      </c>
      <c r="J1591" s="29"/>
    </row>
    <row r="1592" spans="1:10" x14ac:dyDescent="0.3">
      <c r="A1592" s="20" t="s">
        <v>1615</v>
      </c>
      <c r="B1592" s="21">
        <v>261.51260867164365</v>
      </c>
      <c r="C1592" s="27">
        <f t="shared" si="49"/>
        <v>10805490.711344207</v>
      </c>
      <c r="D1592" s="25">
        <f t="shared" si="48"/>
        <v>0.99146383879596411</v>
      </c>
      <c r="E1592" s="3" t="str" cm="1">
        <f t="array" ref="E1592">IFERROR(_xlfn.IFS(D1592&lt;=$K$2,"A",D1592&lt;=$L$3,"B"),"C")</f>
        <v>C</v>
      </c>
      <c r="F1592" s="18">
        <f>VLOOKUP(A1592,'ABC Rimanenze'!$A$2:$G$50000,2,FALSE)</f>
        <v>156.90756520298618</v>
      </c>
      <c r="G1592" s="3" t="str">
        <f>VLOOKUP(A1592,'ABC Rimanenze'!$A$2:$G$50000,7)</f>
        <v>C</v>
      </c>
      <c r="J1592" s="29"/>
    </row>
    <row r="1593" spans="1:10" x14ac:dyDescent="0.3">
      <c r="A1593" s="20" t="s">
        <v>1616</v>
      </c>
      <c r="B1593" s="21">
        <v>260.99735663110744</v>
      </c>
      <c r="C1593" s="27">
        <f t="shared" si="49"/>
        <v>10805751.708700838</v>
      </c>
      <c r="D1593" s="25">
        <f t="shared" si="48"/>
        <v>0.9914877867542784</v>
      </c>
      <c r="E1593" s="3" t="str" cm="1">
        <f t="array" ref="E1593">IFERROR(_xlfn.IFS(D1593&lt;=$K$2,"A",D1593&lt;=$L$3,"B"),"C")</f>
        <v>C</v>
      </c>
      <c r="F1593" s="18">
        <f>VLOOKUP(A1593,'ABC Rimanenze'!$A$2:$G$50000,2,FALSE)</f>
        <v>156.59841397866447</v>
      </c>
      <c r="G1593" s="3" t="str">
        <f>VLOOKUP(A1593,'ABC Rimanenze'!$A$2:$G$50000,7)</f>
        <v>C</v>
      </c>
      <c r="J1593" s="29"/>
    </row>
    <row r="1594" spans="1:10" x14ac:dyDescent="0.3">
      <c r="A1594" s="20" t="s">
        <v>1617</v>
      </c>
      <c r="B1594" s="21">
        <v>260.72478958232335</v>
      </c>
      <c r="C1594" s="27">
        <f t="shared" si="49"/>
        <v>10806012.43349042</v>
      </c>
      <c r="D1594" s="25">
        <f t="shared" si="48"/>
        <v>0.9915117097030508</v>
      </c>
      <c r="E1594" s="3" t="str" cm="1">
        <f t="array" ref="E1594">IFERROR(_xlfn.IFS(D1594&lt;=$K$2,"A",D1594&lt;=$L$3,"B"),"C")</f>
        <v>C</v>
      </c>
      <c r="F1594" s="18">
        <f>VLOOKUP(A1594,'ABC Rimanenze'!$A$2:$G$50000,2,FALSE)</f>
        <v>156.434873749394</v>
      </c>
      <c r="G1594" s="3" t="str">
        <f>VLOOKUP(A1594,'ABC Rimanenze'!$A$2:$G$50000,7)</f>
        <v>C</v>
      </c>
      <c r="J1594" s="29"/>
    </row>
    <row r="1595" spans="1:10" x14ac:dyDescent="0.3">
      <c r="A1595" s="20" t="s">
        <v>1618</v>
      </c>
      <c r="B1595" s="21">
        <v>260.44944777110061</v>
      </c>
      <c r="C1595" s="27">
        <f t="shared" si="49"/>
        <v>10806272.882938191</v>
      </c>
      <c r="D1595" s="25">
        <f t="shared" si="48"/>
        <v>0.99153560738768154</v>
      </c>
      <c r="E1595" s="3" t="str" cm="1">
        <f t="array" ref="E1595">IFERROR(_xlfn.IFS(D1595&lt;=$K$2,"A",D1595&lt;=$L$3,"B"),"C")</f>
        <v>C</v>
      </c>
      <c r="F1595" s="18">
        <f>VLOOKUP(A1595,'ABC Rimanenze'!$A$2:$G$50000,2,FALSE)</f>
        <v>156.26966866266037</v>
      </c>
      <c r="G1595" s="3" t="str">
        <f>VLOOKUP(A1595,'ABC Rimanenze'!$A$2:$G$50000,7)</f>
        <v>C</v>
      </c>
      <c r="J1595" s="29"/>
    </row>
    <row r="1596" spans="1:10" x14ac:dyDescent="0.3">
      <c r="A1596" s="20" t="s">
        <v>1619</v>
      </c>
      <c r="B1596" s="21">
        <v>259.90986319840982</v>
      </c>
      <c r="C1596" s="27">
        <f t="shared" si="49"/>
        <v>10806532.792801389</v>
      </c>
      <c r="D1596" s="25">
        <f t="shared" si="48"/>
        <v>0.99155945556242819</v>
      </c>
      <c r="E1596" s="3" t="str" cm="1">
        <f t="array" ref="E1596">IFERROR(_xlfn.IFS(D1596&lt;=$K$2,"A",D1596&lt;=$L$3,"B"),"C")</f>
        <v>C</v>
      </c>
      <c r="F1596" s="18">
        <f>VLOOKUP(A1596,'ABC Rimanenze'!$A$2:$G$50000,2,FALSE)</f>
        <v>155.94591791904588</v>
      </c>
      <c r="G1596" s="3" t="str">
        <f>VLOOKUP(A1596,'ABC Rimanenze'!$A$2:$G$50000,7)</f>
        <v>C</v>
      </c>
      <c r="J1596" s="29"/>
    </row>
    <row r="1597" spans="1:10" x14ac:dyDescent="0.3">
      <c r="A1597" s="20" t="s">
        <v>1620</v>
      </c>
      <c r="B1597" s="21">
        <v>259.21830702138521</v>
      </c>
      <c r="C1597" s="27">
        <f t="shared" si="49"/>
        <v>10806792.011108411</v>
      </c>
      <c r="D1597" s="25">
        <f t="shared" si="48"/>
        <v>0.99158324028305145</v>
      </c>
      <c r="E1597" s="3" t="str" cm="1">
        <f t="array" ref="E1597">IFERROR(_xlfn.IFS(D1597&lt;=$K$2,"A",D1597&lt;=$L$3,"B"),"C")</f>
        <v>C</v>
      </c>
      <c r="F1597" s="18">
        <f>VLOOKUP(A1597,'ABC Rimanenze'!$A$2:$G$50000,2,FALSE)</f>
        <v>155.53098421283113</v>
      </c>
      <c r="G1597" s="3" t="str">
        <f>VLOOKUP(A1597,'ABC Rimanenze'!$A$2:$G$50000,7)</f>
        <v>C</v>
      </c>
      <c r="J1597" s="29"/>
    </row>
    <row r="1598" spans="1:10" x14ac:dyDescent="0.3">
      <c r="A1598" s="20" t="s">
        <v>1621</v>
      </c>
      <c r="B1598" s="21">
        <v>259.02300643435507</v>
      </c>
      <c r="C1598" s="27">
        <f t="shared" si="49"/>
        <v>10807051.034114845</v>
      </c>
      <c r="D1598" s="25">
        <f t="shared" si="48"/>
        <v>0.99160700708376004</v>
      </c>
      <c r="E1598" s="3" t="str" cm="1">
        <f t="array" ref="E1598">IFERROR(_xlfn.IFS(D1598&lt;=$K$2,"A",D1598&lt;=$L$3,"B"),"C")</f>
        <v>C</v>
      </c>
      <c r="F1598" s="18">
        <f>VLOOKUP(A1598,'ABC Rimanenze'!$A$2:$G$50000,2,FALSE)</f>
        <v>155.41380386061303</v>
      </c>
      <c r="G1598" s="3" t="str">
        <f>VLOOKUP(A1598,'ABC Rimanenze'!$A$2:$G$50000,7)</f>
        <v>C</v>
      </c>
      <c r="J1598" s="29"/>
    </row>
    <row r="1599" spans="1:10" x14ac:dyDescent="0.3">
      <c r="A1599" s="20" t="s">
        <v>1622</v>
      </c>
      <c r="B1599" s="21">
        <v>258.05610844610771</v>
      </c>
      <c r="C1599" s="27">
        <f t="shared" si="49"/>
        <v>10807309.090223292</v>
      </c>
      <c r="D1599" s="25">
        <f t="shared" si="48"/>
        <v>0.99163068516620356</v>
      </c>
      <c r="E1599" s="3" t="str" cm="1">
        <f t="array" ref="E1599">IFERROR(_xlfn.IFS(D1599&lt;=$K$2,"A",D1599&lt;=$L$3,"B"),"C")</f>
        <v>C</v>
      </c>
      <c r="F1599" s="18">
        <f>VLOOKUP(A1599,'ABC Rimanenze'!$A$2:$G$50000,2,FALSE)</f>
        <v>154.83366506766461</v>
      </c>
      <c r="G1599" s="3" t="str">
        <f>VLOOKUP(A1599,'ABC Rimanenze'!$A$2:$G$50000,7)</f>
        <v>C</v>
      </c>
      <c r="J1599" s="29"/>
    </row>
    <row r="1600" spans="1:10" x14ac:dyDescent="0.3">
      <c r="A1600" s="20" t="s">
        <v>1623</v>
      </c>
      <c r="B1600" s="21">
        <v>256.76563046885752</v>
      </c>
      <c r="C1600" s="27">
        <f t="shared" si="49"/>
        <v>10807565.855853761</v>
      </c>
      <c r="D1600" s="25">
        <f t="shared" si="48"/>
        <v>0.99165424484011899</v>
      </c>
      <c r="E1600" s="3" t="str" cm="1">
        <f t="array" ref="E1600">IFERROR(_xlfn.IFS(D1600&lt;=$K$2,"A",D1600&lt;=$L$3,"B"),"C")</f>
        <v>C</v>
      </c>
      <c r="F1600" s="18">
        <f>VLOOKUP(A1600,'ABC Rimanenze'!$A$2:$G$50000,2,FALSE)</f>
        <v>154.05937828131451</v>
      </c>
      <c r="G1600" s="3" t="str">
        <f>VLOOKUP(A1600,'ABC Rimanenze'!$A$2:$G$50000,7)</f>
        <v>C</v>
      </c>
      <c r="J1600" s="29"/>
    </row>
    <row r="1601" spans="1:10" x14ac:dyDescent="0.3">
      <c r="A1601" s="20" t="s">
        <v>1624</v>
      </c>
      <c r="B1601" s="21">
        <v>256.64076615911699</v>
      </c>
      <c r="C1601" s="27">
        <f t="shared" si="49"/>
        <v>10807822.496619919</v>
      </c>
      <c r="D1601" s="25">
        <f t="shared" si="48"/>
        <v>0.99167779305703985</v>
      </c>
      <c r="E1601" s="3" t="str" cm="1">
        <f t="array" ref="E1601">IFERROR(_xlfn.IFS(D1601&lt;=$K$2,"A",D1601&lt;=$L$3,"B"),"C")</f>
        <v>C</v>
      </c>
      <c r="F1601" s="18">
        <f>VLOOKUP(A1601,'ABC Rimanenze'!$A$2:$G$50000,2,FALSE)</f>
        <v>153.98445969547018</v>
      </c>
      <c r="G1601" s="3" t="str">
        <f>VLOOKUP(A1601,'ABC Rimanenze'!$A$2:$G$50000,7)</f>
        <v>C</v>
      </c>
      <c r="J1601" s="29"/>
    </row>
    <row r="1602" spans="1:10" x14ac:dyDescent="0.3">
      <c r="A1602" s="20" t="s">
        <v>1625</v>
      </c>
      <c r="B1602" s="21">
        <v>256.24717677935359</v>
      </c>
      <c r="C1602" s="27">
        <f t="shared" si="49"/>
        <v>10808078.743796699</v>
      </c>
      <c r="D1602" s="25">
        <f t="shared" ref="D1602:D1665" si="50">C1602/SUM(B:B)</f>
        <v>0.99170130515994726</v>
      </c>
      <c r="E1602" s="3" t="str" cm="1">
        <f t="array" ref="E1602">IFERROR(_xlfn.IFS(D1602&lt;=$K$2,"A",D1602&lt;=$L$3,"B"),"C")</f>
        <v>C</v>
      </c>
      <c r="F1602" s="18">
        <f>VLOOKUP(A1602,'ABC Rimanenze'!$A$2:$G$50000,2,FALSE)</f>
        <v>153.74830606761216</v>
      </c>
      <c r="G1602" s="3" t="str">
        <f>VLOOKUP(A1602,'ABC Rimanenze'!$A$2:$G$50000,7)</f>
        <v>C</v>
      </c>
      <c r="J1602" s="29"/>
    </row>
    <row r="1603" spans="1:10" x14ac:dyDescent="0.3">
      <c r="A1603" s="20" t="s">
        <v>1626</v>
      </c>
      <c r="B1603" s="21">
        <v>255.85785626488047</v>
      </c>
      <c r="C1603" s="27">
        <f t="shared" ref="C1603:C1666" si="51">B1603+C1602</f>
        <v>10808334.601652963</v>
      </c>
      <c r="D1603" s="25">
        <f t="shared" si="50"/>
        <v>0.99172478154053323</v>
      </c>
      <c r="E1603" s="3" t="str" cm="1">
        <f t="array" ref="E1603">IFERROR(_xlfn.IFS(D1603&lt;=$K$2,"A",D1603&lt;=$L$3,"B"),"C")</f>
        <v>C</v>
      </c>
      <c r="F1603" s="18">
        <f>VLOOKUP(A1603,'ABC Rimanenze'!$A$2:$G$50000,2,FALSE)</f>
        <v>153.51471375892828</v>
      </c>
      <c r="G1603" s="3" t="str">
        <f>VLOOKUP(A1603,'ABC Rimanenze'!$A$2:$G$50000,7)</f>
        <v>C</v>
      </c>
      <c r="J1603" s="29"/>
    </row>
    <row r="1604" spans="1:10" x14ac:dyDescent="0.3">
      <c r="A1604" s="20" t="s">
        <v>1627</v>
      </c>
      <c r="B1604" s="21">
        <v>255.80108035651983</v>
      </c>
      <c r="C1604" s="27">
        <f t="shared" si="51"/>
        <v>10808590.40273332</v>
      </c>
      <c r="D1604" s="25">
        <f t="shared" si="50"/>
        <v>0.99174825271161415</v>
      </c>
      <c r="E1604" s="3" t="str" cm="1">
        <f t="array" ref="E1604">IFERROR(_xlfn.IFS(D1604&lt;=$K$2,"A",D1604&lt;=$L$3,"B"),"C")</f>
        <v>C</v>
      </c>
      <c r="F1604" s="18">
        <f>VLOOKUP(A1604,'ABC Rimanenze'!$A$2:$G$50000,2,FALSE)</f>
        <v>153.48064821391191</v>
      </c>
      <c r="G1604" s="3" t="str">
        <f>VLOOKUP(A1604,'ABC Rimanenze'!$A$2:$G$50000,7)</f>
        <v>C</v>
      </c>
      <c r="J1604" s="29"/>
    </row>
    <row r="1605" spans="1:10" x14ac:dyDescent="0.3">
      <c r="A1605" s="20" t="s">
        <v>1628</v>
      </c>
      <c r="B1605" s="21">
        <v>255.70503088748865</v>
      </c>
      <c r="C1605" s="27">
        <f t="shared" si="51"/>
        <v>10808846.107764209</v>
      </c>
      <c r="D1605" s="25">
        <f t="shared" si="50"/>
        <v>0.99177171506962236</v>
      </c>
      <c r="E1605" s="3" t="str" cm="1">
        <f t="array" ref="E1605">IFERROR(_xlfn.IFS(D1605&lt;=$K$2,"A",D1605&lt;=$L$3,"B"),"C")</f>
        <v>C</v>
      </c>
      <c r="F1605" s="18">
        <f>VLOOKUP(A1605,'ABC Rimanenze'!$A$2:$G$50000,2,FALSE)</f>
        <v>153.42301853249319</v>
      </c>
      <c r="G1605" s="3" t="str">
        <f>VLOOKUP(A1605,'ABC Rimanenze'!$A$2:$G$50000,7)</f>
        <v>C</v>
      </c>
      <c r="J1605" s="29"/>
    </row>
    <row r="1606" spans="1:10" x14ac:dyDescent="0.3">
      <c r="A1606" s="20" t="s">
        <v>1629</v>
      </c>
      <c r="B1606" s="21">
        <v>254.17613678377657</v>
      </c>
      <c r="C1606" s="27">
        <f t="shared" si="51"/>
        <v>10809100.283900993</v>
      </c>
      <c r="D1606" s="25">
        <f t="shared" si="50"/>
        <v>0.99179503714309769</v>
      </c>
      <c r="E1606" s="3" t="str" cm="1">
        <f t="array" ref="E1606">IFERROR(_xlfn.IFS(D1606&lt;=$K$2,"A",D1606&lt;=$L$3,"B"),"C")</f>
        <v>C</v>
      </c>
      <c r="F1606" s="18">
        <f>VLOOKUP(A1606,'ABC Rimanenze'!$A$2:$G$50000,2,FALSE)</f>
        <v>152.50568207026595</v>
      </c>
      <c r="G1606" s="3" t="str">
        <f>VLOOKUP(A1606,'ABC Rimanenze'!$A$2:$G$50000,7)</f>
        <v>C</v>
      </c>
      <c r="J1606" s="29"/>
    </row>
    <row r="1607" spans="1:10" x14ac:dyDescent="0.3">
      <c r="A1607" s="20" t="s">
        <v>1630</v>
      </c>
      <c r="B1607" s="21">
        <v>253.52876336250628</v>
      </c>
      <c r="C1607" s="27">
        <f t="shared" si="51"/>
        <v>10809353.812664356</v>
      </c>
      <c r="D1607" s="25">
        <f t="shared" si="50"/>
        <v>0.99181829981646286</v>
      </c>
      <c r="E1607" s="3" t="str" cm="1">
        <f t="array" ref="E1607">IFERROR(_xlfn.IFS(D1607&lt;=$K$2,"A",D1607&lt;=$L$3,"B"),"C")</f>
        <v>C</v>
      </c>
      <c r="F1607" s="18">
        <f>VLOOKUP(A1607,'ABC Rimanenze'!$A$2:$G$50000,2,FALSE)</f>
        <v>152.11725801750376</v>
      </c>
      <c r="G1607" s="3" t="str">
        <f>VLOOKUP(A1607,'ABC Rimanenze'!$A$2:$G$50000,7)</f>
        <v>C</v>
      </c>
      <c r="J1607" s="29"/>
    </row>
    <row r="1608" spans="1:10" x14ac:dyDescent="0.3">
      <c r="A1608" s="20" t="s">
        <v>1631</v>
      </c>
      <c r="B1608" s="21">
        <v>253.29269511195409</v>
      </c>
      <c r="C1608" s="27">
        <f t="shared" si="51"/>
        <v>10809607.105359469</v>
      </c>
      <c r="D1608" s="25">
        <f t="shared" si="50"/>
        <v>0.99184154082925391</v>
      </c>
      <c r="E1608" s="3" t="str" cm="1">
        <f t="array" ref="E1608">IFERROR(_xlfn.IFS(D1608&lt;=$K$2,"A",D1608&lt;=$L$3,"B"),"C")</f>
        <v>C</v>
      </c>
      <c r="F1608" s="18">
        <f>VLOOKUP(A1608,'ABC Rimanenze'!$A$2:$G$50000,2,FALSE)</f>
        <v>151.97561706717244</v>
      </c>
      <c r="G1608" s="3" t="str">
        <f>VLOOKUP(A1608,'ABC Rimanenze'!$A$2:$G$50000,7)</f>
        <v>C</v>
      </c>
      <c r="J1608" s="29"/>
    </row>
    <row r="1609" spans="1:10" x14ac:dyDescent="0.3">
      <c r="A1609" s="20" t="s">
        <v>1632</v>
      </c>
      <c r="B1609" s="21">
        <v>251.00394298657298</v>
      </c>
      <c r="C1609" s="27">
        <f t="shared" si="51"/>
        <v>10809858.109302456</v>
      </c>
      <c r="D1609" s="25">
        <f t="shared" si="50"/>
        <v>0.99186457183631449</v>
      </c>
      <c r="E1609" s="3" t="str" cm="1">
        <f t="array" ref="E1609">IFERROR(_xlfn.IFS(D1609&lt;=$K$2,"A",D1609&lt;=$L$3,"B"),"C")</f>
        <v>C</v>
      </c>
      <c r="F1609" s="18">
        <f>VLOOKUP(A1609,'ABC Rimanenze'!$A$2:$G$50000,2,FALSE)</f>
        <v>150.60236579194378</v>
      </c>
      <c r="G1609" s="3" t="str">
        <f>VLOOKUP(A1609,'ABC Rimanenze'!$A$2:$G$50000,7)</f>
        <v>C</v>
      </c>
      <c r="J1609" s="29"/>
    </row>
    <row r="1610" spans="1:10" x14ac:dyDescent="0.3">
      <c r="A1610" s="20" t="s">
        <v>1633</v>
      </c>
      <c r="B1610" s="21">
        <v>250.23426657473638</v>
      </c>
      <c r="C1610" s="27">
        <f t="shared" si="51"/>
        <v>10810108.343569031</v>
      </c>
      <c r="D1610" s="25">
        <f t="shared" si="50"/>
        <v>0.99188753222128589</v>
      </c>
      <c r="E1610" s="3" t="str" cm="1">
        <f t="array" ref="E1610">IFERROR(_xlfn.IFS(D1610&lt;=$K$2,"A",D1610&lt;=$L$3,"B"),"C")</f>
        <v>C</v>
      </c>
      <c r="F1610" s="18">
        <f>VLOOKUP(A1610,'ABC Rimanenze'!$A$2:$G$50000,2,FALSE)</f>
        <v>150.14055994484181</v>
      </c>
      <c r="G1610" s="3" t="str">
        <f>VLOOKUP(A1610,'ABC Rimanenze'!$A$2:$G$50000,7)</f>
        <v>C</v>
      </c>
      <c r="J1610" s="29"/>
    </row>
    <row r="1611" spans="1:10" x14ac:dyDescent="0.3">
      <c r="A1611" s="20" t="s">
        <v>1634</v>
      </c>
      <c r="B1611" s="21">
        <v>249.22126484135407</v>
      </c>
      <c r="C1611" s="27">
        <f t="shared" si="51"/>
        <v>10810357.564833872</v>
      </c>
      <c r="D1611" s="25">
        <f t="shared" si="50"/>
        <v>0.9919103996577171</v>
      </c>
      <c r="E1611" s="3" t="str" cm="1">
        <f t="array" ref="E1611">IFERROR(_xlfn.IFS(D1611&lt;=$K$2,"A",D1611&lt;=$L$3,"B"),"C")</f>
        <v>C</v>
      </c>
      <c r="F1611" s="18">
        <f>VLOOKUP(A1611,'ABC Rimanenze'!$A$2:$G$50000,2,FALSE)</f>
        <v>149.53275890481243</v>
      </c>
      <c r="G1611" s="3" t="str">
        <f>VLOOKUP(A1611,'ABC Rimanenze'!$A$2:$G$50000,7)</f>
        <v>C</v>
      </c>
      <c r="J1611" s="29"/>
    </row>
    <row r="1612" spans="1:10" x14ac:dyDescent="0.3">
      <c r="A1612" s="20" t="s">
        <v>1635</v>
      </c>
      <c r="B1612" s="21">
        <v>248.39267808851162</v>
      </c>
      <c r="C1612" s="27">
        <f t="shared" si="51"/>
        <v>10810605.957511961</v>
      </c>
      <c r="D1612" s="25">
        <f t="shared" si="50"/>
        <v>0.99193319106670774</v>
      </c>
      <c r="E1612" s="3" t="str" cm="1">
        <f t="array" ref="E1612">IFERROR(_xlfn.IFS(D1612&lt;=$K$2,"A",D1612&lt;=$L$3,"B"),"C")</f>
        <v>C</v>
      </c>
      <c r="F1612" s="18">
        <f>VLOOKUP(A1612,'ABC Rimanenze'!$A$2:$G$50000,2,FALSE)</f>
        <v>149.03560685310697</v>
      </c>
      <c r="G1612" s="3" t="str">
        <f>VLOOKUP(A1612,'ABC Rimanenze'!$A$2:$G$50000,7)</f>
        <v>C</v>
      </c>
      <c r="J1612" s="29"/>
    </row>
    <row r="1613" spans="1:10" x14ac:dyDescent="0.3">
      <c r="A1613" s="20" t="s">
        <v>1636</v>
      </c>
      <c r="B1613" s="21">
        <v>248.05735871996052</v>
      </c>
      <c r="C1613" s="27">
        <f t="shared" si="51"/>
        <v>10810854.014870681</v>
      </c>
      <c r="D1613" s="25">
        <f t="shared" si="50"/>
        <v>0.99195595170828221</v>
      </c>
      <c r="E1613" s="3" t="str" cm="1">
        <f t="array" ref="E1613">IFERROR(_xlfn.IFS(D1613&lt;=$K$2,"A",D1613&lt;=$L$3,"B"),"C")</f>
        <v>C</v>
      </c>
      <c r="F1613" s="18">
        <f>VLOOKUP(A1613,'ABC Rimanenze'!$A$2:$G$50000,2,FALSE)</f>
        <v>148.83441523197629</v>
      </c>
      <c r="G1613" s="3" t="str">
        <f>VLOOKUP(A1613,'ABC Rimanenze'!$A$2:$G$50000,7)</f>
        <v>C</v>
      </c>
      <c r="J1613" s="29"/>
    </row>
    <row r="1614" spans="1:10" x14ac:dyDescent="0.3">
      <c r="A1614" s="20" t="s">
        <v>1637</v>
      </c>
      <c r="B1614" s="21">
        <v>247.53869158719203</v>
      </c>
      <c r="C1614" s="27">
        <f t="shared" si="51"/>
        <v>10811101.553562269</v>
      </c>
      <c r="D1614" s="25">
        <f t="shared" si="50"/>
        <v>0.99197866475926422</v>
      </c>
      <c r="E1614" s="3" t="str" cm="1">
        <f t="array" ref="E1614">IFERROR(_xlfn.IFS(D1614&lt;=$K$2,"A",D1614&lt;=$L$3,"B"),"C")</f>
        <v>C</v>
      </c>
      <c r="F1614" s="18">
        <f>VLOOKUP(A1614,'ABC Rimanenze'!$A$2:$G$50000,2,FALSE)</f>
        <v>148.52321495231521</v>
      </c>
      <c r="G1614" s="3" t="str">
        <f>VLOOKUP(A1614,'ABC Rimanenze'!$A$2:$G$50000,7)</f>
        <v>C</v>
      </c>
      <c r="J1614" s="29"/>
    </row>
    <row r="1615" spans="1:10" x14ac:dyDescent="0.3">
      <c r="A1615" s="20" t="s">
        <v>1638</v>
      </c>
      <c r="B1615" s="21">
        <v>247.14382154784158</v>
      </c>
      <c r="C1615" s="27">
        <f t="shared" si="51"/>
        <v>10811348.697383817</v>
      </c>
      <c r="D1615" s="25">
        <f t="shared" si="50"/>
        <v>0.9920013415787251</v>
      </c>
      <c r="E1615" s="3" t="str" cm="1">
        <f t="array" ref="E1615">IFERROR(_xlfn.IFS(D1615&lt;=$K$2,"A",D1615&lt;=$L$3,"B"),"C")</f>
        <v>C</v>
      </c>
      <c r="F1615" s="18">
        <f>VLOOKUP(A1615,'ABC Rimanenze'!$A$2:$G$50000,2,FALSE)</f>
        <v>148.28629292870494</v>
      </c>
      <c r="G1615" s="3" t="str">
        <f>VLOOKUP(A1615,'ABC Rimanenze'!$A$2:$G$50000,7)</f>
        <v>C</v>
      </c>
      <c r="J1615" s="29"/>
    </row>
    <row r="1616" spans="1:10" x14ac:dyDescent="0.3">
      <c r="A1616" s="20" t="s">
        <v>1639</v>
      </c>
      <c r="B1616" s="21">
        <v>246.31779611417335</v>
      </c>
      <c r="C1616" s="27">
        <f t="shared" si="51"/>
        <v>10811595.015179932</v>
      </c>
      <c r="D1616" s="25">
        <f t="shared" si="50"/>
        <v>0.99202394260576066</v>
      </c>
      <c r="E1616" s="3" t="str" cm="1">
        <f t="array" ref="E1616">IFERROR(_xlfn.IFS(D1616&lt;=$K$2,"A",D1616&lt;=$L$3,"B"),"C")</f>
        <v>C</v>
      </c>
      <c r="F1616" s="18">
        <f>VLOOKUP(A1616,'ABC Rimanenze'!$A$2:$G$50000,2,FALSE)</f>
        <v>147.790677668504</v>
      </c>
      <c r="G1616" s="3" t="str">
        <f>VLOOKUP(A1616,'ABC Rimanenze'!$A$2:$G$50000,7)</f>
        <v>C</v>
      </c>
      <c r="J1616" s="29"/>
    </row>
    <row r="1617" spans="1:10" x14ac:dyDescent="0.3">
      <c r="A1617" s="20" t="s">
        <v>1640</v>
      </c>
      <c r="B1617" s="21">
        <v>246.21918532596797</v>
      </c>
      <c r="C1617" s="27">
        <f t="shared" si="51"/>
        <v>10811841.234365258</v>
      </c>
      <c r="D1617" s="25">
        <f t="shared" si="50"/>
        <v>0.99204653458470826</v>
      </c>
      <c r="E1617" s="3" t="str" cm="1">
        <f t="array" ref="E1617">IFERROR(_xlfn.IFS(D1617&lt;=$K$2,"A",D1617&lt;=$L$3,"B"),"C")</f>
        <v>C</v>
      </c>
      <c r="F1617" s="18">
        <f>VLOOKUP(A1617,'ABC Rimanenze'!$A$2:$G$50000,2,FALSE)</f>
        <v>147.73151119558077</v>
      </c>
      <c r="G1617" s="3" t="str">
        <f>VLOOKUP(A1617,'ABC Rimanenze'!$A$2:$G$50000,7)</f>
        <v>C</v>
      </c>
      <c r="J1617" s="29"/>
    </row>
    <row r="1618" spans="1:10" x14ac:dyDescent="0.3">
      <c r="A1618" s="20" t="s">
        <v>1641</v>
      </c>
      <c r="B1618" s="21">
        <v>246.19976198889719</v>
      </c>
      <c r="C1618" s="27">
        <f t="shared" si="51"/>
        <v>10812087.434127247</v>
      </c>
      <c r="D1618" s="25">
        <f t="shared" si="50"/>
        <v>0.99206912478145659</v>
      </c>
      <c r="E1618" s="3" t="str" cm="1">
        <f t="array" ref="E1618">IFERROR(_xlfn.IFS(D1618&lt;=$K$2,"A",D1618&lt;=$L$3,"B"),"C")</f>
        <v>C</v>
      </c>
      <c r="F1618" s="18">
        <f>VLOOKUP(A1618,'ABC Rimanenze'!$A$2:$G$50000,2,FALSE)</f>
        <v>147.7198571933383</v>
      </c>
      <c r="G1618" s="3" t="str">
        <f>VLOOKUP(A1618,'ABC Rimanenze'!$A$2:$G$50000,7)</f>
        <v>C</v>
      </c>
      <c r="J1618" s="29"/>
    </row>
    <row r="1619" spans="1:10" x14ac:dyDescent="0.3">
      <c r="A1619" s="20" t="s">
        <v>1642</v>
      </c>
      <c r="B1619" s="21">
        <v>245.05549264783895</v>
      </c>
      <c r="C1619" s="27">
        <f t="shared" si="51"/>
        <v>10812332.489619894</v>
      </c>
      <c r="D1619" s="25">
        <f t="shared" si="50"/>
        <v>0.99209160998513202</v>
      </c>
      <c r="E1619" s="3" t="str" cm="1">
        <f t="array" ref="E1619">IFERROR(_xlfn.IFS(D1619&lt;=$K$2,"A",D1619&lt;=$L$3,"B"),"C")</f>
        <v>C</v>
      </c>
      <c r="F1619" s="18">
        <f>VLOOKUP(A1619,'ABC Rimanenze'!$A$2:$G$50000,2,FALSE)</f>
        <v>147.03329558870337</v>
      </c>
      <c r="G1619" s="3" t="str">
        <f>VLOOKUP(A1619,'ABC Rimanenze'!$A$2:$G$50000,7)</f>
        <v>C</v>
      </c>
      <c r="J1619" s="29"/>
    </row>
    <row r="1620" spans="1:10" x14ac:dyDescent="0.3">
      <c r="A1620" s="20" t="s">
        <v>1643</v>
      </c>
      <c r="B1620" s="21">
        <v>243.96565133923164</v>
      </c>
      <c r="C1620" s="27">
        <f t="shared" si="51"/>
        <v>10812576.455271233</v>
      </c>
      <c r="D1620" s="25">
        <f t="shared" si="50"/>
        <v>0.99211399518980925</v>
      </c>
      <c r="E1620" s="3" t="str" cm="1">
        <f t="array" ref="E1620">IFERROR(_xlfn.IFS(D1620&lt;=$K$2,"A",D1620&lt;=$L$3,"B"),"C")</f>
        <v>C</v>
      </c>
      <c r="F1620" s="18">
        <f>VLOOKUP(A1620,'ABC Rimanenze'!$A$2:$G$50000,2,FALSE)</f>
        <v>146.37939080353897</v>
      </c>
      <c r="G1620" s="3" t="str">
        <f>VLOOKUP(A1620,'ABC Rimanenze'!$A$2:$G$50000,7)</f>
        <v>C</v>
      </c>
      <c r="J1620" s="29"/>
    </row>
    <row r="1621" spans="1:10" x14ac:dyDescent="0.3">
      <c r="A1621" s="20" t="s">
        <v>1644</v>
      </c>
      <c r="B1621" s="21">
        <v>243.7507139718663</v>
      </c>
      <c r="C1621" s="27">
        <f t="shared" si="51"/>
        <v>10812820.205985205</v>
      </c>
      <c r="D1621" s="25">
        <f t="shared" si="50"/>
        <v>0.99213636067278821</v>
      </c>
      <c r="E1621" s="3" t="str" cm="1">
        <f t="array" ref="E1621">IFERROR(_xlfn.IFS(D1621&lt;=$K$2,"A",D1621&lt;=$L$3,"B"),"C")</f>
        <v>C</v>
      </c>
      <c r="F1621" s="18">
        <f>VLOOKUP(A1621,'ABC Rimanenze'!$A$2:$G$50000,2,FALSE)</f>
        <v>146.25042838311978</v>
      </c>
      <c r="G1621" s="3" t="str">
        <f>VLOOKUP(A1621,'ABC Rimanenze'!$A$2:$G$50000,7)</f>
        <v>C</v>
      </c>
      <c r="J1621" s="29"/>
    </row>
    <row r="1622" spans="1:10" x14ac:dyDescent="0.3">
      <c r="A1622" s="20" t="s">
        <v>1645</v>
      </c>
      <c r="B1622" s="21">
        <v>242.75969689472888</v>
      </c>
      <c r="C1622" s="27">
        <f t="shared" si="51"/>
        <v>10813062.965682101</v>
      </c>
      <c r="D1622" s="25">
        <f t="shared" si="50"/>
        <v>0.99215863522444148</v>
      </c>
      <c r="E1622" s="3" t="str" cm="1">
        <f t="array" ref="E1622">IFERROR(_xlfn.IFS(D1622&lt;=$K$2,"A",D1622&lt;=$L$3,"B"),"C")</f>
        <v>C</v>
      </c>
      <c r="F1622" s="18">
        <f>VLOOKUP(A1622,'ABC Rimanenze'!$A$2:$G$50000,2,FALSE)</f>
        <v>145.65581813683733</v>
      </c>
      <c r="G1622" s="3" t="str">
        <f>VLOOKUP(A1622,'ABC Rimanenze'!$A$2:$G$50000,7)</f>
        <v>C</v>
      </c>
      <c r="J1622" s="29"/>
    </row>
    <row r="1623" spans="1:10" x14ac:dyDescent="0.3">
      <c r="A1623" s="20" t="s">
        <v>1646</v>
      </c>
      <c r="B1623" s="21">
        <v>242.3797678838944</v>
      </c>
      <c r="C1623" s="27">
        <f t="shared" si="51"/>
        <v>10813305.345449984</v>
      </c>
      <c r="D1623" s="25">
        <f t="shared" si="50"/>
        <v>0.992180874915496</v>
      </c>
      <c r="E1623" s="3" t="str" cm="1">
        <f t="array" ref="E1623">IFERROR(_xlfn.IFS(D1623&lt;=$K$2,"A",D1623&lt;=$L$3,"B"),"C")</f>
        <v>C</v>
      </c>
      <c r="F1623" s="18">
        <f>VLOOKUP(A1623,'ABC Rimanenze'!$A$2:$G$50000,2,FALSE)</f>
        <v>145.42786073033665</v>
      </c>
      <c r="G1623" s="3" t="str">
        <f>VLOOKUP(A1623,'ABC Rimanenze'!$A$2:$G$50000,7)</f>
        <v>C</v>
      </c>
      <c r="J1623" s="29"/>
    </row>
    <row r="1624" spans="1:10" x14ac:dyDescent="0.3">
      <c r="A1624" s="20" t="s">
        <v>1647</v>
      </c>
      <c r="B1624" s="21">
        <v>241.63378367441879</v>
      </c>
      <c r="C1624" s="27">
        <f t="shared" si="51"/>
        <v>10813546.979233658</v>
      </c>
      <c r="D1624" s="25">
        <f t="shared" si="50"/>
        <v>0.99220304615835242</v>
      </c>
      <c r="E1624" s="3" t="str" cm="1">
        <f t="array" ref="E1624">IFERROR(_xlfn.IFS(D1624&lt;=$K$2,"A",D1624&lt;=$L$3,"B"),"C")</f>
        <v>C</v>
      </c>
      <c r="F1624" s="18">
        <f>VLOOKUP(A1624,'ABC Rimanenze'!$A$2:$G$50000,2,FALSE)</f>
        <v>144.98027020465128</v>
      </c>
      <c r="G1624" s="3" t="str">
        <f>VLOOKUP(A1624,'ABC Rimanenze'!$A$2:$G$50000,7)</f>
        <v>C</v>
      </c>
      <c r="J1624" s="29"/>
    </row>
    <row r="1625" spans="1:10" x14ac:dyDescent="0.3">
      <c r="A1625" s="20" t="s">
        <v>1648</v>
      </c>
      <c r="B1625" s="21">
        <v>241.36826025336367</v>
      </c>
      <c r="C1625" s="27">
        <f t="shared" si="51"/>
        <v>10813788.347493911</v>
      </c>
      <c r="D1625" s="25">
        <f t="shared" si="50"/>
        <v>0.99222519303795897</v>
      </c>
      <c r="E1625" s="3" t="str" cm="1">
        <f t="array" ref="E1625">IFERROR(_xlfn.IFS(D1625&lt;=$K$2,"A",D1625&lt;=$L$3,"B"),"C")</f>
        <v>C</v>
      </c>
      <c r="F1625" s="18">
        <f>VLOOKUP(A1625,'ABC Rimanenze'!$A$2:$G$50000,2,FALSE)</f>
        <v>144.8209561520182</v>
      </c>
      <c r="G1625" s="3" t="str">
        <f>VLOOKUP(A1625,'ABC Rimanenze'!$A$2:$G$50000,7)</f>
        <v>C</v>
      </c>
      <c r="J1625" s="29"/>
    </row>
    <row r="1626" spans="1:10" x14ac:dyDescent="0.3">
      <c r="A1626" s="20" t="s">
        <v>1649</v>
      </c>
      <c r="B1626" s="21">
        <v>241.20433582621709</v>
      </c>
      <c r="C1626" s="27">
        <f t="shared" si="51"/>
        <v>10814029.551829737</v>
      </c>
      <c r="D1626" s="25">
        <f t="shared" si="50"/>
        <v>0.99224732487658807</v>
      </c>
      <c r="E1626" s="3" t="str" cm="1">
        <f t="array" ref="E1626">IFERROR(_xlfn.IFS(D1626&lt;=$K$2,"A",D1626&lt;=$L$3,"B"),"C")</f>
        <v>C</v>
      </c>
      <c r="F1626" s="18">
        <f>VLOOKUP(A1626,'ABC Rimanenze'!$A$2:$G$50000,2,FALSE)</f>
        <v>144.72260149573026</v>
      </c>
      <c r="G1626" s="3" t="str">
        <f>VLOOKUP(A1626,'ABC Rimanenze'!$A$2:$G$50000,7)</f>
        <v>C</v>
      </c>
      <c r="J1626" s="29"/>
    </row>
    <row r="1627" spans="1:10" x14ac:dyDescent="0.3">
      <c r="A1627" s="20" t="s">
        <v>1650</v>
      </c>
      <c r="B1627" s="21">
        <v>240.7469269103641</v>
      </c>
      <c r="C1627" s="27">
        <f t="shared" si="51"/>
        <v>10814270.298756648</v>
      </c>
      <c r="D1627" s="25">
        <f t="shared" si="50"/>
        <v>0.99226941474540664</v>
      </c>
      <c r="E1627" s="3" t="str" cm="1">
        <f t="array" ref="E1627">IFERROR(_xlfn.IFS(D1627&lt;=$K$2,"A",D1627&lt;=$L$3,"B"),"C")</f>
        <v>C</v>
      </c>
      <c r="F1627" s="18">
        <f>VLOOKUP(A1627,'ABC Rimanenze'!$A$2:$G$50000,2,FALSE)</f>
        <v>144.44815614621845</v>
      </c>
      <c r="G1627" s="3" t="str">
        <f>VLOOKUP(A1627,'ABC Rimanenze'!$A$2:$G$50000,7)</f>
        <v>C</v>
      </c>
      <c r="J1627" s="29"/>
    </row>
    <row r="1628" spans="1:10" x14ac:dyDescent="0.3">
      <c r="A1628" s="20" t="s">
        <v>1651</v>
      </c>
      <c r="B1628" s="21">
        <v>240.3637962505619</v>
      </c>
      <c r="C1628" s="27">
        <f t="shared" si="51"/>
        <v>10814510.662552899</v>
      </c>
      <c r="D1628" s="25">
        <f t="shared" si="50"/>
        <v>0.99229146945985736</v>
      </c>
      <c r="E1628" s="3" t="str" cm="1">
        <f t="array" ref="E1628">IFERROR(_xlfn.IFS(D1628&lt;=$K$2,"A",D1628&lt;=$L$3,"B"),"C")</f>
        <v>C</v>
      </c>
      <c r="F1628" s="18">
        <f>VLOOKUP(A1628,'ABC Rimanenze'!$A$2:$G$50000,2,FALSE)</f>
        <v>144.21827775033714</v>
      </c>
      <c r="G1628" s="3" t="str">
        <f>VLOOKUP(A1628,'ABC Rimanenze'!$A$2:$G$50000,7)</f>
        <v>C</v>
      </c>
      <c r="J1628" s="29"/>
    </row>
    <row r="1629" spans="1:10" x14ac:dyDescent="0.3">
      <c r="A1629" s="20" t="s">
        <v>1652</v>
      </c>
      <c r="B1629" s="21">
        <v>240.31811939195595</v>
      </c>
      <c r="C1629" s="27">
        <f t="shared" si="51"/>
        <v>10814750.980672291</v>
      </c>
      <c r="D1629" s="25">
        <f t="shared" si="50"/>
        <v>0.99231351998320239</v>
      </c>
      <c r="E1629" s="3" t="str" cm="1">
        <f t="array" ref="E1629">IFERROR(_xlfn.IFS(D1629&lt;=$K$2,"A",D1629&lt;=$L$3,"B"),"C")</f>
        <v>C</v>
      </c>
      <c r="F1629" s="18">
        <f>VLOOKUP(A1629,'ABC Rimanenze'!$A$2:$G$50000,2,FALSE)</f>
        <v>144.19087163517355</v>
      </c>
      <c r="G1629" s="3" t="str">
        <f>VLOOKUP(A1629,'ABC Rimanenze'!$A$2:$G$50000,7)</f>
        <v>C</v>
      </c>
      <c r="J1629" s="29"/>
    </row>
    <row r="1630" spans="1:10" x14ac:dyDescent="0.3">
      <c r="A1630" s="20" t="s">
        <v>1653</v>
      </c>
      <c r="B1630" s="21">
        <v>238.79498825638572</v>
      </c>
      <c r="C1630" s="27">
        <f t="shared" si="51"/>
        <v>10814989.775660546</v>
      </c>
      <c r="D1630" s="25">
        <f t="shared" si="50"/>
        <v>0.99233543075079877</v>
      </c>
      <c r="E1630" s="3" t="str" cm="1">
        <f t="array" ref="E1630">IFERROR(_xlfn.IFS(D1630&lt;=$K$2,"A",D1630&lt;=$L$3,"B"),"C")</f>
        <v>C</v>
      </c>
      <c r="F1630" s="18">
        <f>VLOOKUP(A1630,'ABC Rimanenze'!$A$2:$G$50000,2,FALSE)</f>
        <v>143.27699295383144</v>
      </c>
      <c r="G1630" s="3" t="str">
        <f>VLOOKUP(A1630,'ABC Rimanenze'!$A$2:$G$50000,7)</f>
        <v>C</v>
      </c>
      <c r="J1630" s="29"/>
    </row>
    <row r="1631" spans="1:10" x14ac:dyDescent="0.3">
      <c r="A1631" s="20" t="s">
        <v>1654</v>
      </c>
      <c r="B1631" s="21">
        <v>238.75464747939264</v>
      </c>
      <c r="C1631" s="27">
        <f t="shared" si="51"/>
        <v>10815228.530308027</v>
      </c>
      <c r="D1631" s="25">
        <f t="shared" si="50"/>
        <v>0.99235733781690472</v>
      </c>
      <c r="E1631" s="3" t="str" cm="1">
        <f t="array" ref="E1631">IFERROR(_xlfn.IFS(D1631&lt;=$K$2,"A",D1631&lt;=$L$3,"B"),"C")</f>
        <v>C</v>
      </c>
      <c r="F1631" s="18">
        <f>VLOOKUP(A1631,'ABC Rimanenze'!$A$2:$G$50000,2,FALSE)</f>
        <v>143.25278848763557</v>
      </c>
      <c r="G1631" s="3" t="str">
        <f>VLOOKUP(A1631,'ABC Rimanenze'!$A$2:$G$50000,7)</f>
        <v>C</v>
      </c>
      <c r="J1631" s="29"/>
    </row>
    <row r="1632" spans="1:10" x14ac:dyDescent="0.3">
      <c r="A1632" s="20" t="s">
        <v>1655</v>
      </c>
      <c r="B1632" s="21">
        <v>238.6267949639489</v>
      </c>
      <c r="C1632" s="27">
        <f t="shared" si="51"/>
        <v>10815467.157102991</v>
      </c>
      <c r="D1632" s="25">
        <f t="shared" si="50"/>
        <v>0.99237923315183174</v>
      </c>
      <c r="E1632" s="3" t="str" cm="1">
        <f t="array" ref="E1632">IFERROR(_xlfn.IFS(D1632&lt;=$K$2,"A",D1632&lt;=$L$3,"B"),"C")</f>
        <v>C</v>
      </c>
      <c r="F1632" s="18">
        <f>VLOOKUP(A1632,'ABC Rimanenze'!$A$2:$G$50000,2,FALSE)</f>
        <v>143.17607697836934</v>
      </c>
      <c r="G1632" s="3" t="str">
        <f>VLOOKUP(A1632,'ABC Rimanenze'!$A$2:$G$50000,7)</f>
        <v>C</v>
      </c>
      <c r="J1632" s="29"/>
    </row>
    <row r="1633" spans="1:10" x14ac:dyDescent="0.3">
      <c r="A1633" s="20" t="s">
        <v>1656</v>
      </c>
      <c r="B1633" s="21">
        <v>238.33629868094565</v>
      </c>
      <c r="C1633" s="27">
        <f t="shared" si="51"/>
        <v>10815705.493401673</v>
      </c>
      <c r="D1633" s="25">
        <f t="shared" si="50"/>
        <v>0.99240110183210994</v>
      </c>
      <c r="E1633" s="3" t="str" cm="1">
        <f t="array" ref="E1633">IFERROR(_xlfn.IFS(D1633&lt;=$K$2,"A",D1633&lt;=$L$3,"B"),"C")</f>
        <v>C</v>
      </c>
      <c r="F1633" s="18">
        <f>VLOOKUP(A1633,'ABC Rimanenze'!$A$2:$G$50000,2,FALSE)</f>
        <v>143.00177920856737</v>
      </c>
      <c r="G1633" s="3" t="str">
        <f>VLOOKUP(A1633,'ABC Rimanenze'!$A$2:$G$50000,7)</f>
        <v>C</v>
      </c>
      <c r="J1633" s="29"/>
    </row>
    <row r="1634" spans="1:10" x14ac:dyDescent="0.3">
      <c r="A1634" s="20" t="s">
        <v>1657</v>
      </c>
      <c r="B1634" s="21">
        <v>237.74804904394571</v>
      </c>
      <c r="C1634" s="27">
        <f t="shared" si="51"/>
        <v>10815943.241450716</v>
      </c>
      <c r="D1634" s="25">
        <f t="shared" si="50"/>
        <v>0.99242291653721382</v>
      </c>
      <c r="E1634" s="3" t="str" cm="1">
        <f t="array" ref="E1634">IFERROR(_xlfn.IFS(D1634&lt;=$K$2,"A",D1634&lt;=$L$3,"B"),"C")</f>
        <v>C</v>
      </c>
      <c r="F1634" s="18">
        <f>VLOOKUP(A1634,'ABC Rimanenze'!$A$2:$G$50000,2,FALSE)</f>
        <v>142.64882942636743</v>
      </c>
      <c r="G1634" s="3" t="str">
        <f>VLOOKUP(A1634,'ABC Rimanenze'!$A$2:$G$50000,7)</f>
        <v>C</v>
      </c>
      <c r="J1634" s="29"/>
    </row>
    <row r="1635" spans="1:10" x14ac:dyDescent="0.3">
      <c r="A1635" s="20" t="s">
        <v>1658</v>
      </c>
      <c r="B1635" s="21">
        <v>237.44901503036195</v>
      </c>
      <c r="C1635" s="27">
        <f t="shared" si="51"/>
        <v>10816180.690465746</v>
      </c>
      <c r="D1635" s="25">
        <f t="shared" si="50"/>
        <v>0.99244470380428473</v>
      </c>
      <c r="E1635" s="3" t="str" cm="1">
        <f t="array" ref="E1635">IFERROR(_xlfn.IFS(D1635&lt;=$K$2,"A",D1635&lt;=$L$3,"B"),"C")</f>
        <v>C</v>
      </c>
      <c r="F1635" s="18">
        <f>VLOOKUP(A1635,'ABC Rimanenze'!$A$2:$G$50000,2,FALSE)</f>
        <v>142.46940901821716</v>
      </c>
      <c r="G1635" s="3" t="str">
        <f>VLOOKUP(A1635,'ABC Rimanenze'!$A$2:$G$50000,7)</f>
        <v>C</v>
      </c>
      <c r="J1635" s="29"/>
    </row>
    <row r="1636" spans="1:10" x14ac:dyDescent="0.3">
      <c r="A1636" s="20" t="s">
        <v>1659</v>
      </c>
      <c r="B1636" s="21">
        <v>235.86697355378593</v>
      </c>
      <c r="C1636" s="27">
        <f t="shared" si="51"/>
        <v>10816416.557439301</v>
      </c>
      <c r="D1636" s="25">
        <f t="shared" si="50"/>
        <v>0.99246634591025595</v>
      </c>
      <c r="E1636" s="3" t="str" cm="1">
        <f t="array" ref="E1636">IFERROR(_xlfn.IFS(D1636&lt;=$K$2,"A",D1636&lt;=$L$3,"B"),"C")</f>
        <v>C</v>
      </c>
      <c r="F1636" s="18">
        <f>VLOOKUP(A1636,'ABC Rimanenze'!$A$2:$G$50000,2,FALSE)</f>
        <v>141.52018413227154</v>
      </c>
      <c r="G1636" s="3" t="str">
        <f>VLOOKUP(A1636,'ABC Rimanenze'!$A$2:$G$50000,7)</f>
        <v>C</v>
      </c>
      <c r="J1636" s="29"/>
    </row>
    <row r="1637" spans="1:10" x14ac:dyDescent="0.3">
      <c r="A1637" s="20" t="s">
        <v>1660</v>
      </c>
      <c r="B1637" s="21">
        <v>235.85480728770864</v>
      </c>
      <c r="C1637" s="27">
        <f t="shared" si="51"/>
        <v>10816652.412246589</v>
      </c>
      <c r="D1637" s="25">
        <f t="shared" si="50"/>
        <v>0.99248798689990447</v>
      </c>
      <c r="E1637" s="3" t="str" cm="1">
        <f t="array" ref="E1637">IFERROR(_xlfn.IFS(D1637&lt;=$K$2,"A",D1637&lt;=$L$3,"B"),"C")</f>
        <v>C</v>
      </c>
      <c r="F1637" s="18">
        <f>VLOOKUP(A1637,'ABC Rimanenze'!$A$2:$G$50000,2,FALSE)</f>
        <v>141.51288437262517</v>
      </c>
      <c r="G1637" s="3" t="str">
        <f>VLOOKUP(A1637,'ABC Rimanenze'!$A$2:$G$50000,7)</f>
        <v>C</v>
      </c>
      <c r="J1637" s="29"/>
    </row>
    <row r="1638" spans="1:10" x14ac:dyDescent="0.3">
      <c r="A1638" s="20" t="s">
        <v>1661</v>
      </c>
      <c r="B1638" s="21">
        <v>235.77455262025148</v>
      </c>
      <c r="C1638" s="27">
        <f t="shared" si="51"/>
        <v>10816888.18679921</v>
      </c>
      <c r="D1638" s="25">
        <f t="shared" si="50"/>
        <v>0.99250962052574121</v>
      </c>
      <c r="E1638" s="3" t="str" cm="1">
        <f t="array" ref="E1638">IFERROR(_xlfn.IFS(D1638&lt;=$K$2,"A",D1638&lt;=$L$3,"B"),"C")</f>
        <v>C</v>
      </c>
      <c r="F1638" s="18">
        <f>VLOOKUP(A1638,'ABC Rimanenze'!$A$2:$G$50000,2,FALSE)</f>
        <v>141.4647315721509</v>
      </c>
      <c r="G1638" s="3" t="str">
        <f>VLOOKUP(A1638,'ABC Rimanenze'!$A$2:$G$50000,7)</f>
        <v>C</v>
      </c>
      <c r="J1638" s="29"/>
    </row>
    <row r="1639" spans="1:10" x14ac:dyDescent="0.3">
      <c r="A1639" s="20" t="s">
        <v>1662</v>
      </c>
      <c r="B1639" s="21">
        <v>235.71606916577471</v>
      </c>
      <c r="C1639" s="27">
        <f t="shared" si="51"/>
        <v>10817123.902868375</v>
      </c>
      <c r="D1639" s="25">
        <f t="shared" si="50"/>
        <v>0.99253124878539589</v>
      </c>
      <c r="E1639" s="3" t="str" cm="1">
        <f t="array" ref="E1639">IFERROR(_xlfn.IFS(D1639&lt;=$K$2,"A",D1639&lt;=$L$3,"B"),"C")</f>
        <v>C</v>
      </c>
      <c r="F1639" s="18">
        <f>VLOOKUP(A1639,'ABC Rimanenze'!$A$2:$G$50000,2,FALSE)</f>
        <v>141.42964149946482</v>
      </c>
      <c r="G1639" s="3" t="str">
        <f>VLOOKUP(A1639,'ABC Rimanenze'!$A$2:$G$50000,7)</f>
        <v>C</v>
      </c>
      <c r="J1639" s="29"/>
    </row>
    <row r="1640" spans="1:10" x14ac:dyDescent="0.3">
      <c r="A1640" s="20" t="s">
        <v>1663</v>
      </c>
      <c r="B1640" s="21">
        <v>235.60956097678235</v>
      </c>
      <c r="C1640" s="27">
        <f t="shared" si="51"/>
        <v>10817359.512429353</v>
      </c>
      <c r="D1640" s="25">
        <f t="shared" si="50"/>
        <v>0.99255286727233216</v>
      </c>
      <c r="E1640" s="3" t="str" cm="1">
        <f t="array" ref="E1640">IFERROR(_xlfn.IFS(D1640&lt;=$K$2,"A",D1640&lt;=$L$3,"B"),"C")</f>
        <v>C</v>
      </c>
      <c r="F1640" s="18">
        <f>VLOOKUP(A1640,'ABC Rimanenze'!$A$2:$G$50000,2,FALSE)</f>
        <v>141.3657365860694</v>
      </c>
      <c r="G1640" s="3" t="str">
        <f>VLOOKUP(A1640,'ABC Rimanenze'!$A$2:$G$50000,7)</f>
        <v>C</v>
      </c>
      <c r="J1640" s="29"/>
    </row>
    <row r="1641" spans="1:10" x14ac:dyDescent="0.3">
      <c r="A1641" s="20" t="s">
        <v>1664</v>
      </c>
      <c r="B1641" s="21">
        <v>235.39739837185567</v>
      </c>
      <c r="C1641" s="27">
        <f t="shared" si="51"/>
        <v>10817594.909827724</v>
      </c>
      <c r="D1641" s="25">
        <f t="shared" si="50"/>
        <v>0.99257446629217005</v>
      </c>
      <c r="E1641" s="3" t="str" cm="1">
        <f t="array" ref="E1641">IFERROR(_xlfn.IFS(D1641&lt;=$K$2,"A",D1641&lt;=$L$3,"B"),"C")</f>
        <v>C</v>
      </c>
      <c r="F1641" s="18">
        <f>VLOOKUP(A1641,'ABC Rimanenze'!$A$2:$G$50000,2,FALSE)</f>
        <v>141.23843902311339</v>
      </c>
      <c r="G1641" s="3" t="str">
        <f>VLOOKUP(A1641,'ABC Rimanenze'!$A$2:$G$50000,7)</f>
        <v>C</v>
      </c>
      <c r="J1641" s="29"/>
    </row>
    <row r="1642" spans="1:10" x14ac:dyDescent="0.3">
      <c r="A1642" s="20" t="s">
        <v>1665</v>
      </c>
      <c r="B1642" s="21">
        <v>234.71160516297294</v>
      </c>
      <c r="C1642" s="27">
        <f t="shared" si="51"/>
        <v>10817829.621432887</v>
      </c>
      <c r="D1642" s="25">
        <f t="shared" si="50"/>
        <v>0.99259600238666879</v>
      </c>
      <c r="E1642" s="3" t="str" cm="1">
        <f t="array" ref="E1642">IFERROR(_xlfn.IFS(D1642&lt;=$K$2,"A",D1642&lt;=$L$3,"B"),"C")</f>
        <v>C</v>
      </c>
      <c r="F1642" s="18">
        <f>VLOOKUP(A1642,'ABC Rimanenze'!$A$2:$G$50000,2,FALSE)</f>
        <v>140.82696309778376</v>
      </c>
      <c r="G1642" s="3" t="str">
        <f>VLOOKUP(A1642,'ABC Rimanenze'!$A$2:$G$50000,7)</f>
        <v>C</v>
      </c>
      <c r="J1642" s="29"/>
    </row>
    <row r="1643" spans="1:10" x14ac:dyDescent="0.3">
      <c r="A1643" s="20" t="s">
        <v>1666</v>
      </c>
      <c r="B1643" s="21">
        <v>232.37397453001822</v>
      </c>
      <c r="C1643" s="27">
        <f t="shared" si="51"/>
        <v>10818061.995407417</v>
      </c>
      <c r="D1643" s="25">
        <f t="shared" si="50"/>
        <v>0.99261732399056246</v>
      </c>
      <c r="E1643" s="3" t="str" cm="1">
        <f t="array" ref="E1643">IFERROR(_xlfn.IFS(D1643&lt;=$K$2,"A",D1643&lt;=$L$3,"B"),"C")</f>
        <v>C</v>
      </c>
      <c r="F1643" s="18">
        <f>VLOOKUP(A1643,'ABC Rimanenze'!$A$2:$G$50000,2,FALSE)</f>
        <v>139.42438471801091</v>
      </c>
      <c r="G1643" s="3" t="str">
        <f>VLOOKUP(A1643,'ABC Rimanenze'!$A$2:$G$50000,7)</f>
        <v>C</v>
      </c>
      <c r="J1643" s="29"/>
    </row>
    <row r="1644" spans="1:10" x14ac:dyDescent="0.3">
      <c r="A1644" s="20" t="s">
        <v>1667</v>
      </c>
      <c r="B1644" s="21">
        <v>232.16053126550443</v>
      </c>
      <c r="C1644" s="27">
        <f t="shared" si="51"/>
        <v>10818294.155938683</v>
      </c>
      <c r="D1644" s="25">
        <f t="shared" si="50"/>
        <v>0.99263862600985009</v>
      </c>
      <c r="E1644" s="3" t="str" cm="1">
        <f t="array" ref="E1644">IFERROR(_xlfn.IFS(D1644&lt;=$K$2,"A",D1644&lt;=$L$3,"B"),"C")</f>
        <v>C</v>
      </c>
      <c r="F1644" s="18">
        <f>VLOOKUP(A1644,'ABC Rimanenze'!$A$2:$G$50000,2,FALSE)</f>
        <v>139.29631875930266</v>
      </c>
      <c r="G1644" s="3" t="str">
        <f>VLOOKUP(A1644,'ABC Rimanenze'!$A$2:$G$50000,7)</f>
        <v>C</v>
      </c>
      <c r="J1644" s="29"/>
    </row>
    <row r="1645" spans="1:10" x14ac:dyDescent="0.3">
      <c r="A1645" s="20" t="s">
        <v>1668</v>
      </c>
      <c r="B1645" s="21">
        <v>230.39279414880144</v>
      </c>
      <c r="C1645" s="27">
        <f t="shared" si="51"/>
        <v>10818524.548732832</v>
      </c>
      <c r="D1645" s="25">
        <f t="shared" si="50"/>
        <v>0.99265976582943072</v>
      </c>
      <c r="E1645" s="3" t="str" cm="1">
        <f t="array" ref="E1645">IFERROR(_xlfn.IFS(D1645&lt;=$K$2,"A",D1645&lt;=$L$3,"B"),"C")</f>
        <v>C</v>
      </c>
      <c r="F1645" s="18">
        <f>VLOOKUP(A1645,'ABC Rimanenze'!$A$2:$G$50000,2,FALSE)</f>
        <v>138.23567648928085</v>
      </c>
      <c r="G1645" s="3" t="str">
        <f>VLOOKUP(A1645,'ABC Rimanenze'!$A$2:$G$50000,7)</f>
        <v>C</v>
      </c>
      <c r="J1645" s="29"/>
    </row>
    <row r="1646" spans="1:10" x14ac:dyDescent="0.3">
      <c r="A1646" s="20" t="s">
        <v>1669</v>
      </c>
      <c r="B1646" s="21">
        <v>229.78576150452429</v>
      </c>
      <c r="C1646" s="27">
        <f t="shared" si="51"/>
        <v>10818754.334494337</v>
      </c>
      <c r="D1646" s="25">
        <f t="shared" si="50"/>
        <v>0.99268084995039185</v>
      </c>
      <c r="E1646" s="3" t="str" cm="1">
        <f t="array" ref="E1646">IFERROR(_xlfn.IFS(D1646&lt;=$K$2,"A",D1646&lt;=$L$3,"B"),"C")</f>
        <v>C</v>
      </c>
      <c r="F1646" s="18">
        <f>VLOOKUP(A1646,'ABC Rimanenze'!$A$2:$G$50000,2,FALSE)</f>
        <v>137.87145690271456</v>
      </c>
      <c r="G1646" s="3" t="str">
        <f>VLOOKUP(A1646,'ABC Rimanenze'!$A$2:$G$50000,7)</f>
        <v>C</v>
      </c>
      <c r="J1646" s="29"/>
    </row>
    <row r="1647" spans="1:10" x14ac:dyDescent="0.3">
      <c r="A1647" s="20" t="s">
        <v>1670</v>
      </c>
      <c r="B1647" s="21">
        <v>229.69248679793179</v>
      </c>
      <c r="C1647" s="27">
        <f t="shared" si="51"/>
        <v>10818984.026981136</v>
      </c>
      <c r="D1647" s="25">
        <f t="shared" si="50"/>
        <v>0.99270192551288017</v>
      </c>
      <c r="E1647" s="3" t="str" cm="1">
        <f t="array" ref="E1647">IFERROR(_xlfn.IFS(D1647&lt;=$K$2,"A",D1647&lt;=$L$3,"B"),"C")</f>
        <v>C</v>
      </c>
      <c r="F1647" s="18">
        <f>VLOOKUP(A1647,'ABC Rimanenze'!$A$2:$G$50000,2,FALSE)</f>
        <v>137.81549207875906</v>
      </c>
      <c r="G1647" s="3" t="str">
        <f>VLOOKUP(A1647,'ABC Rimanenze'!$A$2:$G$50000,7)</f>
        <v>C</v>
      </c>
      <c r="J1647" s="29"/>
    </row>
    <row r="1648" spans="1:10" x14ac:dyDescent="0.3">
      <c r="A1648" s="20" t="s">
        <v>1671</v>
      </c>
      <c r="B1648" s="21">
        <v>229.59003403096517</v>
      </c>
      <c r="C1648" s="27">
        <f t="shared" si="51"/>
        <v>10819213.617015166</v>
      </c>
      <c r="D1648" s="25">
        <f t="shared" si="50"/>
        <v>0.99272299167475753</v>
      </c>
      <c r="E1648" s="3" t="str" cm="1">
        <f t="array" ref="E1648">IFERROR(_xlfn.IFS(D1648&lt;=$K$2,"A",D1648&lt;=$L$3,"B"),"C")</f>
        <v>C</v>
      </c>
      <c r="F1648" s="18">
        <f>VLOOKUP(A1648,'ABC Rimanenze'!$A$2:$G$50000,2,FALSE)</f>
        <v>137.7540204185791</v>
      </c>
      <c r="G1648" s="3" t="str">
        <f>VLOOKUP(A1648,'ABC Rimanenze'!$A$2:$G$50000,7)</f>
        <v>C</v>
      </c>
      <c r="J1648" s="29"/>
    </row>
    <row r="1649" spans="1:10" x14ac:dyDescent="0.3">
      <c r="A1649" s="20" t="s">
        <v>1672</v>
      </c>
      <c r="B1649" s="21">
        <v>229.31725353891656</v>
      </c>
      <c r="C1649" s="27">
        <f t="shared" si="51"/>
        <v>10819442.934268706</v>
      </c>
      <c r="D1649" s="25">
        <f t="shared" si="50"/>
        <v>0.99274403280750845</v>
      </c>
      <c r="E1649" s="3" t="str" cm="1">
        <f t="array" ref="E1649">IFERROR(_xlfn.IFS(D1649&lt;=$K$2,"A",D1649&lt;=$L$3,"B"),"C")</f>
        <v>C</v>
      </c>
      <c r="F1649" s="18">
        <f>VLOOKUP(A1649,'ABC Rimanenze'!$A$2:$G$50000,2,FALSE)</f>
        <v>137.59035212334993</v>
      </c>
      <c r="G1649" s="3" t="str">
        <f>VLOOKUP(A1649,'ABC Rimanenze'!$A$2:$G$50000,7)</f>
        <v>C</v>
      </c>
      <c r="J1649" s="29"/>
    </row>
    <row r="1650" spans="1:10" x14ac:dyDescent="0.3">
      <c r="A1650" s="20" t="s">
        <v>1673</v>
      </c>
      <c r="B1650" s="21">
        <v>228.55205943563473</v>
      </c>
      <c r="C1650" s="27">
        <f t="shared" si="51"/>
        <v>10819671.486328142</v>
      </c>
      <c r="D1650" s="25">
        <f t="shared" si="50"/>
        <v>0.99276500372944687</v>
      </c>
      <c r="E1650" s="3" t="str" cm="1">
        <f t="array" ref="E1650">IFERROR(_xlfn.IFS(D1650&lt;=$K$2,"A",D1650&lt;=$L$3,"B"),"C")</f>
        <v>C</v>
      </c>
      <c r="F1650" s="18">
        <f>VLOOKUP(A1650,'ABC Rimanenze'!$A$2:$G$50000,2,FALSE)</f>
        <v>137.13123566138083</v>
      </c>
      <c r="G1650" s="3" t="str">
        <f>VLOOKUP(A1650,'ABC Rimanenze'!$A$2:$G$50000,7)</f>
        <v>C</v>
      </c>
      <c r="J1650" s="29"/>
    </row>
    <row r="1651" spans="1:10" x14ac:dyDescent="0.3">
      <c r="A1651" s="20" t="s">
        <v>1674</v>
      </c>
      <c r="B1651" s="21">
        <v>228.06412813295626</v>
      </c>
      <c r="C1651" s="27">
        <f t="shared" si="51"/>
        <v>10819899.550456274</v>
      </c>
      <c r="D1651" s="25">
        <f t="shared" si="50"/>
        <v>0.99278592988097569</v>
      </c>
      <c r="E1651" s="3" t="str" cm="1">
        <f t="array" ref="E1651">IFERROR(_xlfn.IFS(D1651&lt;=$K$2,"A",D1651&lt;=$L$3,"B"),"C")</f>
        <v>C</v>
      </c>
      <c r="F1651" s="18">
        <f>VLOOKUP(A1651,'ABC Rimanenze'!$A$2:$G$50000,2,FALSE)</f>
        <v>136.83847687977374</v>
      </c>
      <c r="G1651" s="3" t="str">
        <f>VLOOKUP(A1651,'ABC Rimanenze'!$A$2:$G$50000,7)</f>
        <v>C</v>
      </c>
      <c r="J1651" s="29"/>
    </row>
    <row r="1652" spans="1:10" x14ac:dyDescent="0.3">
      <c r="A1652" s="20" t="s">
        <v>1675</v>
      </c>
      <c r="B1652" s="21">
        <v>227.96487701495735</v>
      </c>
      <c r="C1652" s="27">
        <f t="shared" si="51"/>
        <v>10820127.515333289</v>
      </c>
      <c r="D1652" s="25">
        <f t="shared" si="50"/>
        <v>0.9928068469256629</v>
      </c>
      <c r="E1652" s="3" t="str" cm="1">
        <f t="array" ref="E1652">IFERROR(_xlfn.IFS(D1652&lt;=$K$2,"A",D1652&lt;=$L$3,"B"),"C")</f>
        <v>C</v>
      </c>
      <c r="F1652" s="18">
        <f>VLOOKUP(A1652,'ABC Rimanenze'!$A$2:$G$50000,2,FALSE)</f>
        <v>136.77892620897441</v>
      </c>
      <c r="G1652" s="3" t="str">
        <f>VLOOKUP(A1652,'ABC Rimanenze'!$A$2:$G$50000,7)</f>
        <v>C</v>
      </c>
      <c r="J1652" s="29"/>
    </row>
    <row r="1653" spans="1:10" x14ac:dyDescent="0.3">
      <c r="A1653" s="20" t="s">
        <v>1676</v>
      </c>
      <c r="B1653" s="21">
        <v>227.73990781415989</v>
      </c>
      <c r="C1653" s="27">
        <f t="shared" si="51"/>
        <v>10820355.255241103</v>
      </c>
      <c r="D1653" s="25">
        <f t="shared" si="50"/>
        <v>0.99282774332817536</v>
      </c>
      <c r="E1653" s="3" t="str" cm="1">
        <f t="array" ref="E1653">IFERROR(_xlfn.IFS(D1653&lt;=$K$2,"A",D1653&lt;=$L$3,"B"),"C")</f>
        <v>C</v>
      </c>
      <c r="F1653" s="18">
        <f>VLOOKUP(A1653,'ABC Rimanenze'!$A$2:$G$50000,2,FALSE)</f>
        <v>136.64394468849594</v>
      </c>
      <c r="G1653" s="3" t="str">
        <f>VLOOKUP(A1653,'ABC Rimanenze'!$A$2:$G$50000,7)</f>
        <v>C</v>
      </c>
      <c r="J1653" s="29"/>
    </row>
    <row r="1654" spans="1:10" x14ac:dyDescent="0.3">
      <c r="A1654" s="20" t="s">
        <v>1677</v>
      </c>
      <c r="B1654" s="21">
        <v>227.18111334766283</v>
      </c>
      <c r="C1654" s="27">
        <f t="shared" si="51"/>
        <v>10820582.436354451</v>
      </c>
      <c r="D1654" s="25">
        <f t="shared" si="50"/>
        <v>0.99284858845818913</v>
      </c>
      <c r="E1654" s="3" t="str" cm="1">
        <f t="array" ref="E1654">IFERROR(_xlfn.IFS(D1654&lt;=$K$2,"A",D1654&lt;=$L$3,"B"),"C")</f>
        <v>C</v>
      </c>
      <c r="F1654" s="18">
        <f>VLOOKUP(A1654,'ABC Rimanenze'!$A$2:$G$50000,2,FALSE)</f>
        <v>136.30866800859769</v>
      </c>
      <c r="G1654" s="3" t="str">
        <f>VLOOKUP(A1654,'ABC Rimanenze'!$A$2:$G$50000,7)</f>
        <v>C</v>
      </c>
      <c r="J1654" s="29"/>
    </row>
    <row r="1655" spans="1:10" x14ac:dyDescent="0.3">
      <c r="A1655" s="20" t="s">
        <v>1678</v>
      </c>
      <c r="B1655" s="21">
        <v>226.8048128723251</v>
      </c>
      <c r="C1655" s="27">
        <f t="shared" si="51"/>
        <v>10820809.241167324</v>
      </c>
      <c r="D1655" s="25">
        <f t="shared" si="50"/>
        <v>0.99286939906054272</v>
      </c>
      <c r="E1655" s="3" t="str" cm="1">
        <f t="array" ref="E1655">IFERROR(_xlfn.IFS(D1655&lt;=$K$2,"A",D1655&lt;=$L$3,"B"),"C")</f>
        <v>C</v>
      </c>
      <c r="F1655" s="18">
        <f>VLOOKUP(A1655,'ABC Rimanenze'!$A$2:$G$50000,2,FALSE)</f>
        <v>136.08288772339506</v>
      </c>
      <c r="G1655" s="3" t="str">
        <f>VLOOKUP(A1655,'ABC Rimanenze'!$A$2:$G$50000,7)</f>
        <v>C</v>
      </c>
      <c r="J1655" s="29"/>
    </row>
    <row r="1656" spans="1:10" x14ac:dyDescent="0.3">
      <c r="A1656" s="20" t="s">
        <v>1679</v>
      </c>
      <c r="B1656" s="21">
        <v>226.61783657261103</v>
      </c>
      <c r="C1656" s="27">
        <f t="shared" si="51"/>
        <v>10821035.859003896</v>
      </c>
      <c r="D1656" s="25">
        <f t="shared" si="50"/>
        <v>0.99289019250678123</v>
      </c>
      <c r="E1656" s="3" t="str" cm="1">
        <f t="array" ref="E1656">IFERROR(_xlfn.IFS(D1656&lt;=$K$2,"A",D1656&lt;=$L$3,"B"),"C")</f>
        <v>C</v>
      </c>
      <c r="F1656" s="18">
        <f>VLOOKUP(A1656,'ABC Rimanenze'!$A$2:$G$50000,2,FALSE)</f>
        <v>135.97070194356661</v>
      </c>
      <c r="G1656" s="3" t="str">
        <f>VLOOKUP(A1656,'ABC Rimanenze'!$A$2:$G$50000,7)</f>
        <v>C</v>
      </c>
      <c r="J1656" s="29"/>
    </row>
    <row r="1657" spans="1:10" x14ac:dyDescent="0.3">
      <c r="A1657" s="20" t="s">
        <v>1680</v>
      </c>
      <c r="B1657" s="21">
        <v>225.39864864570839</v>
      </c>
      <c r="C1657" s="27">
        <f t="shared" si="51"/>
        <v>10821261.257652542</v>
      </c>
      <c r="D1657" s="25">
        <f t="shared" si="50"/>
        <v>0.99291087408575029</v>
      </c>
      <c r="E1657" s="3" t="str" cm="1">
        <f t="array" ref="E1657">IFERROR(_xlfn.IFS(D1657&lt;=$K$2,"A",D1657&lt;=$L$3,"B"),"C")</f>
        <v>C</v>
      </c>
      <c r="F1657" s="18">
        <f>VLOOKUP(A1657,'ABC Rimanenze'!$A$2:$G$50000,2,FALSE)</f>
        <v>135.23918918742504</v>
      </c>
      <c r="G1657" s="3" t="str">
        <f>VLOOKUP(A1657,'ABC Rimanenze'!$A$2:$G$50000,7)</f>
        <v>C</v>
      </c>
      <c r="J1657" s="29"/>
    </row>
    <row r="1658" spans="1:10" x14ac:dyDescent="0.3">
      <c r="A1658" s="20" t="s">
        <v>1681</v>
      </c>
      <c r="B1658" s="21">
        <v>224.6215017196138</v>
      </c>
      <c r="C1658" s="27">
        <f t="shared" si="51"/>
        <v>10821485.879154261</v>
      </c>
      <c r="D1658" s="25">
        <f t="shared" si="50"/>
        <v>0.99293148435716871</v>
      </c>
      <c r="E1658" s="3" t="str" cm="1">
        <f t="array" ref="E1658">IFERROR(_xlfn.IFS(D1658&lt;=$K$2,"A",D1658&lt;=$L$3,"B"),"C")</f>
        <v>C</v>
      </c>
      <c r="F1658" s="18">
        <f>VLOOKUP(A1658,'ABC Rimanenze'!$A$2:$G$50000,2,FALSE)</f>
        <v>134.77290103176827</v>
      </c>
      <c r="G1658" s="3" t="str">
        <f>VLOOKUP(A1658,'ABC Rimanenze'!$A$2:$G$50000,7)</f>
        <v>C</v>
      </c>
      <c r="J1658" s="29"/>
    </row>
    <row r="1659" spans="1:10" x14ac:dyDescent="0.3">
      <c r="A1659" s="20" t="s">
        <v>1682</v>
      </c>
      <c r="B1659" s="21">
        <v>224.11542773945166</v>
      </c>
      <c r="C1659" s="27">
        <f t="shared" si="51"/>
        <v>10821709.994582001</v>
      </c>
      <c r="D1659" s="25">
        <f t="shared" si="50"/>
        <v>0.99295204819348648</v>
      </c>
      <c r="E1659" s="3" t="str" cm="1">
        <f t="array" ref="E1659">IFERROR(_xlfn.IFS(D1659&lt;=$K$2,"A",D1659&lt;=$L$3,"B"),"C")</f>
        <v>C</v>
      </c>
      <c r="F1659" s="18">
        <f>VLOOKUP(A1659,'ABC Rimanenze'!$A$2:$G$50000,2,FALSE)</f>
        <v>134.469256643671</v>
      </c>
      <c r="G1659" s="3" t="str">
        <f>VLOOKUP(A1659,'ABC Rimanenze'!$A$2:$G$50000,7)</f>
        <v>C</v>
      </c>
      <c r="J1659" s="29"/>
    </row>
    <row r="1660" spans="1:10" x14ac:dyDescent="0.3">
      <c r="A1660" s="20" t="s">
        <v>1683</v>
      </c>
      <c r="B1660" s="21">
        <v>223.5860884434575</v>
      </c>
      <c r="C1660" s="27">
        <f t="shared" si="51"/>
        <v>10821933.580670444</v>
      </c>
      <c r="D1660" s="25">
        <f t="shared" si="50"/>
        <v>0.99297256345998119</v>
      </c>
      <c r="E1660" s="3" t="str" cm="1">
        <f t="array" ref="E1660">IFERROR(_xlfn.IFS(D1660&lt;=$K$2,"A",D1660&lt;=$L$3,"B"),"C")</f>
        <v>C</v>
      </c>
      <c r="F1660" s="18">
        <f>VLOOKUP(A1660,'ABC Rimanenze'!$A$2:$G$50000,2,FALSE)</f>
        <v>134.15165306607449</v>
      </c>
      <c r="G1660" s="3" t="str">
        <f>VLOOKUP(A1660,'ABC Rimanenze'!$A$2:$G$50000,7)</f>
        <v>C</v>
      </c>
      <c r="J1660" s="29"/>
    </row>
    <row r="1661" spans="1:10" x14ac:dyDescent="0.3">
      <c r="A1661" s="20" t="s">
        <v>1684</v>
      </c>
      <c r="B1661" s="21">
        <v>223.55748704601268</v>
      </c>
      <c r="C1661" s="27">
        <f t="shared" si="51"/>
        <v>10822157.138157491</v>
      </c>
      <c r="D1661" s="25">
        <f t="shared" si="50"/>
        <v>0.99299307610213872</v>
      </c>
      <c r="E1661" s="3" t="str" cm="1">
        <f t="array" ref="E1661">IFERROR(_xlfn.IFS(D1661&lt;=$K$2,"A",D1661&lt;=$L$3,"B"),"C")</f>
        <v>C</v>
      </c>
      <c r="F1661" s="18">
        <f>VLOOKUP(A1661,'ABC Rimanenze'!$A$2:$G$50000,2,FALSE)</f>
        <v>134.13449222760761</v>
      </c>
      <c r="G1661" s="3" t="str">
        <f>VLOOKUP(A1661,'ABC Rimanenze'!$A$2:$G$50000,7)</f>
        <v>C</v>
      </c>
      <c r="J1661" s="29"/>
    </row>
    <row r="1662" spans="1:10" x14ac:dyDescent="0.3">
      <c r="A1662" s="20" t="s">
        <v>1685</v>
      </c>
      <c r="B1662" s="21">
        <v>223.52760498898073</v>
      </c>
      <c r="C1662" s="27">
        <f t="shared" si="51"/>
        <v>10822380.66576248</v>
      </c>
      <c r="D1662" s="25">
        <f t="shared" si="50"/>
        <v>0.99301358600245149</v>
      </c>
      <c r="E1662" s="3" t="str" cm="1">
        <f t="array" ref="E1662">IFERROR(_xlfn.IFS(D1662&lt;=$K$2,"A",D1662&lt;=$L$3,"B"),"C")</f>
        <v>C</v>
      </c>
      <c r="F1662" s="18">
        <f>VLOOKUP(A1662,'ABC Rimanenze'!$A$2:$G$50000,2,FALSE)</f>
        <v>134.11656299338844</v>
      </c>
      <c r="G1662" s="3" t="str">
        <f>VLOOKUP(A1662,'ABC Rimanenze'!$A$2:$G$50000,7)</f>
        <v>C</v>
      </c>
      <c r="J1662" s="29"/>
    </row>
    <row r="1663" spans="1:10" x14ac:dyDescent="0.3">
      <c r="A1663" s="20" t="s">
        <v>1686</v>
      </c>
      <c r="B1663" s="21">
        <v>223.27360750420939</v>
      </c>
      <c r="C1663" s="27">
        <f t="shared" si="51"/>
        <v>10822603.939369984</v>
      </c>
      <c r="D1663" s="25">
        <f t="shared" si="50"/>
        <v>0.99303407259708287</v>
      </c>
      <c r="E1663" s="3" t="str" cm="1">
        <f t="array" ref="E1663">IFERROR(_xlfn.IFS(D1663&lt;=$K$2,"A",D1663&lt;=$L$3,"B"),"C")</f>
        <v>C</v>
      </c>
      <c r="F1663" s="18">
        <f>VLOOKUP(A1663,'ABC Rimanenze'!$A$2:$G$50000,2,FALSE)</f>
        <v>133.96416450252562</v>
      </c>
      <c r="G1663" s="3" t="str">
        <f>VLOOKUP(A1663,'ABC Rimanenze'!$A$2:$G$50000,7)</f>
        <v>C</v>
      </c>
      <c r="J1663" s="29"/>
    </row>
    <row r="1664" spans="1:10" x14ac:dyDescent="0.3">
      <c r="A1664" s="20" t="s">
        <v>1687</v>
      </c>
      <c r="B1664" s="21">
        <v>223.04821141688282</v>
      </c>
      <c r="C1664" s="27">
        <f t="shared" si="51"/>
        <v>10822826.9875814</v>
      </c>
      <c r="D1664" s="25">
        <f t="shared" si="50"/>
        <v>0.9930545385103704</v>
      </c>
      <c r="E1664" s="3" t="str" cm="1">
        <f t="array" ref="E1664">IFERROR(_xlfn.IFS(D1664&lt;=$K$2,"A",D1664&lt;=$L$3,"B"),"C")</f>
        <v>C</v>
      </c>
      <c r="F1664" s="18">
        <f>VLOOKUP(A1664,'ABC Rimanenze'!$A$2:$G$50000,2,FALSE)</f>
        <v>133.82892685012968</v>
      </c>
      <c r="G1664" s="3" t="str">
        <f>VLOOKUP(A1664,'ABC Rimanenze'!$A$2:$G$50000,7)</f>
        <v>C</v>
      </c>
      <c r="J1664" s="29"/>
    </row>
    <row r="1665" spans="1:10" x14ac:dyDescent="0.3">
      <c r="A1665" s="20" t="s">
        <v>1688</v>
      </c>
      <c r="B1665" s="21">
        <v>222.07811177966778</v>
      </c>
      <c r="C1665" s="27">
        <f t="shared" si="51"/>
        <v>10823049.065693179</v>
      </c>
      <c r="D1665" s="25">
        <f t="shared" si="50"/>
        <v>0.99307491541162363</v>
      </c>
      <c r="E1665" s="3" t="str" cm="1">
        <f t="array" ref="E1665">IFERROR(_xlfn.IFS(D1665&lt;=$K$2,"A",D1665&lt;=$L$3,"B"),"C")</f>
        <v>C</v>
      </c>
      <c r="F1665" s="18">
        <f>VLOOKUP(A1665,'ABC Rimanenze'!$A$2:$G$50000,2,FALSE)</f>
        <v>133.24686706780065</v>
      </c>
      <c r="G1665" s="3" t="str">
        <f>VLOOKUP(A1665,'ABC Rimanenze'!$A$2:$G$50000,7)</f>
        <v>C</v>
      </c>
      <c r="J1665" s="29"/>
    </row>
    <row r="1666" spans="1:10" x14ac:dyDescent="0.3">
      <c r="A1666" s="20" t="s">
        <v>1689</v>
      </c>
      <c r="B1666" s="21">
        <v>221.98099509431404</v>
      </c>
      <c r="C1666" s="27">
        <f t="shared" si="51"/>
        <v>10823271.046688274</v>
      </c>
      <c r="D1666" s="25">
        <f t="shared" ref="D1666:D1729" si="52">C1666/SUM(B:B)</f>
        <v>0.99309528340188102</v>
      </c>
      <c r="E1666" s="3" t="str" cm="1">
        <f t="array" ref="E1666">IFERROR(_xlfn.IFS(D1666&lt;=$K$2,"A",D1666&lt;=$L$3,"B"),"C")</f>
        <v>C</v>
      </c>
      <c r="F1666" s="18">
        <f>VLOOKUP(A1666,'ABC Rimanenze'!$A$2:$G$50000,2,FALSE)</f>
        <v>133.18859705658841</v>
      </c>
      <c r="G1666" s="3" t="str">
        <f>VLOOKUP(A1666,'ABC Rimanenze'!$A$2:$G$50000,7)</f>
        <v>C</v>
      </c>
      <c r="J1666" s="29"/>
    </row>
    <row r="1667" spans="1:10" x14ac:dyDescent="0.3">
      <c r="A1667" s="20" t="s">
        <v>1690</v>
      </c>
      <c r="B1667" s="21">
        <v>221.98099509431404</v>
      </c>
      <c r="C1667" s="27">
        <f t="shared" ref="C1667:C1730" si="53">B1667+C1666</f>
        <v>10823493.027683368</v>
      </c>
      <c r="D1667" s="25">
        <f t="shared" si="52"/>
        <v>0.99311565139213853</v>
      </c>
      <c r="E1667" s="3" t="str" cm="1">
        <f t="array" ref="E1667">IFERROR(_xlfn.IFS(D1667&lt;=$K$2,"A",D1667&lt;=$L$3,"B"),"C")</f>
        <v>C</v>
      </c>
      <c r="F1667" s="18">
        <f>VLOOKUP(A1667,'ABC Rimanenze'!$A$2:$G$50000,2,FALSE)</f>
        <v>133.18859705658841</v>
      </c>
      <c r="G1667" s="3" t="str">
        <f>VLOOKUP(A1667,'ABC Rimanenze'!$A$2:$G$50000,7)</f>
        <v>C</v>
      </c>
      <c r="J1667" s="29"/>
    </row>
    <row r="1668" spans="1:10" x14ac:dyDescent="0.3">
      <c r="A1668" s="20" t="s">
        <v>1691</v>
      </c>
      <c r="B1668" s="21">
        <v>221.36350373007568</v>
      </c>
      <c r="C1668" s="27">
        <f t="shared" si="53"/>
        <v>10823714.391187098</v>
      </c>
      <c r="D1668" s="25">
        <f t="shared" si="52"/>
        <v>0.99313596272413085</v>
      </c>
      <c r="E1668" s="3" t="str" cm="1">
        <f t="array" ref="E1668">IFERROR(_xlfn.IFS(D1668&lt;=$K$2,"A",D1668&lt;=$L$3,"B"),"C")</f>
        <v>C</v>
      </c>
      <c r="F1668" s="18">
        <f>VLOOKUP(A1668,'ABC Rimanenze'!$A$2:$G$50000,2,FALSE)</f>
        <v>132.81810223804541</v>
      </c>
      <c r="G1668" s="3" t="str">
        <f>VLOOKUP(A1668,'ABC Rimanenze'!$A$2:$G$50000,7)</f>
        <v>C</v>
      </c>
      <c r="J1668" s="29"/>
    </row>
    <row r="1669" spans="1:10" x14ac:dyDescent="0.3">
      <c r="A1669" s="20" t="s">
        <v>1692</v>
      </c>
      <c r="B1669" s="21">
        <v>220.56159738529749</v>
      </c>
      <c r="C1669" s="27">
        <f t="shared" si="53"/>
        <v>10823934.952784482</v>
      </c>
      <c r="D1669" s="25">
        <f t="shared" si="52"/>
        <v>0.99315620047675823</v>
      </c>
      <c r="E1669" s="3" t="str" cm="1">
        <f t="array" ref="E1669">IFERROR(_xlfn.IFS(D1669&lt;=$K$2,"A",D1669&lt;=$L$3,"B"),"C")</f>
        <v>C</v>
      </c>
      <c r="F1669" s="18">
        <f>VLOOKUP(A1669,'ABC Rimanenze'!$A$2:$G$50000,2,FALSE)</f>
        <v>132.33695843117849</v>
      </c>
      <c r="G1669" s="3" t="str">
        <f>VLOOKUP(A1669,'ABC Rimanenze'!$A$2:$G$50000,7)</f>
        <v>C</v>
      </c>
      <c r="J1669" s="29"/>
    </row>
    <row r="1670" spans="1:10" x14ac:dyDescent="0.3">
      <c r="A1670" s="20" t="s">
        <v>1693</v>
      </c>
      <c r="B1670" s="21">
        <v>220.55455375756853</v>
      </c>
      <c r="C1670" s="27">
        <f t="shared" si="53"/>
        <v>10824155.507338241</v>
      </c>
      <c r="D1670" s="25">
        <f t="shared" si="52"/>
        <v>0.99317643758309371</v>
      </c>
      <c r="E1670" s="3" t="str" cm="1">
        <f t="array" ref="E1670">IFERROR(_xlfn.IFS(D1670&lt;=$K$2,"A",D1670&lt;=$L$3,"B"),"C")</f>
        <v>C</v>
      </c>
      <c r="F1670" s="18">
        <f>VLOOKUP(A1670,'ABC Rimanenze'!$A$2:$G$50000,2,FALSE)</f>
        <v>132.3327322545411</v>
      </c>
      <c r="G1670" s="3" t="str">
        <f>VLOOKUP(A1670,'ABC Rimanenze'!$A$2:$G$50000,7)</f>
        <v>C</v>
      </c>
      <c r="J1670" s="29"/>
    </row>
    <row r="1671" spans="1:10" x14ac:dyDescent="0.3">
      <c r="A1671" s="20" t="s">
        <v>1694</v>
      </c>
      <c r="B1671" s="21">
        <v>220.26448436109436</v>
      </c>
      <c r="C1671" s="27">
        <f t="shared" si="53"/>
        <v>10824375.771822602</v>
      </c>
      <c r="D1671" s="25">
        <f t="shared" si="52"/>
        <v>0.99319664807394958</v>
      </c>
      <c r="E1671" s="3" t="str" cm="1">
        <f t="array" ref="E1671">IFERROR(_xlfn.IFS(D1671&lt;=$K$2,"A",D1671&lt;=$L$3,"B"),"C")</f>
        <v>C</v>
      </c>
      <c r="F1671" s="18">
        <f>VLOOKUP(A1671,'ABC Rimanenze'!$A$2:$G$50000,2,FALSE)</f>
        <v>132.1586906166566</v>
      </c>
      <c r="G1671" s="3" t="str">
        <f>VLOOKUP(A1671,'ABC Rimanenze'!$A$2:$G$50000,7)</f>
        <v>C</v>
      </c>
      <c r="J1671" s="29"/>
    </row>
    <row r="1672" spans="1:10" x14ac:dyDescent="0.3">
      <c r="A1672" s="20" t="s">
        <v>1695</v>
      </c>
      <c r="B1672" s="21">
        <v>219.5878692125857</v>
      </c>
      <c r="C1672" s="27">
        <f t="shared" si="53"/>
        <v>10824595.359691814</v>
      </c>
      <c r="D1672" s="25">
        <f t="shared" si="52"/>
        <v>0.99321679648160444</v>
      </c>
      <c r="E1672" s="3" t="str" cm="1">
        <f t="array" ref="E1672">IFERROR(_xlfn.IFS(D1672&lt;=$K$2,"A",D1672&lt;=$L$3,"B"),"C")</f>
        <v>C</v>
      </c>
      <c r="F1672" s="18">
        <f>VLOOKUP(A1672,'ABC Rimanenze'!$A$2:$G$50000,2,FALSE)</f>
        <v>131.75272152755142</v>
      </c>
      <c r="G1672" s="3" t="str">
        <f>VLOOKUP(A1672,'ABC Rimanenze'!$A$2:$G$50000,7)</f>
        <v>C</v>
      </c>
      <c r="J1672" s="29"/>
    </row>
    <row r="1673" spans="1:10" x14ac:dyDescent="0.3">
      <c r="A1673" s="20" t="s">
        <v>1696</v>
      </c>
      <c r="B1673" s="21">
        <v>219.5430461270378</v>
      </c>
      <c r="C1673" s="27">
        <f t="shared" si="53"/>
        <v>10824814.90273794</v>
      </c>
      <c r="D1673" s="25">
        <f t="shared" si="52"/>
        <v>0.99323694077649183</v>
      </c>
      <c r="E1673" s="3" t="str" cm="1">
        <f t="array" ref="E1673">IFERROR(_xlfn.IFS(D1673&lt;=$K$2,"A",D1673&lt;=$L$3,"B"),"C")</f>
        <v>C</v>
      </c>
      <c r="F1673" s="18">
        <f>VLOOKUP(A1673,'ABC Rimanenze'!$A$2:$G$50000,2,FALSE)</f>
        <v>131.72582767622268</v>
      </c>
      <c r="G1673" s="3" t="str">
        <f>VLOOKUP(A1673,'ABC Rimanenze'!$A$2:$G$50000,7)</f>
        <v>C</v>
      </c>
      <c r="J1673" s="29"/>
    </row>
    <row r="1674" spans="1:10" x14ac:dyDescent="0.3">
      <c r="A1674" s="20" t="s">
        <v>1697</v>
      </c>
      <c r="B1674" s="21">
        <v>219.12021502003603</v>
      </c>
      <c r="C1674" s="27">
        <f t="shared" si="53"/>
        <v>10825034.022952959</v>
      </c>
      <c r="D1674" s="25">
        <f t="shared" si="52"/>
        <v>0.9932570462742748</v>
      </c>
      <c r="E1674" s="3" t="str" cm="1">
        <f t="array" ref="E1674">IFERROR(_xlfn.IFS(D1674&lt;=$K$2,"A",D1674&lt;=$L$3,"B"),"C")</f>
        <v>C</v>
      </c>
      <c r="F1674" s="18">
        <f>VLOOKUP(A1674,'ABC Rimanenze'!$A$2:$G$50000,2,FALSE)</f>
        <v>131.47212901202161</v>
      </c>
      <c r="G1674" s="3" t="str">
        <f>VLOOKUP(A1674,'ABC Rimanenze'!$A$2:$G$50000,7)</f>
        <v>C</v>
      </c>
      <c r="J1674" s="29"/>
    </row>
    <row r="1675" spans="1:10" x14ac:dyDescent="0.3">
      <c r="A1675" s="20" t="s">
        <v>1698</v>
      </c>
      <c r="B1675" s="21">
        <v>218.17295381212398</v>
      </c>
      <c r="C1675" s="27">
        <f t="shared" si="53"/>
        <v>10825252.195906771</v>
      </c>
      <c r="D1675" s="25">
        <f t="shared" si="52"/>
        <v>0.99327706485557643</v>
      </c>
      <c r="E1675" s="3" t="str" cm="1">
        <f t="array" ref="E1675">IFERROR(_xlfn.IFS(D1675&lt;=$K$2,"A",D1675&lt;=$L$3,"B"),"C")</f>
        <v>C</v>
      </c>
      <c r="F1675" s="18">
        <f>VLOOKUP(A1675,'ABC Rimanenze'!$A$2:$G$50000,2,FALSE)</f>
        <v>130.90377228727439</v>
      </c>
      <c r="G1675" s="3" t="str">
        <f>VLOOKUP(A1675,'ABC Rimanenze'!$A$2:$G$50000,7)</f>
        <v>C</v>
      </c>
      <c r="J1675" s="29"/>
    </row>
    <row r="1676" spans="1:10" x14ac:dyDescent="0.3">
      <c r="A1676" s="20" t="s">
        <v>1699</v>
      </c>
      <c r="B1676" s="21">
        <v>217.88288441564973</v>
      </c>
      <c r="C1676" s="27">
        <f t="shared" si="53"/>
        <v>10825470.078791186</v>
      </c>
      <c r="D1676" s="25">
        <f t="shared" si="52"/>
        <v>0.99329705682139824</v>
      </c>
      <c r="E1676" s="3" t="str" cm="1">
        <f t="array" ref="E1676">IFERROR(_xlfn.IFS(D1676&lt;=$K$2,"A",D1676&lt;=$L$3,"B"),"C")</f>
        <v>C</v>
      </c>
      <c r="F1676" s="18">
        <f>VLOOKUP(A1676,'ABC Rimanenze'!$A$2:$G$50000,2,FALSE)</f>
        <v>130.72973064938984</v>
      </c>
      <c r="G1676" s="3" t="str">
        <f>VLOOKUP(A1676,'ABC Rimanenze'!$A$2:$G$50000,7)</f>
        <v>C</v>
      </c>
      <c r="J1676" s="29"/>
    </row>
    <row r="1677" spans="1:10" x14ac:dyDescent="0.3">
      <c r="A1677" s="20" t="s">
        <v>1700</v>
      </c>
      <c r="B1677" s="21">
        <v>217.71212980403874</v>
      </c>
      <c r="C1677" s="27">
        <f t="shared" si="53"/>
        <v>10825687.79092099</v>
      </c>
      <c r="D1677" s="25">
        <f t="shared" si="52"/>
        <v>0.99331703311953534</v>
      </c>
      <c r="E1677" s="3" t="str" cm="1">
        <f t="array" ref="E1677">IFERROR(_xlfn.IFS(D1677&lt;=$K$2,"A",D1677&lt;=$L$3,"B"),"C")</f>
        <v>C</v>
      </c>
      <c r="F1677" s="18">
        <f>VLOOKUP(A1677,'ABC Rimanenze'!$A$2:$G$50000,2,FALSE)</f>
        <v>130.62727788242324</v>
      </c>
      <c r="G1677" s="3" t="str">
        <f>VLOOKUP(A1677,'ABC Rimanenze'!$A$2:$G$50000,7)</f>
        <v>C</v>
      </c>
      <c r="J1677" s="29"/>
    </row>
    <row r="1678" spans="1:10" x14ac:dyDescent="0.3">
      <c r="A1678" s="20" t="s">
        <v>1701</v>
      </c>
      <c r="B1678" s="21">
        <v>216.93882485670537</v>
      </c>
      <c r="C1678" s="27">
        <f t="shared" si="53"/>
        <v>10825904.729745846</v>
      </c>
      <c r="D1678" s="25">
        <f t="shared" si="52"/>
        <v>0.99333693846264492</v>
      </c>
      <c r="E1678" s="3" t="str" cm="1">
        <f t="array" ref="E1678">IFERROR(_xlfn.IFS(D1678&lt;=$K$2,"A",D1678&lt;=$L$3,"B"),"C")</f>
        <v>C</v>
      </c>
      <c r="F1678" s="18">
        <f>VLOOKUP(A1678,'ABC Rimanenze'!$A$2:$G$50000,2,FALSE)</f>
        <v>130.16329491402323</v>
      </c>
      <c r="G1678" s="3" t="str">
        <f>VLOOKUP(A1678,'ABC Rimanenze'!$A$2:$G$50000,7)</f>
        <v>C</v>
      </c>
      <c r="J1678" s="29"/>
    </row>
    <row r="1679" spans="1:10" x14ac:dyDescent="0.3">
      <c r="A1679" s="20" t="s">
        <v>1702</v>
      </c>
      <c r="B1679" s="21">
        <v>216.34032994300878</v>
      </c>
      <c r="C1679" s="27">
        <f t="shared" si="53"/>
        <v>10826121.070075789</v>
      </c>
      <c r="D1679" s="25">
        <f t="shared" si="52"/>
        <v>0.99335678889051915</v>
      </c>
      <c r="E1679" s="3" t="str" cm="1">
        <f t="array" ref="E1679">IFERROR(_xlfn.IFS(D1679&lt;=$K$2,"A",D1679&lt;=$L$3,"B"),"C")</f>
        <v>C</v>
      </c>
      <c r="F1679" s="18">
        <f>VLOOKUP(A1679,'ABC Rimanenze'!$A$2:$G$50000,2,FALSE)</f>
        <v>129.80419796580526</v>
      </c>
      <c r="G1679" s="3" t="str">
        <f>VLOOKUP(A1679,'ABC Rimanenze'!$A$2:$G$50000,7)</f>
        <v>C</v>
      </c>
      <c r="J1679" s="29"/>
    </row>
    <row r="1680" spans="1:10" x14ac:dyDescent="0.3">
      <c r="A1680" s="20" t="s">
        <v>1703</v>
      </c>
      <c r="B1680" s="21">
        <v>216.31962594635095</v>
      </c>
      <c r="C1680" s="27">
        <f t="shared" si="53"/>
        <v>10826337.389701735</v>
      </c>
      <c r="D1680" s="25">
        <f t="shared" si="52"/>
        <v>0.99337663741868665</v>
      </c>
      <c r="E1680" s="3" t="str" cm="1">
        <f t="array" ref="E1680">IFERROR(_xlfn.IFS(D1680&lt;=$K$2,"A",D1680&lt;=$L$3,"B"),"C")</f>
        <v>C</v>
      </c>
      <c r="F1680" s="18">
        <f>VLOOKUP(A1680,'ABC Rimanenze'!$A$2:$G$50000,2,FALSE)</f>
        <v>129.79177556781056</v>
      </c>
      <c r="G1680" s="3" t="str">
        <f>VLOOKUP(A1680,'ABC Rimanenze'!$A$2:$G$50000,7)</f>
        <v>C</v>
      </c>
      <c r="J1680" s="29"/>
    </row>
    <row r="1681" spans="1:10" x14ac:dyDescent="0.3">
      <c r="A1681" s="20" t="s">
        <v>1704</v>
      </c>
      <c r="B1681" s="21">
        <v>215.40160646567725</v>
      </c>
      <c r="C1681" s="27">
        <f t="shared" si="53"/>
        <v>10826552.7913082</v>
      </c>
      <c r="D1681" s="25">
        <f t="shared" si="52"/>
        <v>0.99339640171346355</v>
      </c>
      <c r="E1681" s="3" t="str" cm="1">
        <f t="array" ref="E1681">IFERROR(_xlfn.IFS(D1681&lt;=$K$2,"A",D1681&lt;=$L$3,"B"),"C")</f>
        <v>C</v>
      </c>
      <c r="F1681" s="18">
        <f>VLOOKUP(A1681,'ABC Rimanenze'!$A$2:$G$50000,2,FALSE)</f>
        <v>129.24096387940634</v>
      </c>
      <c r="G1681" s="3" t="str">
        <f>VLOOKUP(A1681,'ABC Rimanenze'!$A$2:$G$50000,7)</f>
        <v>C</v>
      </c>
      <c r="J1681" s="29"/>
    </row>
    <row r="1682" spans="1:10" x14ac:dyDescent="0.3">
      <c r="A1682" s="20" t="s">
        <v>1705</v>
      </c>
      <c r="B1682" s="21">
        <v>214.29575691223147</v>
      </c>
      <c r="C1682" s="27">
        <f t="shared" si="53"/>
        <v>10826767.087065112</v>
      </c>
      <c r="D1682" s="25">
        <f t="shared" si="52"/>
        <v>0.99341606454039677</v>
      </c>
      <c r="E1682" s="3" t="str" cm="1">
        <f t="array" ref="E1682">IFERROR(_xlfn.IFS(D1682&lt;=$K$2,"A",D1682&lt;=$L$3,"B"),"C")</f>
        <v>C</v>
      </c>
      <c r="F1682" s="18">
        <f>VLOOKUP(A1682,'ABC Rimanenze'!$A$2:$G$50000,2,FALSE)</f>
        <v>128.57745414733887</v>
      </c>
      <c r="G1682" s="3" t="str">
        <f>VLOOKUP(A1682,'ABC Rimanenze'!$A$2:$G$50000,7)</f>
        <v>C</v>
      </c>
      <c r="J1682" s="29"/>
    </row>
    <row r="1683" spans="1:10" x14ac:dyDescent="0.3">
      <c r="A1683" s="20" t="s">
        <v>1706</v>
      </c>
      <c r="B1683" s="21">
        <v>213.97367102608018</v>
      </c>
      <c r="C1683" s="27">
        <f t="shared" si="53"/>
        <v>10826981.060736138</v>
      </c>
      <c r="D1683" s="25">
        <f t="shared" si="52"/>
        <v>0.99343569781415952</v>
      </c>
      <c r="E1683" s="3" t="str" cm="1">
        <f t="array" ref="E1683">IFERROR(_xlfn.IFS(D1683&lt;=$K$2,"A",D1683&lt;=$L$3,"B"),"C")</f>
        <v>C</v>
      </c>
      <c r="F1683" s="18">
        <f>VLOOKUP(A1683,'ABC Rimanenze'!$A$2:$G$50000,2,FALSE)</f>
        <v>128.38420261564809</v>
      </c>
      <c r="G1683" s="3" t="str">
        <f>VLOOKUP(A1683,'ABC Rimanenze'!$A$2:$G$50000,7)</f>
        <v>C</v>
      </c>
      <c r="J1683" s="29"/>
    </row>
    <row r="1684" spans="1:10" x14ac:dyDescent="0.3">
      <c r="A1684" s="20" t="s">
        <v>1707</v>
      </c>
      <c r="B1684" s="21">
        <v>213.59352857198115</v>
      </c>
      <c r="C1684" s="27">
        <f t="shared" si="53"/>
        <v>10827194.654264711</v>
      </c>
      <c r="D1684" s="25">
        <f t="shared" si="52"/>
        <v>0.99345529620773909</v>
      </c>
      <c r="E1684" s="3" t="str" cm="1">
        <f t="array" ref="E1684">IFERROR(_xlfn.IFS(D1684&lt;=$K$2,"A",D1684&lt;=$L$3,"B"),"C")</f>
        <v>C</v>
      </c>
      <c r="F1684" s="18">
        <f>VLOOKUP(A1684,'ABC Rimanenze'!$A$2:$G$50000,2,FALSE)</f>
        <v>128.15611714318868</v>
      </c>
      <c r="G1684" s="3" t="str">
        <f>VLOOKUP(A1684,'ABC Rimanenze'!$A$2:$G$50000,7)</f>
        <v>C</v>
      </c>
      <c r="J1684" s="29"/>
    </row>
    <row r="1685" spans="1:10" x14ac:dyDescent="0.3">
      <c r="A1685" s="20" t="s">
        <v>1708</v>
      </c>
      <c r="B1685" s="21">
        <v>213.1649344968375</v>
      </c>
      <c r="C1685" s="27">
        <f t="shared" si="53"/>
        <v>10827407.819199208</v>
      </c>
      <c r="D1685" s="25">
        <f t="shared" si="52"/>
        <v>0.99347485527542967</v>
      </c>
      <c r="E1685" s="3" t="str" cm="1">
        <f t="array" ref="E1685">IFERROR(_xlfn.IFS(D1685&lt;=$K$2,"A",D1685&lt;=$L$3,"B"),"C")</f>
        <v>C</v>
      </c>
      <c r="F1685" s="18">
        <f>VLOOKUP(A1685,'ABC Rimanenze'!$A$2:$G$50000,2,FALSE)</f>
        <v>127.8989606981025</v>
      </c>
      <c r="G1685" s="3" t="str">
        <f>VLOOKUP(A1685,'ABC Rimanenze'!$A$2:$G$50000,7)</f>
        <v>C</v>
      </c>
      <c r="J1685" s="29"/>
    </row>
    <row r="1686" spans="1:10" x14ac:dyDescent="0.3">
      <c r="A1686" s="20" t="s">
        <v>1709</v>
      </c>
      <c r="B1686" s="21">
        <v>211.86421124289066</v>
      </c>
      <c r="C1686" s="27">
        <f t="shared" si="53"/>
        <v>10827619.683410451</v>
      </c>
      <c r="D1686" s="25">
        <f t="shared" si="52"/>
        <v>0.99349429499453112</v>
      </c>
      <c r="E1686" s="3" t="str" cm="1">
        <f t="array" ref="E1686">IFERROR(_xlfn.IFS(D1686&lt;=$K$2,"A",D1686&lt;=$L$3,"B"),"C")</f>
        <v>C</v>
      </c>
      <c r="F1686" s="18">
        <f>VLOOKUP(A1686,'ABC Rimanenze'!$A$2:$G$50000,2,FALSE)</f>
        <v>127.11852674573439</v>
      </c>
      <c r="G1686" s="3" t="str">
        <f>VLOOKUP(A1686,'ABC Rimanenze'!$A$2:$G$50000,7)</f>
        <v>C</v>
      </c>
      <c r="J1686" s="29"/>
    </row>
    <row r="1687" spans="1:10" x14ac:dyDescent="0.3">
      <c r="A1687" s="20" t="s">
        <v>1710</v>
      </c>
      <c r="B1687" s="21">
        <v>211.30883186862584</v>
      </c>
      <c r="C1687" s="27">
        <f t="shared" si="53"/>
        <v>10827830.99224232</v>
      </c>
      <c r="D1687" s="25">
        <f t="shared" si="52"/>
        <v>0.99351368375448779</v>
      </c>
      <c r="E1687" s="3" t="str" cm="1">
        <f t="array" ref="E1687">IFERROR(_xlfn.IFS(D1687&lt;=$K$2,"A",D1687&lt;=$L$3,"B"),"C")</f>
        <v>C</v>
      </c>
      <c r="F1687" s="18">
        <f>VLOOKUP(A1687,'ABC Rimanenze'!$A$2:$G$50000,2,FALSE)</f>
        <v>126.7852991211755</v>
      </c>
      <c r="G1687" s="3" t="str">
        <f>VLOOKUP(A1687,'ABC Rimanenze'!$A$2:$G$50000,7)</f>
        <v>C</v>
      </c>
      <c r="J1687" s="29"/>
    </row>
    <row r="1688" spans="1:10" x14ac:dyDescent="0.3">
      <c r="A1688" s="20" t="s">
        <v>1711</v>
      </c>
      <c r="B1688" s="21">
        <v>210.38974517162961</v>
      </c>
      <c r="C1688" s="27">
        <f t="shared" si="53"/>
        <v>10828041.381987492</v>
      </c>
      <c r="D1688" s="25">
        <f t="shared" si="52"/>
        <v>0.99353298818313096</v>
      </c>
      <c r="E1688" s="3" t="str" cm="1">
        <f t="array" ref="E1688">IFERROR(_xlfn.IFS(D1688&lt;=$K$2,"A",D1688&lt;=$L$3,"B"),"C")</f>
        <v>C</v>
      </c>
      <c r="F1688" s="18">
        <f>VLOOKUP(A1688,'ABC Rimanenze'!$A$2:$G$50000,2,FALSE)</f>
        <v>126.23384710297776</v>
      </c>
      <c r="G1688" s="3" t="str">
        <f>VLOOKUP(A1688,'ABC Rimanenze'!$A$2:$G$50000,7)</f>
        <v>C</v>
      </c>
      <c r="J1688" s="29"/>
    </row>
    <row r="1689" spans="1:10" x14ac:dyDescent="0.3">
      <c r="A1689" s="20" t="s">
        <v>1712</v>
      </c>
      <c r="B1689" s="21">
        <v>209.98676428822759</v>
      </c>
      <c r="C1689" s="27">
        <f t="shared" si="53"/>
        <v>10828251.368751779</v>
      </c>
      <c r="D1689" s="25">
        <f t="shared" si="52"/>
        <v>0.99355225563603788</v>
      </c>
      <c r="E1689" s="3" t="str" cm="1">
        <f t="array" ref="E1689">IFERROR(_xlfn.IFS(D1689&lt;=$K$2,"A",D1689&lt;=$L$3,"B"),"C")</f>
        <v>C</v>
      </c>
      <c r="F1689" s="18">
        <f>VLOOKUP(A1689,'ABC Rimanenze'!$A$2:$G$50000,2,FALSE)</f>
        <v>125.99205857293654</v>
      </c>
      <c r="G1689" s="3" t="str">
        <f>VLOOKUP(A1689,'ABC Rimanenze'!$A$2:$G$50000,7)</f>
        <v>C</v>
      </c>
      <c r="J1689" s="29"/>
    </row>
    <row r="1690" spans="1:10" x14ac:dyDescent="0.3">
      <c r="A1690" s="20" t="s">
        <v>1713</v>
      </c>
      <c r="B1690" s="21">
        <v>209.76136820090107</v>
      </c>
      <c r="C1690" s="27">
        <f t="shared" si="53"/>
        <v>10828461.130119979</v>
      </c>
      <c r="D1690" s="25">
        <f t="shared" si="52"/>
        <v>0.99357150240760084</v>
      </c>
      <c r="E1690" s="3" t="str" cm="1">
        <f t="array" ref="E1690">IFERROR(_xlfn.IFS(D1690&lt;=$K$2,"A",D1690&lt;=$L$3,"B"),"C")</f>
        <v>C</v>
      </c>
      <c r="F1690" s="18">
        <f>VLOOKUP(A1690,'ABC Rimanenze'!$A$2:$G$50000,2,FALSE)</f>
        <v>125.85682092054064</v>
      </c>
      <c r="G1690" s="3" t="str">
        <f>VLOOKUP(A1690,'ABC Rimanenze'!$A$2:$G$50000,7)</f>
        <v>C</v>
      </c>
      <c r="J1690" s="29"/>
    </row>
    <row r="1691" spans="1:10" x14ac:dyDescent="0.3">
      <c r="A1691" s="20" t="s">
        <v>1714</v>
      </c>
      <c r="B1691" s="21">
        <v>209.44120330413043</v>
      </c>
      <c r="C1691" s="27">
        <f t="shared" si="53"/>
        <v>10828670.571323283</v>
      </c>
      <c r="D1691" s="25">
        <f t="shared" si="52"/>
        <v>0.99359071980225477</v>
      </c>
      <c r="E1691" s="3" t="str" cm="1">
        <f t="array" ref="E1691">IFERROR(_xlfn.IFS(D1691&lt;=$K$2,"A",D1691&lt;=$L$3,"B"),"C")</f>
        <v>C</v>
      </c>
      <c r="F1691" s="18">
        <f>VLOOKUP(A1691,'ABC Rimanenze'!$A$2:$G$50000,2,FALSE)</f>
        <v>125.66472198247826</v>
      </c>
      <c r="G1691" s="3" t="str">
        <f>VLOOKUP(A1691,'ABC Rimanenze'!$A$2:$G$50000,7)</f>
        <v>C</v>
      </c>
      <c r="J1691" s="29"/>
    </row>
    <row r="1692" spans="1:10" x14ac:dyDescent="0.3">
      <c r="A1692" s="20" t="s">
        <v>1715</v>
      </c>
      <c r="B1692" s="21">
        <v>209.41452289606619</v>
      </c>
      <c r="C1692" s="27">
        <f t="shared" si="53"/>
        <v>10828879.985846179</v>
      </c>
      <c r="D1692" s="25">
        <f t="shared" si="52"/>
        <v>0.99360993474883297</v>
      </c>
      <c r="E1692" s="3" t="str" cm="1">
        <f t="array" ref="E1692">IFERROR(_xlfn.IFS(D1692&lt;=$K$2,"A",D1692&lt;=$L$3,"B"),"C")</f>
        <v>C</v>
      </c>
      <c r="F1692" s="18">
        <f>VLOOKUP(A1692,'ABC Rimanenze'!$A$2:$G$50000,2,FALSE)</f>
        <v>125.64871373763971</v>
      </c>
      <c r="G1692" s="3" t="str">
        <f>VLOOKUP(A1692,'ABC Rimanenze'!$A$2:$G$50000,7)</f>
        <v>C</v>
      </c>
      <c r="J1692" s="29"/>
    </row>
    <row r="1693" spans="1:10" x14ac:dyDescent="0.3">
      <c r="A1693" s="20" t="s">
        <v>1716</v>
      </c>
      <c r="B1693" s="21">
        <v>208.99062457274184</v>
      </c>
      <c r="C1693" s="27">
        <f t="shared" si="53"/>
        <v>10829088.976470752</v>
      </c>
      <c r="D1693" s="25">
        <f t="shared" si="52"/>
        <v>0.99362911080038374</v>
      </c>
      <c r="E1693" s="3" t="str" cm="1">
        <f t="array" ref="E1693">IFERROR(_xlfn.IFS(D1693&lt;=$K$2,"A",D1693&lt;=$L$3,"B"),"C")</f>
        <v>C</v>
      </c>
      <c r="F1693" s="18">
        <f>VLOOKUP(A1693,'ABC Rimanenze'!$A$2:$G$50000,2,FALSE)</f>
        <v>125.3943747436451</v>
      </c>
      <c r="G1693" s="3" t="str">
        <f>VLOOKUP(A1693,'ABC Rimanenze'!$A$2:$G$50000,7)</f>
        <v>C</v>
      </c>
      <c r="J1693" s="29"/>
    </row>
    <row r="1694" spans="1:10" x14ac:dyDescent="0.3">
      <c r="A1694" s="20" t="s">
        <v>1717</v>
      </c>
      <c r="B1694" s="21">
        <v>207.9631086973726</v>
      </c>
      <c r="C1694" s="27">
        <f t="shared" si="53"/>
        <v>10829296.93957945</v>
      </c>
      <c r="D1694" s="25">
        <f t="shared" si="52"/>
        <v>0.99364819257164105</v>
      </c>
      <c r="E1694" s="3" t="str" cm="1">
        <f t="array" ref="E1694">IFERROR(_xlfn.IFS(D1694&lt;=$K$2,"A",D1694&lt;=$L$3,"B"),"C")</f>
        <v>C</v>
      </c>
      <c r="F1694" s="18">
        <f>VLOOKUP(A1694,'ABC Rimanenze'!$A$2:$G$50000,2,FALSE)</f>
        <v>124.77786521842356</v>
      </c>
      <c r="G1694" s="3" t="str">
        <f>VLOOKUP(A1694,'ABC Rimanenze'!$A$2:$G$50000,7)</f>
        <v>C</v>
      </c>
      <c r="J1694" s="29"/>
    </row>
    <row r="1695" spans="1:10" x14ac:dyDescent="0.3">
      <c r="A1695" s="20" t="s">
        <v>1718</v>
      </c>
      <c r="B1695" s="21">
        <v>207.45916914985563</v>
      </c>
      <c r="C1695" s="27">
        <f t="shared" si="53"/>
        <v>10829504.398748599</v>
      </c>
      <c r="D1695" s="25">
        <f t="shared" si="52"/>
        <v>0.9936672281036435</v>
      </c>
      <c r="E1695" s="3" t="str" cm="1">
        <f t="array" ref="E1695">IFERROR(_xlfn.IFS(D1695&lt;=$K$2,"A",D1695&lt;=$L$3,"B"),"C")</f>
        <v>C</v>
      </c>
      <c r="F1695" s="18">
        <f>VLOOKUP(A1695,'ABC Rimanenze'!$A$2:$G$50000,2,FALSE)</f>
        <v>124.47550148991337</v>
      </c>
      <c r="G1695" s="3" t="str">
        <f>VLOOKUP(A1695,'ABC Rimanenze'!$A$2:$G$50000,7)</f>
        <v>C</v>
      </c>
      <c r="J1695" s="29"/>
    </row>
    <row r="1696" spans="1:10" x14ac:dyDescent="0.3">
      <c r="A1696" s="20" t="s">
        <v>1719</v>
      </c>
      <c r="B1696" s="21">
        <v>206.90400321885531</v>
      </c>
      <c r="C1696" s="27">
        <f t="shared" si="53"/>
        <v>10829711.302751819</v>
      </c>
      <c r="D1696" s="25">
        <f t="shared" si="52"/>
        <v>0.99368621269608592</v>
      </c>
      <c r="E1696" s="3" t="str" cm="1">
        <f t="array" ref="E1696">IFERROR(_xlfn.IFS(D1696&lt;=$K$2,"A",D1696&lt;=$L$3,"B"),"C")</f>
        <v>C</v>
      </c>
      <c r="F1696" s="18">
        <f>VLOOKUP(A1696,'ABC Rimanenze'!$A$2:$G$50000,2,FALSE)</f>
        <v>124.14240193131317</v>
      </c>
      <c r="G1696" s="3" t="str">
        <f>VLOOKUP(A1696,'ABC Rimanenze'!$A$2:$G$50000,7)</f>
        <v>C</v>
      </c>
      <c r="J1696" s="29"/>
    </row>
    <row r="1697" spans="1:10" x14ac:dyDescent="0.3">
      <c r="A1697" s="20" t="s">
        <v>1720</v>
      </c>
      <c r="B1697" s="21">
        <v>206.89205039604252</v>
      </c>
      <c r="C1697" s="27">
        <f t="shared" si="53"/>
        <v>10829918.194802215</v>
      </c>
      <c r="D1697" s="25">
        <f t="shared" si="52"/>
        <v>0.99370519619179032</v>
      </c>
      <c r="E1697" s="3" t="str" cm="1">
        <f t="array" ref="E1697">IFERROR(_xlfn.IFS(D1697&lt;=$K$2,"A",D1697&lt;=$L$3,"B"),"C")</f>
        <v>C</v>
      </c>
      <c r="F1697" s="18">
        <f>VLOOKUP(A1697,'ABC Rimanenze'!$A$2:$G$50000,2,FALSE)</f>
        <v>124.13523023762551</v>
      </c>
      <c r="G1697" s="3" t="str">
        <f>VLOOKUP(A1697,'ABC Rimanenze'!$A$2:$G$50000,7)</f>
        <v>C</v>
      </c>
      <c r="J1697" s="29"/>
    </row>
    <row r="1698" spans="1:10" x14ac:dyDescent="0.3">
      <c r="A1698" s="20" t="s">
        <v>1721</v>
      </c>
      <c r="B1698" s="21">
        <v>206.53944212306578</v>
      </c>
      <c r="C1698" s="27">
        <f t="shared" si="53"/>
        <v>10830124.734244339</v>
      </c>
      <c r="D1698" s="25">
        <f t="shared" si="52"/>
        <v>0.99372414733372549</v>
      </c>
      <c r="E1698" s="3" t="str" cm="1">
        <f t="array" ref="E1698">IFERROR(_xlfn.IFS(D1698&lt;=$K$2,"A",D1698&lt;=$L$3,"B"),"C")</f>
        <v>C</v>
      </c>
      <c r="F1698" s="18">
        <f>VLOOKUP(A1698,'ABC Rimanenze'!$A$2:$G$50000,2,FALSE)</f>
        <v>123.92366527383946</v>
      </c>
      <c r="G1698" s="3" t="str">
        <f>VLOOKUP(A1698,'ABC Rimanenze'!$A$2:$G$50000,7)</f>
        <v>C</v>
      </c>
      <c r="J1698" s="29"/>
    </row>
    <row r="1699" spans="1:10" x14ac:dyDescent="0.3">
      <c r="A1699" s="20" t="s">
        <v>1722</v>
      </c>
      <c r="B1699" s="21">
        <v>204.27544941636828</v>
      </c>
      <c r="C1699" s="27">
        <f t="shared" si="53"/>
        <v>10830329.009693755</v>
      </c>
      <c r="D1699" s="25">
        <f t="shared" si="52"/>
        <v>0.99374289074174471</v>
      </c>
      <c r="E1699" s="3" t="str" cm="1">
        <f t="array" ref="E1699">IFERROR(_xlfn.IFS(D1699&lt;=$K$2,"A",D1699&lt;=$L$3,"B"),"C")</f>
        <v>C</v>
      </c>
      <c r="F1699" s="18">
        <f>VLOOKUP(A1699,'ABC Rimanenze'!$A$2:$G$50000,2,FALSE)</f>
        <v>122.56526964982096</v>
      </c>
      <c r="G1699" s="3" t="str">
        <f>VLOOKUP(A1699,'ABC Rimanenze'!$A$2:$G$50000,7)</f>
        <v>C</v>
      </c>
      <c r="J1699" s="29"/>
    </row>
    <row r="1700" spans="1:10" x14ac:dyDescent="0.3">
      <c r="A1700" s="20" t="s">
        <v>1723</v>
      </c>
      <c r="B1700" s="21">
        <v>203.88740956148226</v>
      </c>
      <c r="C1700" s="27">
        <f t="shared" si="53"/>
        <v>10830532.897103317</v>
      </c>
      <c r="D1700" s="25">
        <f t="shared" si="52"/>
        <v>0.99376159854495016</v>
      </c>
      <c r="E1700" s="3" t="str" cm="1">
        <f t="array" ref="E1700">IFERROR(_xlfn.IFS(D1700&lt;=$K$2,"A",D1700&lt;=$L$3,"B"),"C")</f>
        <v>C</v>
      </c>
      <c r="F1700" s="18">
        <f>VLOOKUP(A1700,'ABC Rimanenze'!$A$2:$G$50000,2,FALSE)</f>
        <v>122.33244573688935</v>
      </c>
      <c r="G1700" s="3" t="str">
        <f>VLOOKUP(A1700,'ABC Rimanenze'!$A$2:$G$50000,7)</f>
        <v>C</v>
      </c>
      <c r="J1700" s="29"/>
    </row>
    <row r="1701" spans="1:10" x14ac:dyDescent="0.3">
      <c r="A1701" s="20" t="s">
        <v>1724</v>
      </c>
      <c r="B1701" s="21">
        <v>203.66841677209115</v>
      </c>
      <c r="C1701" s="27">
        <f t="shared" si="53"/>
        <v>10830736.565520089</v>
      </c>
      <c r="D1701" s="25">
        <f t="shared" si="52"/>
        <v>0.99378028625434978</v>
      </c>
      <c r="E1701" s="3" t="str" cm="1">
        <f t="array" ref="E1701">IFERROR(_xlfn.IFS(D1701&lt;=$K$2,"A",D1701&lt;=$L$3,"B"),"C")</f>
        <v>C</v>
      </c>
      <c r="F1701" s="18">
        <f>VLOOKUP(A1701,'ABC Rimanenze'!$A$2:$G$50000,2,FALSE)</f>
        <v>122.20105006325468</v>
      </c>
      <c r="G1701" s="3" t="str">
        <f>VLOOKUP(A1701,'ABC Rimanenze'!$A$2:$G$50000,7)</f>
        <v>C</v>
      </c>
      <c r="J1701" s="29"/>
    </row>
    <row r="1702" spans="1:10" x14ac:dyDescent="0.3">
      <c r="A1702" s="20" t="s">
        <v>1725</v>
      </c>
      <c r="B1702" s="21">
        <v>203.58218569322759</v>
      </c>
      <c r="C1702" s="27">
        <f t="shared" si="53"/>
        <v>10830940.147705782</v>
      </c>
      <c r="D1702" s="25">
        <f t="shared" si="52"/>
        <v>0.99379896605156859</v>
      </c>
      <c r="E1702" s="3" t="str" cm="1">
        <f t="array" ref="E1702">IFERROR(_xlfn.IFS(D1702&lt;=$K$2,"A",D1702&lt;=$L$3,"B"),"C")</f>
        <v>C</v>
      </c>
      <c r="F1702" s="18">
        <f>VLOOKUP(A1702,'ABC Rimanenze'!$A$2:$G$50000,2,FALSE)</f>
        <v>122.14931141593655</v>
      </c>
      <c r="G1702" s="3" t="str">
        <f>VLOOKUP(A1702,'ABC Rimanenze'!$A$2:$G$50000,7)</f>
        <v>C</v>
      </c>
      <c r="J1702" s="29"/>
    </row>
    <row r="1703" spans="1:10" x14ac:dyDescent="0.3">
      <c r="A1703" s="20" t="s">
        <v>1726</v>
      </c>
      <c r="B1703" s="21">
        <v>203.18304678858686</v>
      </c>
      <c r="C1703" s="27">
        <f t="shared" si="53"/>
        <v>10831143.33075257</v>
      </c>
      <c r="D1703" s="25">
        <f t="shared" si="52"/>
        <v>0.99381760922557416</v>
      </c>
      <c r="E1703" s="3" t="str" cm="1">
        <f t="array" ref="E1703">IFERROR(_xlfn.IFS(D1703&lt;=$K$2,"A",D1703&lt;=$L$3,"B"),"C")</f>
        <v>C</v>
      </c>
      <c r="F1703" s="18">
        <f>VLOOKUP(A1703,'ABC Rimanenze'!$A$2:$G$50000,2,FALSE)</f>
        <v>121.90982807315211</v>
      </c>
      <c r="G1703" s="3" t="str">
        <f>VLOOKUP(A1703,'ABC Rimanenze'!$A$2:$G$50000,7)</f>
        <v>C</v>
      </c>
      <c r="J1703" s="29"/>
    </row>
    <row r="1704" spans="1:10" x14ac:dyDescent="0.3">
      <c r="A1704" s="20" t="s">
        <v>1727</v>
      </c>
      <c r="B1704" s="21">
        <v>203.13416828101322</v>
      </c>
      <c r="C1704" s="27">
        <f t="shared" si="53"/>
        <v>10831346.46492085</v>
      </c>
      <c r="D1704" s="25">
        <f t="shared" si="52"/>
        <v>0.99383624791470493</v>
      </c>
      <c r="E1704" s="3" t="str" cm="1">
        <f t="array" ref="E1704">IFERROR(_xlfn.IFS(D1704&lt;=$K$2,"A",D1704&lt;=$L$3,"B"),"C")</f>
        <v>C</v>
      </c>
      <c r="F1704" s="18">
        <f>VLOOKUP(A1704,'ABC Rimanenze'!$A$2:$G$50000,2,FALSE)</f>
        <v>121.88050096860792</v>
      </c>
      <c r="G1704" s="3" t="str">
        <f>VLOOKUP(A1704,'ABC Rimanenze'!$A$2:$G$50000,7)</f>
        <v>C</v>
      </c>
      <c r="J1704" s="29"/>
    </row>
    <row r="1705" spans="1:10" x14ac:dyDescent="0.3">
      <c r="A1705" s="20" t="s">
        <v>1728</v>
      </c>
      <c r="B1705" s="21">
        <v>202.7711012880753</v>
      </c>
      <c r="C1705" s="27">
        <f t="shared" si="53"/>
        <v>10831549.236022139</v>
      </c>
      <c r="D1705" s="25">
        <f t="shared" si="52"/>
        <v>0.99385485329042089</v>
      </c>
      <c r="E1705" s="3" t="str" cm="1">
        <f t="array" ref="E1705">IFERROR(_xlfn.IFS(D1705&lt;=$K$2,"A",D1705&lt;=$L$3,"B"),"C")</f>
        <v>C</v>
      </c>
      <c r="F1705" s="18">
        <f>VLOOKUP(A1705,'ABC Rimanenze'!$A$2:$G$50000,2,FALSE)</f>
        <v>121.66266077284517</v>
      </c>
      <c r="G1705" s="3" t="str">
        <f>VLOOKUP(A1705,'ABC Rimanenze'!$A$2:$G$50000,7)</f>
        <v>C</v>
      </c>
      <c r="J1705" s="29"/>
    </row>
    <row r="1706" spans="1:10" x14ac:dyDescent="0.3">
      <c r="A1706" s="20" t="s">
        <v>1729</v>
      </c>
      <c r="B1706" s="21">
        <v>202.41294349022121</v>
      </c>
      <c r="C1706" s="27">
        <f t="shared" si="53"/>
        <v>10831751.648965629</v>
      </c>
      <c r="D1706" s="25">
        <f t="shared" si="52"/>
        <v>0.99387342580316795</v>
      </c>
      <c r="E1706" s="3" t="str" cm="1">
        <f t="array" ref="E1706">IFERROR(_xlfn.IFS(D1706&lt;=$K$2,"A",D1706&lt;=$L$3,"B"),"C")</f>
        <v>C</v>
      </c>
      <c r="F1706" s="18">
        <f>VLOOKUP(A1706,'ABC Rimanenze'!$A$2:$G$50000,2,FALSE)</f>
        <v>121.44776609413272</v>
      </c>
      <c r="G1706" s="3" t="str">
        <f>VLOOKUP(A1706,'ABC Rimanenze'!$A$2:$G$50000,7)</f>
        <v>C</v>
      </c>
      <c r="J1706" s="29"/>
    </row>
    <row r="1707" spans="1:10" x14ac:dyDescent="0.3">
      <c r="A1707" s="20" t="s">
        <v>1730</v>
      </c>
      <c r="B1707" s="21">
        <v>202.34421475904776</v>
      </c>
      <c r="C1707" s="27">
        <f t="shared" si="53"/>
        <v>10831953.993180389</v>
      </c>
      <c r="D1707" s="25">
        <f t="shared" si="52"/>
        <v>0.99389199200967193</v>
      </c>
      <c r="E1707" s="3" t="str" cm="1">
        <f t="array" ref="E1707">IFERROR(_xlfn.IFS(D1707&lt;=$K$2,"A",D1707&lt;=$L$3,"B"),"C")</f>
        <v>C</v>
      </c>
      <c r="F1707" s="18">
        <f>VLOOKUP(A1707,'ABC Rimanenze'!$A$2:$G$50000,2,FALSE)</f>
        <v>121.40652885542865</v>
      </c>
      <c r="G1707" s="3" t="str">
        <f>VLOOKUP(A1707,'ABC Rimanenze'!$A$2:$G$50000,7)</f>
        <v>C</v>
      </c>
      <c r="J1707" s="29"/>
    </row>
    <row r="1708" spans="1:10" x14ac:dyDescent="0.3">
      <c r="A1708" s="20" t="s">
        <v>1731</v>
      </c>
      <c r="B1708" s="21">
        <v>201.22790648564077</v>
      </c>
      <c r="C1708" s="27">
        <f t="shared" si="53"/>
        <v>10832155.221086875</v>
      </c>
      <c r="D1708" s="25">
        <f t="shared" si="52"/>
        <v>0.99391045578868642</v>
      </c>
      <c r="E1708" s="3" t="str" cm="1">
        <f t="array" ref="E1708">IFERROR(_xlfn.IFS(D1708&lt;=$K$2,"A",D1708&lt;=$L$3,"B"),"C")</f>
        <v>C</v>
      </c>
      <c r="F1708" s="18">
        <f>VLOOKUP(A1708,'ABC Rimanenze'!$A$2:$G$50000,2,FALSE)</f>
        <v>120.73674389138446</v>
      </c>
      <c r="G1708" s="3" t="str">
        <f>VLOOKUP(A1708,'ABC Rimanenze'!$A$2:$G$50000,7)</f>
        <v>C</v>
      </c>
      <c r="J1708" s="29"/>
    </row>
    <row r="1709" spans="1:10" x14ac:dyDescent="0.3">
      <c r="A1709" s="20" t="s">
        <v>1732</v>
      </c>
      <c r="B1709" s="21">
        <v>200.0249402468412</v>
      </c>
      <c r="C1709" s="27">
        <f t="shared" si="53"/>
        <v>10832355.246027121</v>
      </c>
      <c r="D1709" s="25">
        <f t="shared" si="52"/>
        <v>0.9939288091888614</v>
      </c>
      <c r="E1709" s="3" t="str" cm="1">
        <f t="array" ref="E1709">IFERROR(_xlfn.IFS(D1709&lt;=$K$2,"A",D1709&lt;=$L$3,"B"),"C")</f>
        <v>C</v>
      </c>
      <c r="F1709" s="18">
        <f>VLOOKUP(A1709,'ABC Rimanenze'!$A$2:$G$50000,2,FALSE)</f>
        <v>120.01496414810471</v>
      </c>
      <c r="G1709" s="3" t="str">
        <f>VLOOKUP(A1709,'ABC Rimanenze'!$A$2:$G$50000,7)</f>
        <v>C</v>
      </c>
      <c r="J1709" s="29"/>
    </row>
    <row r="1710" spans="1:10" x14ac:dyDescent="0.3">
      <c r="A1710" s="20" t="s">
        <v>1733</v>
      </c>
      <c r="B1710" s="21">
        <v>199.44714932980244</v>
      </c>
      <c r="C1710" s="27">
        <f t="shared" si="53"/>
        <v>10832554.69317645</v>
      </c>
      <c r="D1710" s="25">
        <f t="shared" si="52"/>
        <v>0.99394710957350774</v>
      </c>
      <c r="E1710" s="3" t="str" cm="1">
        <f t="array" ref="E1710">IFERROR(_xlfn.IFS(D1710&lt;=$K$2,"A",D1710&lt;=$L$3,"B"),"C")</f>
        <v>C</v>
      </c>
      <c r="F1710" s="18">
        <f>VLOOKUP(A1710,'ABC Rimanenze'!$A$2:$G$50000,2,FALSE)</f>
        <v>119.66828959788145</v>
      </c>
      <c r="G1710" s="3" t="str">
        <f>VLOOKUP(A1710,'ABC Rimanenze'!$A$2:$G$50000,7)</f>
        <v>C</v>
      </c>
      <c r="J1710" s="29"/>
    </row>
    <row r="1711" spans="1:10" x14ac:dyDescent="0.3">
      <c r="A1711" s="20" t="s">
        <v>1734</v>
      </c>
      <c r="B1711" s="21">
        <v>199.29837937443637</v>
      </c>
      <c r="C1711" s="27">
        <f t="shared" si="53"/>
        <v>10832753.991555825</v>
      </c>
      <c r="D1711" s="25">
        <f t="shared" si="52"/>
        <v>0.99396539630768388</v>
      </c>
      <c r="E1711" s="3" t="str" cm="1">
        <f t="array" ref="E1711">IFERROR(_xlfn.IFS(D1711&lt;=$K$2,"A",D1711&lt;=$L$3,"B"),"C")</f>
        <v>C</v>
      </c>
      <c r="F1711" s="18">
        <f>VLOOKUP(A1711,'ABC Rimanenze'!$A$2:$G$50000,2,FALSE)</f>
        <v>119.57902762466182</v>
      </c>
      <c r="G1711" s="3" t="str">
        <f>VLOOKUP(A1711,'ABC Rimanenze'!$A$2:$G$50000,7)</f>
        <v>C</v>
      </c>
      <c r="J1711" s="29"/>
    </row>
    <row r="1712" spans="1:10" x14ac:dyDescent="0.3">
      <c r="A1712" s="20" t="s">
        <v>1735</v>
      </c>
      <c r="B1712" s="21">
        <v>199.12122146488994</v>
      </c>
      <c r="C1712" s="27">
        <f t="shared" si="53"/>
        <v>10832953.112777289</v>
      </c>
      <c r="D1712" s="25">
        <f t="shared" si="52"/>
        <v>0.99398366678663685</v>
      </c>
      <c r="E1712" s="3" t="str" cm="1">
        <f t="array" ref="E1712">IFERROR(_xlfn.IFS(D1712&lt;=$K$2,"A",D1712&lt;=$L$3,"B"),"C")</f>
        <v>C</v>
      </c>
      <c r="F1712" s="18">
        <f>VLOOKUP(A1712,'ABC Rimanenze'!$A$2:$G$50000,2,FALSE)</f>
        <v>119.47273287893395</v>
      </c>
      <c r="G1712" s="3" t="str">
        <f>VLOOKUP(A1712,'ABC Rimanenze'!$A$2:$G$50000,7)</f>
        <v>C</v>
      </c>
      <c r="J1712" s="29"/>
    </row>
    <row r="1713" spans="1:10" x14ac:dyDescent="0.3">
      <c r="A1713" s="20" t="s">
        <v>1736</v>
      </c>
      <c r="B1713" s="21">
        <v>198.67235027961749</v>
      </c>
      <c r="C1713" s="27">
        <f t="shared" si="53"/>
        <v>10833151.785127569</v>
      </c>
      <c r="D1713" s="25">
        <f t="shared" si="52"/>
        <v>0.99400189607916356</v>
      </c>
      <c r="E1713" s="3" t="str" cm="1">
        <f t="array" ref="E1713">IFERROR(_xlfn.IFS(D1713&lt;=$K$2,"A",D1713&lt;=$L$3,"B"),"C")</f>
        <v>C</v>
      </c>
      <c r="F1713" s="18">
        <f>VLOOKUP(A1713,'ABC Rimanenze'!$A$2:$G$50000,2,FALSE)</f>
        <v>119.20341016777049</v>
      </c>
      <c r="G1713" s="3" t="str">
        <f>VLOOKUP(A1713,'ABC Rimanenze'!$A$2:$G$50000,7)</f>
        <v>C</v>
      </c>
      <c r="J1713" s="29"/>
    </row>
    <row r="1714" spans="1:10" x14ac:dyDescent="0.3">
      <c r="A1714" s="20" t="s">
        <v>1737</v>
      </c>
      <c r="B1714" s="21">
        <v>198.66637386821111</v>
      </c>
      <c r="C1714" s="27">
        <f t="shared" si="53"/>
        <v>10833350.451501437</v>
      </c>
      <c r="D1714" s="25">
        <f t="shared" si="52"/>
        <v>0.99402012482332114</v>
      </c>
      <c r="E1714" s="3" t="str" cm="1">
        <f t="array" ref="E1714">IFERROR(_xlfn.IFS(D1714&lt;=$K$2,"A",D1714&lt;=$L$3,"B"),"C")</f>
        <v>C</v>
      </c>
      <c r="F1714" s="18">
        <f>VLOOKUP(A1714,'ABC Rimanenze'!$A$2:$G$50000,2,FALSE)</f>
        <v>119.19982432092667</v>
      </c>
      <c r="G1714" s="3" t="str">
        <f>VLOOKUP(A1714,'ABC Rimanenze'!$A$2:$G$50000,7)</f>
        <v>C</v>
      </c>
      <c r="J1714" s="29"/>
    </row>
    <row r="1715" spans="1:10" x14ac:dyDescent="0.3">
      <c r="A1715" s="20" t="s">
        <v>1738</v>
      </c>
      <c r="B1715" s="21">
        <v>198.66616042494661</v>
      </c>
      <c r="C1715" s="27">
        <f t="shared" si="53"/>
        <v>10833549.117661862</v>
      </c>
      <c r="D1715" s="25">
        <f t="shared" si="52"/>
        <v>0.99403835354789416</v>
      </c>
      <c r="E1715" s="3" t="str" cm="1">
        <f t="array" ref="E1715">IFERROR(_xlfn.IFS(D1715&lt;=$K$2,"A",D1715&lt;=$L$3,"B"),"C")</f>
        <v>C</v>
      </c>
      <c r="F1715" s="18">
        <f>VLOOKUP(A1715,'ABC Rimanenze'!$A$2:$G$50000,2,FALSE)</f>
        <v>119.19969625496796</v>
      </c>
      <c r="G1715" s="3" t="str">
        <f>VLOOKUP(A1715,'ABC Rimanenze'!$A$2:$G$50000,7)</f>
        <v>C</v>
      </c>
      <c r="J1715" s="29"/>
    </row>
    <row r="1716" spans="1:10" x14ac:dyDescent="0.3">
      <c r="A1716" s="20" t="s">
        <v>1739</v>
      </c>
      <c r="B1716" s="21">
        <v>196.88305539319865</v>
      </c>
      <c r="C1716" s="27">
        <f t="shared" si="53"/>
        <v>10833746.000717254</v>
      </c>
      <c r="D1716" s="25">
        <f t="shared" si="52"/>
        <v>0.99405641866266858</v>
      </c>
      <c r="E1716" s="3" t="str" cm="1">
        <f t="array" ref="E1716">IFERROR(_xlfn.IFS(D1716&lt;=$K$2,"A",D1716&lt;=$L$3,"B"),"C")</f>
        <v>C</v>
      </c>
      <c r="F1716" s="18">
        <f>VLOOKUP(A1716,'ABC Rimanenze'!$A$2:$G$50000,2,FALSE)</f>
        <v>118.12983323591918</v>
      </c>
      <c r="G1716" s="3" t="str">
        <f>VLOOKUP(A1716,'ABC Rimanenze'!$A$2:$G$50000,7)</f>
        <v>C</v>
      </c>
      <c r="J1716" s="29"/>
    </row>
    <row r="1717" spans="1:10" x14ac:dyDescent="0.3">
      <c r="A1717" s="20" t="s">
        <v>1740</v>
      </c>
      <c r="B1717" s="21">
        <v>196.88284194993415</v>
      </c>
      <c r="C1717" s="27">
        <f t="shared" si="53"/>
        <v>10833942.883559205</v>
      </c>
      <c r="D1717" s="25">
        <f t="shared" si="52"/>
        <v>0.99407448375785834</v>
      </c>
      <c r="E1717" s="3" t="str" cm="1">
        <f t="array" ref="E1717">IFERROR(_xlfn.IFS(D1717&lt;=$K$2,"A",D1717&lt;=$L$3,"B"),"C")</f>
        <v>C</v>
      </c>
      <c r="F1717" s="18">
        <f>VLOOKUP(A1717,'ABC Rimanenze'!$A$2:$G$50000,2,FALSE)</f>
        <v>118.12970516996049</v>
      </c>
      <c r="G1717" s="3" t="str">
        <f>VLOOKUP(A1717,'ABC Rimanenze'!$A$2:$G$50000,7)</f>
        <v>C</v>
      </c>
      <c r="J1717" s="29"/>
    </row>
    <row r="1718" spans="1:10" x14ac:dyDescent="0.3">
      <c r="A1718" s="20" t="s">
        <v>1741</v>
      </c>
      <c r="B1718" s="21">
        <v>195.83184731546834</v>
      </c>
      <c r="C1718" s="27">
        <f t="shared" si="53"/>
        <v>10834138.71540652</v>
      </c>
      <c r="D1718" s="25">
        <f t="shared" si="52"/>
        <v>0.99409245241844812</v>
      </c>
      <c r="E1718" s="3" t="str" cm="1">
        <f t="array" ref="E1718">IFERROR(_xlfn.IFS(D1718&lt;=$K$2,"A",D1718&lt;=$L$3,"B"),"C")</f>
        <v>C</v>
      </c>
      <c r="F1718" s="18">
        <f>VLOOKUP(A1718,'ABC Rimanenze'!$A$2:$G$50000,2,FALSE)</f>
        <v>117.49910838928099</v>
      </c>
      <c r="G1718" s="3" t="str">
        <f>VLOOKUP(A1718,'ABC Rimanenze'!$A$2:$G$50000,7)</f>
        <v>C</v>
      </c>
      <c r="J1718" s="29"/>
    </row>
    <row r="1719" spans="1:10" x14ac:dyDescent="0.3">
      <c r="A1719" s="20" t="s">
        <v>1742</v>
      </c>
      <c r="B1719" s="21">
        <v>195.58318591230977</v>
      </c>
      <c r="C1719" s="27">
        <f t="shared" si="53"/>
        <v>10834334.298592433</v>
      </c>
      <c r="D1719" s="25">
        <f t="shared" si="52"/>
        <v>0.99411039826297198</v>
      </c>
      <c r="E1719" s="3" t="str" cm="1">
        <f t="array" ref="E1719">IFERROR(_xlfn.IFS(D1719&lt;=$K$2,"A",D1719&lt;=$L$3,"B"),"C")</f>
        <v>C</v>
      </c>
      <c r="F1719" s="18">
        <f>VLOOKUP(A1719,'ABC Rimanenze'!$A$2:$G$50000,2,FALSE)</f>
        <v>117.34991154738586</v>
      </c>
      <c r="G1719" s="3" t="str">
        <f>VLOOKUP(A1719,'ABC Rimanenze'!$A$2:$G$50000,7)</f>
        <v>C</v>
      </c>
      <c r="J1719" s="29"/>
    </row>
    <row r="1720" spans="1:10" x14ac:dyDescent="0.3">
      <c r="A1720" s="20" t="s">
        <v>1743</v>
      </c>
      <c r="B1720" s="21">
        <v>194.4250427590581</v>
      </c>
      <c r="C1720" s="27">
        <f t="shared" si="53"/>
        <v>10834528.723635193</v>
      </c>
      <c r="D1720" s="25">
        <f t="shared" si="52"/>
        <v>0.99412823784142346</v>
      </c>
      <c r="E1720" s="3" t="str" cm="1">
        <f t="array" ref="E1720">IFERROR(_xlfn.IFS(D1720&lt;=$K$2,"A",D1720&lt;=$L$3,"B"),"C")</f>
        <v>C</v>
      </c>
      <c r="F1720" s="18">
        <f>VLOOKUP(A1720,'ABC Rimanenze'!$A$2:$G$50000,2,FALSE)</f>
        <v>116.65502565543486</v>
      </c>
      <c r="G1720" s="3" t="str">
        <f>VLOOKUP(A1720,'ABC Rimanenze'!$A$2:$G$50000,7)</f>
        <v>C</v>
      </c>
      <c r="J1720" s="29"/>
    </row>
    <row r="1721" spans="1:10" x14ac:dyDescent="0.3">
      <c r="A1721" s="20" t="s">
        <v>1744</v>
      </c>
      <c r="B1721" s="21">
        <v>194.35759468747179</v>
      </c>
      <c r="C1721" s="27">
        <f t="shared" si="53"/>
        <v>10834723.08122988</v>
      </c>
      <c r="D1721" s="25">
        <f t="shared" si="52"/>
        <v>0.99414607123113952</v>
      </c>
      <c r="E1721" s="3" t="str" cm="1">
        <f t="array" ref="E1721">IFERROR(_xlfn.IFS(D1721&lt;=$K$2,"A",D1721&lt;=$L$3,"B"),"C")</f>
        <v>C</v>
      </c>
      <c r="F1721" s="18">
        <f>VLOOKUP(A1721,'ABC Rimanenze'!$A$2:$G$50000,2,FALSE)</f>
        <v>116.61455681248307</v>
      </c>
      <c r="G1721" s="3" t="str">
        <f>VLOOKUP(A1721,'ABC Rimanenze'!$A$2:$G$50000,7)</f>
        <v>C</v>
      </c>
      <c r="J1721" s="29"/>
    </row>
    <row r="1722" spans="1:10" x14ac:dyDescent="0.3">
      <c r="A1722" s="20" t="s">
        <v>1745</v>
      </c>
      <c r="B1722" s="21">
        <v>194.25898389926641</v>
      </c>
      <c r="C1722" s="27">
        <f t="shared" si="53"/>
        <v>10834917.340213779</v>
      </c>
      <c r="D1722" s="25">
        <f t="shared" si="52"/>
        <v>0.99416389557276752</v>
      </c>
      <c r="E1722" s="3" t="str" cm="1">
        <f t="array" ref="E1722">IFERROR(_xlfn.IFS(D1722&lt;=$K$2,"A",D1722&lt;=$L$3,"B"),"C")</f>
        <v>C</v>
      </c>
      <c r="F1722" s="18">
        <f>VLOOKUP(A1722,'ABC Rimanenze'!$A$2:$G$50000,2,FALSE)</f>
        <v>116.55539033955984</v>
      </c>
      <c r="G1722" s="3" t="str">
        <f>VLOOKUP(A1722,'ABC Rimanenze'!$A$2:$G$50000,7)</f>
        <v>C</v>
      </c>
      <c r="J1722" s="29"/>
    </row>
    <row r="1723" spans="1:10" x14ac:dyDescent="0.3">
      <c r="A1723" s="20" t="s">
        <v>1746</v>
      </c>
      <c r="B1723" s="21">
        <v>194.23337070752478</v>
      </c>
      <c r="C1723" s="27">
        <f t="shared" si="53"/>
        <v>10835111.573584488</v>
      </c>
      <c r="D1723" s="25">
        <f t="shared" si="52"/>
        <v>0.99418171756424289</v>
      </c>
      <c r="E1723" s="3" t="str" cm="1">
        <f t="array" ref="E1723">IFERROR(_xlfn.IFS(D1723&lt;=$K$2,"A",D1723&lt;=$L$3,"B"),"C")</f>
        <v>C</v>
      </c>
      <c r="F1723" s="18">
        <f>VLOOKUP(A1723,'ABC Rimanenze'!$A$2:$G$50000,2,FALSE)</f>
        <v>116.54002242451486</v>
      </c>
      <c r="G1723" s="3" t="str">
        <f>VLOOKUP(A1723,'ABC Rimanenze'!$A$2:$G$50000,7)</f>
        <v>C</v>
      </c>
      <c r="J1723" s="29"/>
    </row>
    <row r="1724" spans="1:10" x14ac:dyDescent="0.3">
      <c r="A1724" s="20" t="s">
        <v>1747</v>
      </c>
      <c r="B1724" s="21">
        <v>193.29976986854155</v>
      </c>
      <c r="C1724" s="27">
        <f t="shared" si="53"/>
        <v>10835304.873354357</v>
      </c>
      <c r="D1724" s="25">
        <f t="shared" si="52"/>
        <v>0.99419945389265152</v>
      </c>
      <c r="E1724" s="3" t="str" cm="1">
        <f t="array" ref="E1724">IFERROR(_xlfn.IFS(D1724&lt;=$K$2,"A",D1724&lt;=$L$3,"B"),"C")</f>
        <v>C</v>
      </c>
      <c r="F1724" s="18">
        <f>VLOOKUP(A1724,'ABC Rimanenze'!$A$2:$G$50000,2,FALSE)</f>
        <v>115.97986192112492</v>
      </c>
      <c r="G1724" s="3" t="str">
        <f>VLOOKUP(A1724,'ABC Rimanenze'!$A$2:$G$50000,7)</f>
        <v>C</v>
      </c>
      <c r="J1724" s="29"/>
    </row>
    <row r="1725" spans="1:10" x14ac:dyDescent="0.3">
      <c r="A1725" s="20" t="s">
        <v>1748</v>
      </c>
      <c r="B1725" s="21">
        <v>192.13714440673508</v>
      </c>
      <c r="C1725" s="27">
        <f t="shared" si="53"/>
        <v>10835497.010498764</v>
      </c>
      <c r="D1725" s="25">
        <f t="shared" si="52"/>
        <v>0.99421708354371108</v>
      </c>
      <c r="E1725" s="3" t="str" cm="1">
        <f t="array" ref="E1725">IFERROR(_xlfn.IFS(D1725&lt;=$K$2,"A",D1725&lt;=$L$3,"B"),"C")</f>
        <v>C</v>
      </c>
      <c r="F1725" s="18">
        <f>VLOOKUP(A1725,'ABC Rimanenze'!$A$2:$G$50000,2,FALSE)</f>
        <v>115.28228664404104</v>
      </c>
      <c r="G1725" s="3" t="str">
        <f>VLOOKUP(A1725,'ABC Rimanenze'!$A$2:$G$50000,7)</f>
        <v>C</v>
      </c>
      <c r="J1725" s="29"/>
    </row>
    <row r="1726" spans="1:10" x14ac:dyDescent="0.3">
      <c r="A1726" s="20" t="s">
        <v>1749</v>
      </c>
      <c r="B1726" s="21">
        <v>191.70855033159145</v>
      </c>
      <c r="C1726" s="27">
        <f t="shared" si="53"/>
        <v>10835688.719049096</v>
      </c>
      <c r="D1726" s="25">
        <f t="shared" si="52"/>
        <v>0.99423467386888187</v>
      </c>
      <c r="E1726" s="3" t="str" cm="1">
        <f t="array" ref="E1726">IFERROR(_xlfn.IFS(D1726&lt;=$K$2,"A",D1726&lt;=$L$3,"B"),"C")</f>
        <v>C</v>
      </c>
      <c r="F1726" s="18">
        <f>VLOOKUP(A1726,'ABC Rimanenze'!$A$2:$G$50000,2,FALSE)</f>
        <v>115.02513019895487</v>
      </c>
      <c r="G1726" s="3" t="str">
        <f>VLOOKUP(A1726,'ABC Rimanenze'!$A$2:$G$50000,7)</f>
        <v>C</v>
      </c>
      <c r="J1726" s="29"/>
    </row>
    <row r="1727" spans="1:10" x14ac:dyDescent="0.3">
      <c r="A1727" s="20" t="s">
        <v>1750</v>
      </c>
      <c r="B1727" s="21">
        <v>191.38881232134983</v>
      </c>
      <c r="C1727" s="27">
        <f t="shared" si="53"/>
        <v>10835880.107861418</v>
      </c>
      <c r="D1727" s="25">
        <f t="shared" si="52"/>
        <v>0.99425223485631287</v>
      </c>
      <c r="E1727" s="3" t="str" cm="1">
        <f t="array" ref="E1727">IFERROR(_xlfn.IFS(D1727&lt;=$K$2,"A",D1727&lt;=$L$3,"B"),"C")</f>
        <v>C</v>
      </c>
      <c r="F1727" s="18">
        <f>VLOOKUP(A1727,'ABC Rimanenze'!$A$2:$G$50000,2,FALSE)</f>
        <v>114.83328739280989</v>
      </c>
      <c r="G1727" s="3" t="str">
        <f>VLOOKUP(A1727,'ABC Rimanenze'!$A$2:$G$50000,7)</f>
        <v>C</v>
      </c>
      <c r="J1727" s="29"/>
    </row>
    <row r="1728" spans="1:10" x14ac:dyDescent="0.3">
      <c r="A1728" s="20" t="s">
        <v>1751</v>
      </c>
      <c r="B1728" s="21">
        <v>191.37899393118218</v>
      </c>
      <c r="C1728" s="27">
        <f t="shared" si="53"/>
        <v>10836071.486855349</v>
      </c>
      <c r="D1728" s="25">
        <f t="shared" si="52"/>
        <v>0.99426979494285184</v>
      </c>
      <c r="E1728" s="3" t="str" cm="1">
        <f t="array" ref="E1728">IFERROR(_xlfn.IFS(D1728&lt;=$K$2,"A",D1728&lt;=$L$3,"B"),"C")</f>
        <v>C</v>
      </c>
      <c r="F1728" s="18">
        <f>VLOOKUP(A1728,'ABC Rimanenze'!$A$2:$G$50000,2,FALSE)</f>
        <v>114.82739635870931</v>
      </c>
      <c r="G1728" s="3" t="str">
        <f>VLOOKUP(A1728,'ABC Rimanenze'!$A$2:$G$50000,7)</f>
        <v>C</v>
      </c>
      <c r="J1728" s="29"/>
    </row>
    <row r="1729" spans="1:10" x14ac:dyDescent="0.3">
      <c r="A1729" s="20" t="s">
        <v>1752</v>
      </c>
      <c r="B1729" s="21">
        <v>191.11645871583028</v>
      </c>
      <c r="C1729" s="27">
        <f t="shared" si="53"/>
        <v>10836262.603314064</v>
      </c>
      <c r="D1729" s="25">
        <f t="shared" si="52"/>
        <v>0.99428733094032551</v>
      </c>
      <c r="E1729" s="3" t="str" cm="1">
        <f t="array" ref="E1729">IFERROR(_xlfn.IFS(D1729&lt;=$K$2,"A",D1729&lt;=$L$3,"B"),"C")</f>
        <v>C</v>
      </c>
      <c r="F1729" s="18">
        <f>VLOOKUP(A1729,'ABC Rimanenze'!$A$2:$G$50000,2,FALSE)</f>
        <v>114.66987522949816</v>
      </c>
      <c r="G1729" s="3" t="str">
        <f>VLOOKUP(A1729,'ABC Rimanenze'!$A$2:$G$50000,7)</f>
        <v>C</v>
      </c>
      <c r="J1729" s="29"/>
    </row>
    <row r="1730" spans="1:10" x14ac:dyDescent="0.3">
      <c r="A1730" s="20" t="s">
        <v>1753</v>
      </c>
      <c r="B1730" s="21">
        <v>190.82681620588511</v>
      </c>
      <c r="C1730" s="27">
        <f t="shared" si="53"/>
        <v>10836453.430130271</v>
      </c>
      <c r="D1730" s="25">
        <f t="shared" ref="D1730:D1793" si="54">C1730/SUM(B:B)</f>
        <v>0.99430484036148881</v>
      </c>
      <c r="E1730" s="3" t="str" cm="1">
        <f t="array" ref="E1730">IFERROR(_xlfn.IFS(D1730&lt;=$K$2,"A",D1730&lt;=$L$3,"B"),"C")</f>
        <v>C</v>
      </c>
      <c r="F1730" s="18">
        <f>VLOOKUP(A1730,'ABC Rimanenze'!$A$2:$G$50000,2,FALSE)</f>
        <v>114.49608972353106</v>
      </c>
      <c r="G1730" s="3" t="str">
        <f>VLOOKUP(A1730,'ABC Rimanenze'!$A$2:$G$50000,7)</f>
        <v>C</v>
      </c>
      <c r="J1730" s="29"/>
    </row>
    <row r="1731" spans="1:10" x14ac:dyDescent="0.3">
      <c r="A1731" s="20" t="s">
        <v>1754</v>
      </c>
      <c r="B1731" s="21">
        <v>190.391391946277</v>
      </c>
      <c r="C1731" s="27">
        <f t="shared" ref="C1731:C1794" si="55">B1731+C1730</f>
        <v>10836643.821522217</v>
      </c>
      <c r="D1731" s="25">
        <f t="shared" si="54"/>
        <v>0.99432230983005576</v>
      </c>
      <c r="E1731" s="3" t="str" cm="1">
        <f t="array" ref="E1731">IFERROR(_xlfn.IFS(D1731&lt;=$K$2,"A",D1731&lt;=$L$3,"B"),"C")</f>
        <v>C</v>
      </c>
      <c r="F1731" s="18">
        <f>VLOOKUP(A1731,'ABC Rimanenze'!$A$2:$G$50000,2,FALSE)</f>
        <v>114.23483516776619</v>
      </c>
      <c r="G1731" s="3" t="str">
        <f>VLOOKUP(A1731,'ABC Rimanenze'!$A$2:$G$50000,7)</f>
        <v>C</v>
      </c>
      <c r="J1731" s="29"/>
    </row>
    <row r="1732" spans="1:10" x14ac:dyDescent="0.3">
      <c r="A1732" s="20" t="s">
        <v>1755</v>
      </c>
      <c r="B1732" s="21">
        <v>189.96450541724951</v>
      </c>
      <c r="C1732" s="27">
        <f t="shared" si="55"/>
        <v>10836833.786027635</v>
      </c>
      <c r="D1732" s="25">
        <f t="shared" si="54"/>
        <v>0.99433974012941073</v>
      </c>
      <c r="E1732" s="3" t="str" cm="1">
        <f t="array" ref="E1732">IFERROR(_xlfn.IFS(D1732&lt;=$K$2,"A",D1732&lt;=$L$3,"B"),"C")</f>
        <v>C</v>
      </c>
      <c r="F1732" s="18">
        <f>VLOOKUP(A1732,'ABC Rimanenze'!$A$2:$G$50000,2,FALSE)</f>
        <v>113.97870325034971</v>
      </c>
      <c r="G1732" s="3" t="str">
        <f>VLOOKUP(A1732,'ABC Rimanenze'!$A$2:$G$50000,7)</f>
        <v>C</v>
      </c>
      <c r="J1732" s="29"/>
    </row>
    <row r="1733" spans="1:10" x14ac:dyDescent="0.3">
      <c r="A1733" s="20" t="s">
        <v>1756</v>
      </c>
      <c r="B1733" s="21">
        <v>189.96450541724951</v>
      </c>
      <c r="C1733" s="27">
        <f t="shared" si="55"/>
        <v>10837023.750533052</v>
      </c>
      <c r="D1733" s="25">
        <f t="shared" si="54"/>
        <v>0.9943571704287657</v>
      </c>
      <c r="E1733" s="3" t="str" cm="1">
        <f t="array" ref="E1733">IFERROR(_xlfn.IFS(D1733&lt;=$K$2,"A",D1733&lt;=$L$3,"B"),"C")</f>
        <v>C</v>
      </c>
      <c r="F1733" s="18">
        <f>VLOOKUP(A1733,'ABC Rimanenze'!$A$2:$G$50000,2,FALSE)</f>
        <v>113.97870325034971</v>
      </c>
      <c r="G1733" s="3" t="str">
        <f>VLOOKUP(A1733,'ABC Rimanenze'!$A$2:$G$50000,7)</f>
        <v>C</v>
      </c>
      <c r="J1733" s="29"/>
    </row>
    <row r="1734" spans="1:10" x14ac:dyDescent="0.3">
      <c r="A1734" s="20" t="s">
        <v>1757</v>
      </c>
      <c r="B1734" s="21">
        <v>189.55768255508627</v>
      </c>
      <c r="C1734" s="27">
        <f t="shared" si="55"/>
        <v>10837213.308215607</v>
      </c>
      <c r="D1734" s="25">
        <f t="shared" si="54"/>
        <v>0.99437456339986163</v>
      </c>
      <c r="E1734" s="3" t="str" cm="1">
        <f t="array" ref="E1734">IFERROR(_xlfn.IFS(D1734&lt;=$K$2,"A",D1734&lt;=$L$3,"B"),"C")</f>
        <v>C</v>
      </c>
      <c r="F1734" s="18">
        <f>VLOOKUP(A1734,'ABC Rimanenze'!$A$2:$G$50000,2,FALSE)</f>
        <v>113.73460953305177</v>
      </c>
      <c r="G1734" s="3" t="str">
        <f>VLOOKUP(A1734,'ABC Rimanenze'!$A$2:$G$50000,7)</f>
        <v>C</v>
      </c>
      <c r="J1734" s="29"/>
    </row>
    <row r="1735" spans="1:10" x14ac:dyDescent="0.3">
      <c r="A1735" s="20" t="s">
        <v>1758</v>
      </c>
      <c r="B1735" s="21">
        <v>187.59016254279837</v>
      </c>
      <c r="C1735" s="27">
        <f t="shared" si="55"/>
        <v>10837400.898378151</v>
      </c>
      <c r="D1735" s="25">
        <f t="shared" si="54"/>
        <v>0.99439177584005933</v>
      </c>
      <c r="E1735" s="3" t="str" cm="1">
        <f t="array" ref="E1735">IFERROR(_xlfn.IFS(D1735&lt;=$K$2,"A",D1735&lt;=$L$3,"B"),"C")</f>
        <v>C</v>
      </c>
      <c r="F1735" s="18">
        <f>VLOOKUP(A1735,'ABC Rimanenze'!$A$2:$G$50000,2,FALSE)</f>
        <v>112.55409752567901</v>
      </c>
      <c r="G1735" s="3" t="str">
        <f>VLOOKUP(A1735,'ABC Rimanenze'!$A$2:$G$50000,7)</f>
        <v>C</v>
      </c>
      <c r="J1735" s="29"/>
    </row>
    <row r="1736" spans="1:10" x14ac:dyDescent="0.3">
      <c r="A1736" s="20" t="s">
        <v>1759</v>
      </c>
      <c r="B1736" s="21">
        <v>187.57564840081142</v>
      </c>
      <c r="C1736" s="27">
        <f t="shared" si="55"/>
        <v>10837588.474026551</v>
      </c>
      <c r="D1736" s="25">
        <f t="shared" si="54"/>
        <v>0.99440898694850377</v>
      </c>
      <c r="E1736" s="3" t="str" cm="1">
        <f t="array" ref="E1736">IFERROR(_xlfn.IFS(D1736&lt;=$K$2,"A",D1736&lt;=$L$3,"B"),"C")</f>
        <v>C</v>
      </c>
      <c r="F1736" s="18">
        <f>VLOOKUP(A1736,'ABC Rimanenze'!$A$2:$G$50000,2,FALSE)</f>
        <v>112.54538904048685</v>
      </c>
      <c r="G1736" s="3" t="str">
        <f>VLOOKUP(A1736,'ABC Rimanenze'!$A$2:$G$50000,7)</f>
        <v>C</v>
      </c>
      <c r="J1736" s="29"/>
    </row>
    <row r="1737" spans="1:10" x14ac:dyDescent="0.3">
      <c r="A1737" s="20" t="s">
        <v>1760</v>
      </c>
      <c r="B1737" s="21">
        <v>186.68430932820198</v>
      </c>
      <c r="C1737" s="27">
        <f t="shared" si="55"/>
        <v>10837775.158335879</v>
      </c>
      <c r="D1737" s="25">
        <f t="shared" si="54"/>
        <v>0.99442611627163346</v>
      </c>
      <c r="E1737" s="3" t="str" cm="1">
        <f t="array" ref="E1737">IFERROR(_xlfn.IFS(D1737&lt;=$K$2,"A",D1737&lt;=$L$3,"B"),"C")</f>
        <v>C</v>
      </c>
      <c r="F1737" s="18">
        <f>VLOOKUP(A1737,'ABC Rimanenze'!$A$2:$G$50000,2,FALSE)</f>
        <v>112.01058559692119</v>
      </c>
      <c r="G1737" s="3" t="str">
        <f>VLOOKUP(A1737,'ABC Rimanenze'!$A$2:$G$50000,7)</f>
        <v>C</v>
      </c>
      <c r="J1737" s="29"/>
    </row>
    <row r="1738" spans="1:10" x14ac:dyDescent="0.3">
      <c r="A1738" s="20" t="s">
        <v>1761</v>
      </c>
      <c r="B1738" s="21">
        <v>186.64845085976364</v>
      </c>
      <c r="C1738" s="27">
        <f t="shared" si="55"/>
        <v>10837961.806786738</v>
      </c>
      <c r="D1738" s="25">
        <f t="shared" si="54"/>
        <v>0.99444324230454917</v>
      </c>
      <c r="E1738" s="3" t="str" cm="1">
        <f t="array" ref="E1738">IFERROR(_xlfn.IFS(D1738&lt;=$K$2,"A",D1738&lt;=$L$3,"B"),"C")</f>
        <v>C</v>
      </c>
      <c r="F1738" s="18">
        <f>VLOOKUP(A1738,'ABC Rimanenze'!$A$2:$G$50000,2,FALSE)</f>
        <v>111.98907051585819</v>
      </c>
      <c r="G1738" s="3" t="str">
        <f>VLOOKUP(A1738,'ABC Rimanenze'!$A$2:$G$50000,7)</f>
        <v>C</v>
      </c>
      <c r="J1738" s="29"/>
    </row>
    <row r="1739" spans="1:10" x14ac:dyDescent="0.3">
      <c r="A1739" s="20" t="s">
        <v>1762</v>
      </c>
      <c r="B1739" s="21">
        <v>185.38401296078413</v>
      </c>
      <c r="C1739" s="27">
        <f t="shared" si="55"/>
        <v>10838147.190799698</v>
      </c>
      <c r="D1739" s="25">
        <f t="shared" si="54"/>
        <v>0.99446025231825896</v>
      </c>
      <c r="E1739" s="3" t="str" cm="1">
        <f t="array" ref="E1739">IFERROR(_xlfn.IFS(D1739&lt;=$K$2,"A",D1739&lt;=$L$3,"B"),"C")</f>
        <v>C</v>
      </c>
      <c r="F1739" s="18">
        <f>VLOOKUP(A1739,'ABC Rimanenze'!$A$2:$G$50000,2,FALSE)</f>
        <v>111.23040777647047</v>
      </c>
      <c r="G1739" s="3" t="str">
        <f>VLOOKUP(A1739,'ABC Rimanenze'!$A$2:$G$50000,7)</f>
        <v>C</v>
      </c>
      <c r="J1739" s="29"/>
    </row>
    <row r="1740" spans="1:10" x14ac:dyDescent="0.3">
      <c r="A1740" s="20" t="s">
        <v>1763</v>
      </c>
      <c r="B1740" s="21">
        <v>184.56631181443191</v>
      </c>
      <c r="C1740" s="27">
        <f t="shared" si="55"/>
        <v>10838331.757111512</v>
      </c>
      <c r="D1740" s="25">
        <f t="shared" si="54"/>
        <v>0.99447718730334311</v>
      </c>
      <c r="E1740" s="3" t="str" cm="1">
        <f t="array" ref="E1740">IFERROR(_xlfn.IFS(D1740&lt;=$K$2,"A",D1740&lt;=$L$3,"B"),"C")</f>
        <v>C</v>
      </c>
      <c r="F1740" s="18">
        <f>VLOOKUP(A1740,'ABC Rimanenze'!$A$2:$G$50000,2,FALSE)</f>
        <v>110.73978708865914</v>
      </c>
      <c r="G1740" s="3" t="str">
        <f>VLOOKUP(A1740,'ABC Rimanenze'!$A$2:$G$50000,7)</f>
        <v>C</v>
      </c>
      <c r="J1740" s="29"/>
    </row>
    <row r="1741" spans="1:10" x14ac:dyDescent="0.3">
      <c r="A1741" s="20" t="s">
        <v>1764</v>
      </c>
      <c r="B1741" s="21">
        <v>184.27987095345443</v>
      </c>
      <c r="C1741" s="27">
        <f t="shared" si="55"/>
        <v>10838516.036982466</v>
      </c>
      <c r="D1741" s="25">
        <f t="shared" si="54"/>
        <v>0.99449409600588601</v>
      </c>
      <c r="E1741" s="3" t="str" cm="1">
        <f t="array" ref="E1741">IFERROR(_xlfn.IFS(D1741&lt;=$K$2,"A",D1741&lt;=$L$3,"B"),"C")</f>
        <v>C</v>
      </c>
      <c r="F1741" s="18">
        <f>VLOOKUP(A1741,'ABC Rimanenze'!$A$2:$G$50000,2,FALSE)</f>
        <v>110.56792257207266</v>
      </c>
      <c r="G1741" s="3" t="str">
        <f>VLOOKUP(A1741,'ABC Rimanenze'!$A$2:$G$50000,7)</f>
        <v>C</v>
      </c>
      <c r="J1741" s="29"/>
    </row>
    <row r="1742" spans="1:10" x14ac:dyDescent="0.3">
      <c r="A1742" s="20" t="s">
        <v>1765</v>
      </c>
      <c r="B1742" s="21">
        <v>183.90228981852957</v>
      </c>
      <c r="C1742" s="27">
        <f t="shared" si="55"/>
        <v>10838699.939272285</v>
      </c>
      <c r="D1742" s="25">
        <f t="shared" si="54"/>
        <v>0.99451097006326095</v>
      </c>
      <c r="E1742" s="3" t="str" cm="1">
        <f t="array" ref="E1742">IFERROR(_xlfn.IFS(D1742&lt;=$K$2,"A",D1742&lt;=$L$3,"B"),"C")</f>
        <v>C</v>
      </c>
      <c r="F1742" s="18">
        <f>VLOOKUP(A1742,'ABC Rimanenze'!$A$2:$G$50000,2,FALSE)</f>
        <v>110.34137389111774</v>
      </c>
      <c r="G1742" s="3" t="str">
        <f>VLOOKUP(A1742,'ABC Rimanenze'!$A$2:$G$50000,7)</f>
        <v>C</v>
      </c>
      <c r="J1742" s="29"/>
    </row>
    <row r="1743" spans="1:10" x14ac:dyDescent="0.3">
      <c r="A1743" s="20" t="s">
        <v>1766</v>
      </c>
      <c r="B1743" s="21">
        <v>183.90228981852957</v>
      </c>
      <c r="C1743" s="27">
        <f t="shared" si="55"/>
        <v>10838883.841562103</v>
      </c>
      <c r="D1743" s="25">
        <f t="shared" si="54"/>
        <v>0.99452784412063588</v>
      </c>
      <c r="E1743" s="3" t="str" cm="1">
        <f t="array" ref="E1743">IFERROR(_xlfn.IFS(D1743&lt;=$K$2,"A",D1743&lt;=$L$3,"B"),"C")</f>
        <v>C</v>
      </c>
      <c r="F1743" s="18">
        <f>VLOOKUP(A1743,'ABC Rimanenze'!$A$2:$G$50000,2,FALSE)</f>
        <v>110.34137389111774</v>
      </c>
      <c r="G1743" s="3" t="str">
        <f>VLOOKUP(A1743,'ABC Rimanenze'!$A$2:$G$50000,7)</f>
        <v>C</v>
      </c>
      <c r="J1743" s="29"/>
    </row>
    <row r="1744" spans="1:10" x14ac:dyDescent="0.3">
      <c r="A1744" s="20" t="s">
        <v>1767</v>
      </c>
      <c r="B1744" s="21">
        <v>183.71574040534455</v>
      </c>
      <c r="C1744" s="27">
        <f t="shared" si="55"/>
        <v>10839067.557302509</v>
      </c>
      <c r="D1744" s="25">
        <f t="shared" si="54"/>
        <v>0.99454470106106507</v>
      </c>
      <c r="E1744" s="3" t="str" cm="1">
        <f t="array" ref="E1744">IFERROR(_xlfn.IFS(D1744&lt;=$K$2,"A",D1744&lt;=$L$3,"B"),"C")</f>
        <v>C</v>
      </c>
      <c r="F1744" s="18">
        <f>VLOOKUP(A1744,'ABC Rimanenze'!$A$2:$G$50000,2,FALSE)</f>
        <v>110.22944424320673</v>
      </c>
      <c r="G1744" s="3" t="str">
        <f>VLOOKUP(A1744,'ABC Rimanenze'!$A$2:$G$50000,7)</f>
        <v>C</v>
      </c>
      <c r="J1744" s="29"/>
    </row>
    <row r="1745" spans="1:10" x14ac:dyDescent="0.3">
      <c r="A1745" s="20" t="s">
        <v>1768</v>
      </c>
      <c r="B1745" s="21">
        <v>182.7052999911364</v>
      </c>
      <c r="C1745" s="27">
        <f t="shared" si="55"/>
        <v>10839250.262602499</v>
      </c>
      <c r="D1745" s="25">
        <f t="shared" si="54"/>
        <v>0.99456146528796929</v>
      </c>
      <c r="E1745" s="3" t="str" cm="1">
        <f t="array" ref="E1745">IFERROR(_xlfn.IFS(D1745&lt;=$K$2,"A",D1745&lt;=$L$3,"B"),"C")</f>
        <v>C</v>
      </c>
      <c r="F1745" s="18">
        <f>VLOOKUP(A1745,'ABC Rimanenze'!$A$2:$G$50000,2,FALSE)</f>
        <v>109.62317999468183</v>
      </c>
      <c r="G1745" s="3" t="str">
        <f>VLOOKUP(A1745,'ABC Rimanenze'!$A$2:$G$50000,7)</f>
        <v>C</v>
      </c>
      <c r="J1745" s="29"/>
    </row>
    <row r="1746" spans="1:10" x14ac:dyDescent="0.3">
      <c r="A1746" s="20" t="s">
        <v>1769</v>
      </c>
      <c r="B1746" s="21">
        <v>182.28716463595393</v>
      </c>
      <c r="C1746" s="27">
        <f t="shared" si="55"/>
        <v>10839432.549767135</v>
      </c>
      <c r="D1746" s="25">
        <f t="shared" si="54"/>
        <v>0.99457819114863044</v>
      </c>
      <c r="E1746" s="3" t="str" cm="1">
        <f t="array" ref="E1746">IFERROR(_xlfn.IFS(D1746&lt;=$K$2,"A",D1746&lt;=$L$3,"B"),"C")</f>
        <v>C</v>
      </c>
      <c r="F1746" s="18">
        <f>VLOOKUP(A1746,'ABC Rimanenze'!$A$2:$G$50000,2,FALSE)</f>
        <v>109.37229878157235</v>
      </c>
      <c r="G1746" s="3" t="str">
        <f>VLOOKUP(A1746,'ABC Rimanenze'!$A$2:$G$50000,7)</f>
        <v>C</v>
      </c>
      <c r="J1746" s="29"/>
    </row>
    <row r="1747" spans="1:10" x14ac:dyDescent="0.3">
      <c r="A1747" s="20" t="s">
        <v>1770</v>
      </c>
      <c r="B1747" s="21">
        <v>181.7435246412374</v>
      </c>
      <c r="C1747" s="27">
        <f t="shared" si="55"/>
        <v>10839614.293291776</v>
      </c>
      <c r="D1747" s="25">
        <f t="shared" si="54"/>
        <v>0.99459486712729994</v>
      </c>
      <c r="E1747" s="3" t="str" cm="1">
        <f t="array" ref="E1747">IFERROR(_xlfn.IFS(D1747&lt;=$K$2,"A",D1747&lt;=$L$3,"B"),"C")</f>
        <v>C</v>
      </c>
      <c r="F1747" s="18">
        <f>VLOOKUP(A1747,'ABC Rimanenze'!$A$2:$G$50000,2,FALSE)</f>
        <v>109.04611478474244</v>
      </c>
      <c r="G1747" s="3" t="str">
        <f>VLOOKUP(A1747,'ABC Rimanenze'!$A$2:$G$50000,7)</f>
        <v>C</v>
      </c>
      <c r="J1747" s="29"/>
    </row>
    <row r="1748" spans="1:10" x14ac:dyDescent="0.3">
      <c r="A1748" s="20" t="s">
        <v>1771</v>
      </c>
      <c r="B1748" s="21">
        <v>181.66369686030924</v>
      </c>
      <c r="C1748" s="27">
        <f t="shared" si="55"/>
        <v>10839795.956988636</v>
      </c>
      <c r="D1748" s="25">
        <f t="shared" si="54"/>
        <v>0.99461153578132699</v>
      </c>
      <c r="E1748" s="3" t="str" cm="1">
        <f t="array" ref="E1748">IFERROR(_xlfn.IFS(D1748&lt;=$K$2,"A",D1748&lt;=$L$3,"B"),"C")</f>
        <v>C</v>
      </c>
      <c r="F1748" s="18">
        <f>VLOOKUP(A1748,'ABC Rimanenze'!$A$2:$G$50000,2,FALSE)</f>
        <v>108.99821811618554</v>
      </c>
      <c r="G1748" s="3" t="str">
        <f>VLOOKUP(A1748,'ABC Rimanenze'!$A$2:$G$50000,7)</f>
        <v>C</v>
      </c>
      <c r="J1748" s="29"/>
    </row>
    <row r="1749" spans="1:10" x14ac:dyDescent="0.3">
      <c r="A1749" s="20" t="s">
        <v>1772</v>
      </c>
      <c r="B1749" s="21">
        <v>181.55484079540722</v>
      </c>
      <c r="C1749" s="27">
        <f t="shared" si="55"/>
        <v>10839977.511829432</v>
      </c>
      <c r="D1749" s="25">
        <f t="shared" si="54"/>
        <v>0.99462819444720496</v>
      </c>
      <c r="E1749" s="3" t="str" cm="1">
        <f t="array" ref="E1749">IFERROR(_xlfn.IFS(D1749&lt;=$K$2,"A",D1749&lt;=$L$3,"B"),"C")</f>
        <v>C</v>
      </c>
      <c r="F1749" s="18">
        <f>VLOOKUP(A1749,'ABC Rimanenze'!$A$2:$G$50000,2,FALSE)</f>
        <v>108.93290447724432</v>
      </c>
      <c r="G1749" s="3" t="str">
        <f>VLOOKUP(A1749,'ABC Rimanenze'!$A$2:$G$50000,7)</f>
        <v>C</v>
      </c>
      <c r="J1749" s="29"/>
    </row>
    <row r="1750" spans="1:10" x14ac:dyDescent="0.3">
      <c r="A1750" s="20" t="s">
        <v>1773</v>
      </c>
      <c r="B1750" s="21">
        <v>181.27138814013293</v>
      </c>
      <c r="C1750" s="27">
        <f t="shared" si="55"/>
        <v>10840158.783217572</v>
      </c>
      <c r="D1750" s="25">
        <f t="shared" si="54"/>
        <v>0.99464482710472601</v>
      </c>
      <c r="E1750" s="3" t="str" cm="1">
        <f t="array" ref="E1750">IFERROR(_xlfn.IFS(D1750&lt;=$K$2,"A",D1750&lt;=$L$3,"B"),"C")</f>
        <v>C</v>
      </c>
      <c r="F1750" s="18">
        <f>VLOOKUP(A1750,'ABC Rimanenze'!$A$2:$G$50000,2,FALSE)</f>
        <v>108.76283288407976</v>
      </c>
      <c r="G1750" s="3" t="str">
        <f>VLOOKUP(A1750,'ABC Rimanenze'!$A$2:$G$50000,7)</f>
        <v>C</v>
      </c>
      <c r="J1750" s="29"/>
    </row>
    <row r="1751" spans="1:10" x14ac:dyDescent="0.3">
      <c r="A1751" s="20" t="s">
        <v>1774</v>
      </c>
      <c r="B1751" s="21">
        <v>180.97726332163296</v>
      </c>
      <c r="C1751" s="27">
        <f t="shared" si="55"/>
        <v>10840339.760480894</v>
      </c>
      <c r="D1751" s="25">
        <f t="shared" si="54"/>
        <v>0.99466143277466001</v>
      </c>
      <c r="E1751" s="3" t="str" cm="1">
        <f t="array" ref="E1751">IFERROR(_xlfn.IFS(D1751&lt;=$K$2,"A",D1751&lt;=$L$3,"B"),"C")</f>
        <v>C</v>
      </c>
      <c r="F1751" s="18">
        <f>VLOOKUP(A1751,'ABC Rimanenze'!$A$2:$G$50000,2,FALSE)</f>
        <v>108.58635799297977</v>
      </c>
      <c r="G1751" s="3" t="str">
        <f>VLOOKUP(A1751,'ABC Rimanenze'!$A$2:$G$50000,7)</f>
        <v>C</v>
      </c>
      <c r="J1751" s="29"/>
    </row>
    <row r="1752" spans="1:10" x14ac:dyDescent="0.3">
      <c r="A1752" s="20" t="s">
        <v>1775</v>
      </c>
      <c r="B1752" s="21">
        <v>180.94204518298821</v>
      </c>
      <c r="C1752" s="27">
        <f t="shared" si="55"/>
        <v>10840520.702526078</v>
      </c>
      <c r="D1752" s="25">
        <f t="shared" si="54"/>
        <v>0.99467803521313414</v>
      </c>
      <c r="E1752" s="3" t="str" cm="1">
        <f t="array" ref="E1752">IFERROR(_xlfn.IFS(D1752&lt;=$K$2,"A",D1752&lt;=$L$3,"B"),"C")</f>
        <v>C</v>
      </c>
      <c r="F1752" s="18">
        <f>VLOOKUP(A1752,'ABC Rimanenze'!$A$2:$G$50000,2,FALSE)</f>
        <v>108.56522710979293</v>
      </c>
      <c r="G1752" s="3" t="str">
        <f>VLOOKUP(A1752,'ABC Rimanenze'!$A$2:$G$50000,7)</f>
        <v>C</v>
      </c>
      <c r="J1752" s="29"/>
    </row>
    <row r="1753" spans="1:10" x14ac:dyDescent="0.3">
      <c r="A1753" s="20" t="s">
        <v>1776</v>
      </c>
      <c r="B1753" s="21">
        <v>180.26585692100858</v>
      </c>
      <c r="C1753" s="27">
        <f t="shared" si="55"/>
        <v>10840700.968382999</v>
      </c>
      <c r="D1753" s="25">
        <f t="shared" si="54"/>
        <v>0.99469457560757635</v>
      </c>
      <c r="E1753" s="3" t="str" cm="1">
        <f t="array" ref="E1753">IFERROR(_xlfn.IFS(D1753&lt;=$K$2,"A",D1753&lt;=$L$3,"B"),"C")</f>
        <v>C</v>
      </c>
      <c r="F1753" s="18">
        <f>VLOOKUP(A1753,'ABC Rimanenze'!$A$2:$G$50000,2,FALSE)</f>
        <v>108.15951415260514</v>
      </c>
      <c r="G1753" s="3" t="str">
        <f>VLOOKUP(A1753,'ABC Rimanenze'!$A$2:$G$50000,7)</f>
        <v>C</v>
      </c>
      <c r="J1753" s="29"/>
    </row>
    <row r="1754" spans="1:10" x14ac:dyDescent="0.3">
      <c r="A1754" s="20" t="s">
        <v>1777</v>
      </c>
      <c r="B1754" s="21">
        <v>180.17813173929346</v>
      </c>
      <c r="C1754" s="27">
        <f t="shared" si="55"/>
        <v>10840881.146514738</v>
      </c>
      <c r="D1754" s="25">
        <f t="shared" si="54"/>
        <v>0.99471110795274542</v>
      </c>
      <c r="E1754" s="3" t="str" cm="1">
        <f t="array" ref="E1754">IFERROR(_xlfn.IFS(D1754&lt;=$K$2,"A",D1754&lt;=$L$3,"B"),"C")</f>
        <v>C</v>
      </c>
      <c r="F1754" s="18">
        <f>VLOOKUP(A1754,'ABC Rimanenze'!$A$2:$G$50000,2,FALSE)</f>
        <v>108.10687904357607</v>
      </c>
      <c r="G1754" s="3" t="str">
        <f>VLOOKUP(A1754,'ABC Rimanenze'!$A$2:$G$50000,7)</f>
        <v>C</v>
      </c>
      <c r="J1754" s="29"/>
    </row>
    <row r="1755" spans="1:10" x14ac:dyDescent="0.3">
      <c r="A1755" s="20" t="s">
        <v>1778</v>
      </c>
      <c r="B1755" s="21">
        <v>177.8343112516678</v>
      </c>
      <c r="C1755" s="27">
        <f t="shared" si="55"/>
        <v>10841058.98082599</v>
      </c>
      <c r="D1755" s="25">
        <f t="shared" si="54"/>
        <v>0.99472742523935587</v>
      </c>
      <c r="E1755" s="3" t="str" cm="1">
        <f t="array" ref="E1755">IFERROR(_xlfn.IFS(D1755&lt;=$K$2,"A",D1755&lt;=$L$3,"B"),"C")</f>
        <v>C</v>
      </c>
      <c r="F1755" s="18">
        <f>VLOOKUP(A1755,'ABC Rimanenze'!$A$2:$G$50000,2,FALSE)</f>
        <v>106.70058675100067</v>
      </c>
      <c r="G1755" s="3" t="str">
        <f>VLOOKUP(A1755,'ABC Rimanenze'!$A$2:$G$50000,7)</f>
        <v>C</v>
      </c>
      <c r="J1755" s="29"/>
    </row>
    <row r="1756" spans="1:10" x14ac:dyDescent="0.3">
      <c r="A1756" s="20" t="s">
        <v>1779</v>
      </c>
      <c r="B1756" s="21">
        <v>175.89176410132802</v>
      </c>
      <c r="C1756" s="27">
        <f t="shared" si="55"/>
        <v>10841234.872590091</v>
      </c>
      <c r="D1756" s="25">
        <f t="shared" si="54"/>
        <v>0.99474356428646693</v>
      </c>
      <c r="E1756" s="3" t="str" cm="1">
        <f t="array" ref="E1756">IFERROR(_xlfn.IFS(D1756&lt;=$K$2,"A",D1756&lt;=$L$3,"B"),"C")</f>
        <v>C</v>
      </c>
      <c r="F1756" s="18">
        <f>VLOOKUP(A1756,'ABC Rimanenze'!$A$2:$G$50000,2,FALSE)</f>
        <v>105.5350584607968</v>
      </c>
      <c r="G1756" s="3" t="str">
        <f>VLOOKUP(A1756,'ABC Rimanenze'!$A$2:$G$50000,7)</f>
        <v>C</v>
      </c>
      <c r="J1756" s="29"/>
    </row>
    <row r="1757" spans="1:10" x14ac:dyDescent="0.3">
      <c r="A1757" s="20" t="s">
        <v>1780</v>
      </c>
      <c r="B1757" s="21">
        <v>175.23713360906436</v>
      </c>
      <c r="C1757" s="27">
        <f t="shared" si="55"/>
        <v>10841410.1097237</v>
      </c>
      <c r="D1757" s="25">
        <f t="shared" si="54"/>
        <v>0.99475964326759125</v>
      </c>
      <c r="E1757" s="3" t="str" cm="1">
        <f t="array" ref="E1757">IFERROR(_xlfn.IFS(D1757&lt;=$K$2,"A",D1757&lt;=$L$3,"B"),"C")</f>
        <v>C</v>
      </c>
      <c r="F1757" s="18">
        <f>VLOOKUP(A1757,'ABC Rimanenze'!$A$2:$G$50000,2,FALSE)</f>
        <v>105.14228016543861</v>
      </c>
      <c r="G1757" s="3" t="str">
        <f>VLOOKUP(A1757,'ABC Rimanenze'!$A$2:$G$50000,7)</f>
        <v>C</v>
      </c>
      <c r="J1757" s="29"/>
    </row>
    <row r="1758" spans="1:10" x14ac:dyDescent="0.3">
      <c r="A1758" s="20" t="s">
        <v>1781</v>
      </c>
      <c r="B1758" s="21">
        <v>175.15196974652338</v>
      </c>
      <c r="C1758" s="27">
        <f t="shared" si="55"/>
        <v>10841585.261693446</v>
      </c>
      <c r="D1758" s="25">
        <f t="shared" si="54"/>
        <v>0.99477571443445789</v>
      </c>
      <c r="E1758" s="3" t="str" cm="1">
        <f t="array" ref="E1758">IFERROR(_xlfn.IFS(D1758&lt;=$K$2,"A",D1758&lt;=$L$3,"B"),"C")</f>
        <v>C</v>
      </c>
      <c r="F1758" s="18">
        <f>VLOOKUP(A1758,'ABC Rimanenze'!$A$2:$G$50000,2,FALSE)</f>
        <v>105.09118184791403</v>
      </c>
      <c r="G1758" s="3" t="str">
        <f>VLOOKUP(A1758,'ABC Rimanenze'!$A$2:$G$50000,7)</f>
        <v>C</v>
      </c>
      <c r="J1758" s="29"/>
    </row>
    <row r="1759" spans="1:10" x14ac:dyDescent="0.3">
      <c r="A1759" s="20" t="s">
        <v>1782</v>
      </c>
      <c r="B1759" s="21">
        <v>174.93148285428063</v>
      </c>
      <c r="C1759" s="27">
        <f t="shared" si="55"/>
        <v>10841760.193176299</v>
      </c>
      <c r="D1759" s="25">
        <f t="shared" si="54"/>
        <v>0.99479176537042635</v>
      </c>
      <c r="E1759" s="3" t="str" cm="1">
        <f t="array" ref="E1759">IFERROR(_xlfn.IFS(D1759&lt;=$K$2,"A",D1759&lt;=$L$3,"B"),"C")</f>
        <v>C</v>
      </c>
      <c r="F1759" s="18">
        <f>VLOOKUP(A1759,'ABC Rimanenze'!$A$2:$G$50000,2,FALSE)</f>
        <v>104.95888971256838</v>
      </c>
      <c r="G1759" s="3" t="str">
        <f>VLOOKUP(A1759,'ABC Rimanenze'!$A$2:$G$50000,7)</f>
        <v>C</v>
      </c>
      <c r="J1759" s="29"/>
    </row>
    <row r="1760" spans="1:10" x14ac:dyDescent="0.3">
      <c r="A1760" s="20" t="s">
        <v>1783</v>
      </c>
      <c r="B1760" s="21">
        <v>174.43842891325383</v>
      </c>
      <c r="C1760" s="27">
        <f t="shared" si="55"/>
        <v>10841934.631605214</v>
      </c>
      <c r="D1760" s="25">
        <f t="shared" si="54"/>
        <v>0.99480777106595508</v>
      </c>
      <c r="E1760" s="3" t="str" cm="1">
        <f t="array" ref="E1760">IFERROR(_xlfn.IFS(D1760&lt;=$K$2,"A",D1760&lt;=$L$3,"B"),"C")</f>
        <v>C</v>
      </c>
      <c r="F1760" s="18">
        <f>VLOOKUP(A1760,'ABC Rimanenze'!$A$2:$G$50000,2,FALSE)</f>
        <v>104.66305734795229</v>
      </c>
      <c r="G1760" s="3" t="str">
        <f>VLOOKUP(A1760,'ABC Rimanenze'!$A$2:$G$50000,7)</f>
        <v>C</v>
      </c>
      <c r="J1760" s="29"/>
    </row>
    <row r="1761" spans="1:10" x14ac:dyDescent="0.3">
      <c r="A1761" s="20" t="s">
        <v>1784</v>
      </c>
      <c r="B1761" s="21">
        <v>174.41793835986053</v>
      </c>
      <c r="C1761" s="27">
        <f t="shared" si="55"/>
        <v>10842109.049543573</v>
      </c>
      <c r="D1761" s="25">
        <f t="shared" si="54"/>
        <v>0.99482377488136153</v>
      </c>
      <c r="E1761" s="3" t="str" cm="1">
        <f t="array" ref="E1761">IFERROR(_xlfn.IFS(D1761&lt;=$K$2,"A",D1761&lt;=$L$3,"B"),"C")</f>
        <v>C</v>
      </c>
      <c r="F1761" s="18">
        <f>VLOOKUP(A1761,'ABC Rimanenze'!$A$2:$G$50000,2,FALSE)</f>
        <v>104.65076301591631</v>
      </c>
      <c r="G1761" s="3" t="str">
        <f>VLOOKUP(A1761,'ABC Rimanenze'!$A$2:$G$50000,7)</f>
        <v>C</v>
      </c>
      <c r="J1761" s="29"/>
    </row>
    <row r="1762" spans="1:10" x14ac:dyDescent="0.3">
      <c r="A1762" s="20" t="s">
        <v>1785</v>
      </c>
      <c r="B1762" s="21">
        <v>172.98039797336031</v>
      </c>
      <c r="C1762" s="27">
        <f t="shared" si="55"/>
        <v>10842282.029941546</v>
      </c>
      <c r="D1762" s="25">
        <f t="shared" si="54"/>
        <v>0.99483964679444659</v>
      </c>
      <c r="E1762" s="3" t="str" cm="1">
        <f t="array" ref="E1762">IFERROR(_xlfn.IFS(D1762&lt;=$K$2,"A",D1762&lt;=$L$3,"B"),"C")</f>
        <v>C</v>
      </c>
      <c r="F1762" s="18">
        <f>VLOOKUP(A1762,'ABC Rimanenze'!$A$2:$G$50000,2,FALSE)</f>
        <v>103.78823878401619</v>
      </c>
      <c r="G1762" s="3" t="str">
        <f>VLOOKUP(A1762,'ABC Rimanenze'!$A$2:$G$50000,7)</f>
        <v>C</v>
      </c>
      <c r="J1762" s="29"/>
    </row>
    <row r="1763" spans="1:10" x14ac:dyDescent="0.3">
      <c r="A1763" s="20" t="s">
        <v>1786</v>
      </c>
      <c r="B1763" s="21">
        <v>172.09503531215719</v>
      </c>
      <c r="C1763" s="27">
        <f t="shared" si="55"/>
        <v>10842454.124976858</v>
      </c>
      <c r="D1763" s="25">
        <f t="shared" si="54"/>
        <v>0.9948554374705858</v>
      </c>
      <c r="E1763" s="3" t="str" cm="1">
        <f t="array" ref="E1763">IFERROR(_xlfn.IFS(D1763&lt;=$K$2,"A",D1763&lt;=$L$3,"B"),"C")</f>
        <v>C</v>
      </c>
      <c r="F1763" s="18">
        <f>VLOOKUP(A1763,'ABC Rimanenze'!$A$2:$G$50000,2,FALSE)</f>
        <v>103.25702118729431</v>
      </c>
      <c r="G1763" s="3" t="str">
        <f>VLOOKUP(A1763,'ABC Rimanenze'!$A$2:$G$50000,7)</f>
        <v>C</v>
      </c>
      <c r="J1763" s="29"/>
    </row>
    <row r="1764" spans="1:10" x14ac:dyDescent="0.3">
      <c r="A1764" s="20" t="s">
        <v>1787</v>
      </c>
      <c r="B1764" s="21">
        <v>171.82182793357961</v>
      </c>
      <c r="C1764" s="27">
        <f t="shared" si="55"/>
        <v>10842625.946804792</v>
      </c>
      <c r="D1764" s="25">
        <f t="shared" si="54"/>
        <v>0.99487120307842936</v>
      </c>
      <c r="E1764" s="3" t="str" cm="1">
        <f t="array" ref="E1764">IFERROR(_xlfn.IFS(D1764&lt;=$K$2,"A",D1764&lt;=$L$3,"B"),"C")</f>
        <v>C</v>
      </c>
      <c r="F1764" s="18">
        <f>VLOOKUP(A1764,'ABC Rimanenze'!$A$2:$G$50000,2,FALSE)</f>
        <v>103.09309676014776</v>
      </c>
      <c r="G1764" s="3" t="str">
        <f>VLOOKUP(A1764,'ABC Rimanenze'!$A$2:$G$50000,7)</f>
        <v>C</v>
      </c>
      <c r="J1764" s="29"/>
    </row>
    <row r="1765" spans="1:10" x14ac:dyDescent="0.3">
      <c r="A1765" s="20" t="s">
        <v>1788</v>
      </c>
      <c r="B1765" s="21">
        <v>170.75461161101077</v>
      </c>
      <c r="C1765" s="27">
        <f t="shared" si="55"/>
        <v>10842796.701416403</v>
      </c>
      <c r="D1765" s="25">
        <f t="shared" si="54"/>
        <v>0.99488687076324278</v>
      </c>
      <c r="E1765" s="3" t="str" cm="1">
        <f t="array" ref="E1765">IFERROR(_xlfn.IFS(D1765&lt;=$K$2,"A",D1765&lt;=$L$3,"B"),"C")</f>
        <v>C</v>
      </c>
      <c r="F1765" s="18">
        <f>VLOOKUP(A1765,'ABC Rimanenze'!$A$2:$G$50000,2,FALSE)</f>
        <v>102.45276696660646</v>
      </c>
      <c r="G1765" s="3" t="str">
        <f>VLOOKUP(A1765,'ABC Rimanenze'!$A$2:$G$50000,7)</f>
        <v>C</v>
      </c>
      <c r="J1765" s="29"/>
    </row>
    <row r="1766" spans="1:10" x14ac:dyDescent="0.3">
      <c r="A1766" s="20" t="s">
        <v>1789</v>
      </c>
      <c r="B1766" s="21">
        <v>170.44106345544006</v>
      </c>
      <c r="C1766" s="27">
        <f t="shared" si="55"/>
        <v>10842967.142479859</v>
      </c>
      <c r="D1766" s="25">
        <f t="shared" si="54"/>
        <v>0.9949025096782701</v>
      </c>
      <c r="E1766" s="3" t="str" cm="1">
        <f t="array" ref="E1766">IFERROR(_xlfn.IFS(D1766&lt;=$K$2,"A",D1766&lt;=$L$3,"B"),"C")</f>
        <v>C</v>
      </c>
      <c r="F1766" s="18">
        <f>VLOOKUP(A1766,'ABC Rimanenze'!$A$2:$G$50000,2,FALSE)</f>
        <v>102.26463807326404</v>
      </c>
      <c r="G1766" s="3" t="str">
        <f>VLOOKUP(A1766,'ABC Rimanenze'!$A$2:$G$50000,7)</f>
        <v>C</v>
      </c>
      <c r="J1766" s="29"/>
    </row>
    <row r="1767" spans="1:10" x14ac:dyDescent="0.3">
      <c r="A1767" s="20" t="s">
        <v>1790</v>
      </c>
      <c r="B1767" s="21">
        <v>170.29570859230617</v>
      </c>
      <c r="C1767" s="27">
        <f t="shared" si="55"/>
        <v>10843137.438188452</v>
      </c>
      <c r="D1767" s="25">
        <f t="shared" si="54"/>
        <v>0.99491813525618067</v>
      </c>
      <c r="E1767" s="3" t="str" cm="1">
        <f t="array" ref="E1767">IFERROR(_xlfn.IFS(D1767&lt;=$K$2,"A",D1767&lt;=$L$3,"B"),"C")</f>
        <v>C</v>
      </c>
      <c r="F1767" s="18">
        <f>VLOOKUP(A1767,'ABC Rimanenze'!$A$2:$G$50000,2,FALSE)</f>
        <v>102.1774251553837</v>
      </c>
      <c r="G1767" s="3" t="str">
        <f>VLOOKUP(A1767,'ABC Rimanenze'!$A$2:$G$50000,7)</f>
        <v>C</v>
      </c>
      <c r="J1767" s="29"/>
    </row>
    <row r="1768" spans="1:10" x14ac:dyDescent="0.3">
      <c r="A1768" s="20" t="s">
        <v>1791</v>
      </c>
      <c r="B1768" s="21">
        <v>170.18898696004931</v>
      </c>
      <c r="C1768" s="27">
        <f t="shared" si="55"/>
        <v>10843307.627175413</v>
      </c>
      <c r="D1768" s="25">
        <f t="shared" si="54"/>
        <v>0.99493375104178827</v>
      </c>
      <c r="E1768" s="3" t="str" cm="1">
        <f t="array" ref="E1768">IFERROR(_xlfn.IFS(D1768&lt;=$K$2,"A",D1768&lt;=$L$3,"B"),"C")</f>
        <v>C</v>
      </c>
      <c r="F1768" s="18">
        <f>VLOOKUP(A1768,'ABC Rimanenze'!$A$2:$G$50000,2,FALSE)</f>
        <v>102.11339217602958</v>
      </c>
      <c r="G1768" s="3" t="str">
        <f>VLOOKUP(A1768,'ABC Rimanenze'!$A$2:$G$50000,7)</f>
        <v>C</v>
      </c>
      <c r="J1768" s="29"/>
    </row>
    <row r="1769" spans="1:10" x14ac:dyDescent="0.3">
      <c r="A1769" s="20" t="s">
        <v>1792</v>
      </c>
      <c r="B1769" s="21">
        <v>169.70020188431278</v>
      </c>
      <c r="C1769" s="27">
        <f t="shared" si="55"/>
        <v>10843477.327377297</v>
      </c>
      <c r="D1769" s="25">
        <f t="shared" si="54"/>
        <v>0.99494932197864794</v>
      </c>
      <c r="E1769" s="3" t="str" cm="1">
        <f t="array" ref="E1769">IFERROR(_xlfn.IFS(D1769&lt;=$K$2,"A",D1769&lt;=$L$3,"B"),"C")</f>
        <v>C</v>
      </c>
      <c r="F1769" s="18">
        <f>VLOOKUP(A1769,'ABC Rimanenze'!$A$2:$G$50000,2,FALSE)</f>
        <v>101.82012113058767</v>
      </c>
      <c r="G1769" s="3" t="str">
        <f>VLOOKUP(A1769,'ABC Rimanenze'!$A$2:$G$50000,7)</f>
        <v>C</v>
      </c>
      <c r="J1769" s="29"/>
    </row>
    <row r="1770" spans="1:10" x14ac:dyDescent="0.3">
      <c r="A1770" s="20" t="s">
        <v>1793</v>
      </c>
      <c r="B1770" s="21">
        <v>169.51130459521809</v>
      </c>
      <c r="C1770" s="27">
        <f t="shared" si="55"/>
        <v>10843646.838681892</v>
      </c>
      <c r="D1770" s="25">
        <f t="shared" si="54"/>
        <v>0.99496487558313129</v>
      </c>
      <c r="E1770" s="3" t="str" cm="1">
        <f t="array" ref="E1770">IFERROR(_xlfn.IFS(D1770&lt;=$K$2,"A",D1770&lt;=$L$3,"B"),"C")</f>
        <v>C</v>
      </c>
      <c r="F1770" s="18">
        <f>VLOOKUP(A1770,'ABC Rimanenze'!$A$2:$G$50000,2,FALSE)</f>
        <v>101.70678275713085</v>
      </c>
      <c r="G1770" s="3" t="str">
        <f>VLOOKUP(A1770,'ABC Rimanenze'!$A$2:$G$50000,7)</f>
        <v>C</v>
      </c>
      <c r="J1770" s="29"/>
    </row>
    <row r="1771" spans="1:10" x14ac:dyDescent="0.3">
      <c r="A1771" s="20" t="s">
        <v>1794</v>
      </c>
      <c r="B1771" s="21">
        <v>168.83298190059335</v>
      </c>
      <c r="C1771" s="27">
        <f t="shared" si="55"/>
        <v>10843815.671663793</v>
      </c>
      <c r="D1771" s="25">
        <f t="shared" si="54"/>
        <v>0.99498036694773684</v>
      </c>
      <c r="E1771" s="3" t="str" cm="1">
        <f t="array" ref="E1771">IFERROR(_xlfn.IFS(D1771&lt;=$K$2,"A",D1771&lt;=$L$3,"B"),"C")</f>
        <v>C</v>
      </c>
      <c r="F1771" s="18">
        <f>VLOOKUP(A1771,'ABC Rimanenze'!$A$2:$G$50000,2,FALSE)</f>
        <v>101.29978914035601</v>
      </c>
      <c r="G1771" s="3" t="str">
        <f>VLOOKUP(A1771,'ABC Rimanenze'!$A$2:$G$50000,7)</f>
        <v>C</v>
      </c>
      <c r="J1771" s="29"/>
    </row>
    <row r="1772" spans="1:10" x14ac:dyDescent="0.3">
      <c r="A1772" s="20" t="s">
        <v>1795</v>
      </c>
      <c r="B1772" s="21">
        <v>168.43106823351397</v>
      </c>
      <c r="C1772" s="27">
        <f t="shared" si="55"/>
        <v>10843984.102732027</v>
      </c>
      <c r="D1772" s="25">
        <f t="shared" si="54"/>
        <v>0.99499582143452914</v>
      </c>
      <c r="E1772" s="3" t="str" cm="1">
        <f t="array" ref="E1772">IFERROR(_xlfn.IFS(D1772&lt;=$K$2,"A",D1772&lt;=$L$3,"B"),"C")</f>
        <v>C</v>
      </c>
      <c r="F1772" s="18">
        <f>VLOOKUP(A1772,'ABC Rimanenze'!$A$2:$G$50000,2,FALSE)</f>
        <v>101.05864094010838</v>
      </c>
      <c r="G1772" s="3" t="str">
        <f>VLOOKUP(A1772,'ABC Rimanenze'!$A$2:$G$50000,7)</f>
        <v>C</v>
      </c>
      <c r="J1772" s="29"/>
    </row>
    <row r="1773" spans="1:10" x14ac:dyDescent="0.3">
      <c r="A1773" s="20" t="s">
        <v>1796</v>
      </c>
      <c r="B1773" s="21">
        <v>167.46246269915048</v>
      </c>
      <c r="C1773" s="27">
        <f t="shared" si="55"/>
        <v>10844151.565194726</v>
      </c>
      <c r="D1773" s="25">
        <f t="shared" si="54"/>
        <v>0.99501118704637947</v>
      </c>
      <c r="E1773" s="3" t="str" cm="1">
        <f t="array" ref="E1773">IFERROR(_xlfn.IFS(D1773&lt;=$K$2,"A",D1773&lt;=$L$3,"B"),"C")</f>
        <v>C</v>
      </c>
      <c r="F1773" s="18">
        <f>VLOOKUP(A1773,'ABC Rimanenze'!$A$2:$G$50000,2,FALSE)</f>
        <v>100.47747761949029</v>
      </c>
      <c r="G1773" s="3" t="str">
        <f>VLOOKUP(A1773,'ABC Rimanenze'!$A$2:$G$50000,7)</f>
        <v>C</v>
      </c>
      <c r="J1773" s="29"/>
    </row>
    <row r="1774" spans="1:10" x14ac:dyDescent="0.3">
      <c r="A1774" s="20" t="s">
        <v>1797</v>
      </c>
      <c r="B1774" s="21">
        <v>166.97666582911717</v>
      </c>
      <c r="C1774" s="27">
        <f t="shared" si="55"/>
        <v>10844318.541860554</v>
      </c>
      <c r="D1774" s="25">
        <f t="shared" si="54"/>
        <v>0.99502650808366633</v>
      </c>
      <c r="E1774" s="3" t="str" cm="1">
        <f t="array" ref="E1774">IFERROR(_xlfn.IFS(D1774&lt;=$K$2,"A",D1774&lt;=$L$3,"B"),"C")</f>
        <v>C</v>
      </c>
      <c r="F1774" s="18">
        <f>VLOOKUP(A1774,'ABC Rimanenze'!$A$2:$G$50000,2,FALSE)</f>
        <v>100.18599949747029</v>
      </c>
      <c r="G1774" s="3" t="str">
        <f>VLOOKUP(A1774,'ABC Rimanenze'!$A$2:$G$50000,7)</f>
        <v>C</v>
      </c>
      <c r="J1774" s="29"/>
    </row>
    <row r="1775" spans="1:10" x14ac:dyDescent="0.3">
      <c r="A1775" s="20" t="s">
        <v>1798</v>
      </c>
      <c r="B1775" s="21">
        <v>166.76130157522277</v>
      </c>
      <c r="C1775" s="27">
        <f t="shared" si="55"/>
        <v>10844485.30316213</v>
      </c>
      <c r="D1775" s="25">
        <f t="shared" si="54"/>
        <v>0.99504180936008579</v>
      </c>
      <c r="E1775" s="3" t="str" cm="1">
        <f t="array" ref="E1775">IFERROR(_xlfn.IFS(D1775&lt;=$K$2,"A",D1775&lt;=$L$3,"B"),"C")</f>
        <v>C</v>
      </c>
      <c r="F1775" s="18">
        <f>VLOOKUP(A1775,'ABC Rimanenze'!$A$2:$G$50000,2,FALSE)</f>
        <v>100.05678094513367</v>
      </c>
      <c r="G1775" s="3" t="str">
        <f>VLOOKUP(A1775,'ABC Rimanenze'!$A$2:$G$50000,7)</f>
        <v>C</v>
      </c>
      <c r="J1775" s="29"/>
    </row>
    <row r="1776" spans="1:10" x14ac:dyDescent="0.3">
      <c r="A1776" s="20" t="s">
        <v>1799</v>
      </c>
      <c r="B1776" s="21">
        <v>165.87209693525844</v>
      </c>
      <c r="C1776" s="27">
        <f t="shared" si="55"/>
        <v>10844651.175259065</v>
      </c>
      <c r="D1776" s="25">
        <f t="shared" si="54"/>
        <v>0.99505702904703663</v>
      </c>
      <c r="E1776" s="3" t="str" cm="1">
        <f t="array" ref="E1776">IFERROR(_xlfn.IFS(D1776&lt;=$K$2,"A",D1776&lt;=$L$3,"B"),"C")</f>
        <v>C</v>
      </c>
      <c r="F1776" s="18">
        <f>VLOOKUP(A1776,'ABC Rimanenze'!$A$2:$G$50000,2,FALSE)</f>
        <v>99.523258161155056</v>
      </c>
      <c r="G1776" s="3" t="str">
        <f>VLOOKUP(A1776,'ABC Rimanenze'!$A$2:$G$50000,7)</f>
        <v>C</v>
      </c>
      <c r="J1776" s="29"/>
    </row>
    <row r="1777" spans="1:10" x14ac:dyDescent="0.3">
      <c r="A1777" s="20" t="s">
        <v>1800</v>
      </c>
      <c r="B1777" s="21">
        <v>165.41852999816672</v>
      </c>
      <c r="C1777" s="27">
        <f t="shared" si="55"/>
        <v>10844816.593789063</v>
      </c>
      <c r="D1777" s="25">
        <f t="shared" si="54"/>
        <v>0.99507220711669964</v>
      </c>
      <c r="E1777" s="3" t="str" cm="1">
        <f t="array" ref="E1777">IFERROR(_xlfn.IFS(D1777&lt;=$K$2,"A",D1777&lt;=$L$3,"B"),"C")</f>
        <v>C</v>
      </c>
      <c r="F1777" s="18">
        <f>VLOOKUP(A1777,'ABC Rimanenze'!$A$2:$G$50000,2,FALSE)</f>
        <v>99.251117998900028</v>
      </c>
      <c r="G1777" s="3" t="str">
        <f>VLOOKUP(A1777,'ABC Rimanenze'!$A$2:$G$50000,7)</f>
        <v>C</v>
      </c>
      <c r="J1777" s="29"/>
    </row>
    <row r="1778" spans="1:10" x14ac:dyDescent="0.3">
      <c r="A1778" s="20" t="s">
        <v>1801</v>
      </c>
      <c r="B1778" s="21">
        <v>165.41852999816672</v>
      </c>
      <c r="C1778" s="27">
        <f t="shared" si="55"/>
        <v>10844982.012319062</v>
      </c>
      <c r="D1778" s="25">
        <f t="shared" si="54"/>
        <v>0.99508738518636275</v>
      </c>
      <c r="E1778" s="3" t="str" cm="1">
        <f t="array" ref="E1778">IFERROR(_xlfn.IFS(D1778&lt;=$K$2,"A",D1778&lt;=$L$3,"B"),"C")</f>
        <v>C</v>
      </c>
      <c r="F1778" s="18">
        <f>VLOOKUP(A1778,'ABC Rimanenze'!$A$2:$G$50000,2,FALSE)</f>
        <v>99.251117998900028</v>
      </c>
      <c r="G1778" s="3" t="str">
        <f>VLOOKUP(A1778,'ABC Rimanenze'!$A$2:$G$50000,7)</f>
        <v>C</v>
      </c>
      <c r="J1778" s="29"/>
    </row>
    <row r="1779" spans="1:10" x14ac:dyDescent="0.3">
      <c r="A1779" s="20" t="s">
        <v>1802</v>
      </c>
      <c r="B1779" s="21">
        <v>165.18203486108547</v>
      </c>
      <c r="C1779" s="27">
        <f t="shared" si="55"/>
        <v>10845147.194353923</v>
      </c>
      <c r="D1779" s="25">
        <f t="shared" si="54"/>
        <v>0.99510254155628231</v>
      </c>
      <c r="E1779" s="3" t="str" cm="1">
        <f t="array" ref="E1779">IFERROR(_xlfn.IFS(D1779&lt;=$K$2,"A",D1779&lt;=$L$3,"B"),"C")</f>
        <v>C</v>
      </c>
      <c r="F1779" s="18">
        <f>VLOOKUP(A1779,'ABC Rimanenze'!$A$2:$G$50000,2,FALSE)</f>
        <v>99.109220916651282</v>
      </c>
      <c r="G1779" s="3" t="str">
        <f>VLOOKUP(A1779,'ABC Rimanenze'!$A$2:$G$50000,7)</f>
        <v>C</v>
      </c>
      <c r="J1779" s="29"/>
    </row>
    <row r="1780" spans="1:10" x14ac:dyDescent="0.3">
      <c r="A1780" s="20" t="s">
        <v>1803</v>
      </c>
      <c r="B1780" s="21">
        <v>165.01811043393886</v>
      </c>
      <c r="C1780" s="27">
        <f t="shared" si="55"/>
        <v>10845312.212464357</v>
      </c>
      <c r="D1780" s="25">
        <f t="shared" si="54"/>
        <v>0.9951176828852244</v>
      </c>
      <c r="E1780" s="3" t="str" cm="1">
        <f t="array" ref="E1780">IFERROR(_xlfn.IFS(D1780&lt;=$K$2,"A",D1780&lt;=$L$3,"B"),"C")</f>
        <v>C</v>
      </c>
      <c r="F1780" s="18">
        <f>VLOOKUP(A1780,'ABC Rimanenze'!$A$2:$G$50000,2,FALSE)</f>
        <v>99.010866260363315</v>
      </c>
      <c r="G1780" s="3" t="str">
        <f>VLOOKUP(A1780,'ABC Rimanenze'!$A$2:$G$50000,7)</f>
        <v>C</v>
      </c>
      <c r="J1780" s="29"/>
    </row>
    <row r="1781" spans="1:10" x14ac:dyDescent="0.3">
      <c r="A1781" s="20" t="s">
        <v>1804</v>
      </c>
      <c r="B1781" s="21">
        <v>164.20104961738019</v>
      </c>
      <c r="C1781" s="27">
        <f t="shared" si="55"/>
        <v>10845476.413513973</v>
      </c>
      <c r="D1781" s="25">
        <f t="shared" si="54"/>
        <v>0.99513274924429462</v>
      </c>
      <c r="E1781" s="3" t="str" cm="1">
        <f t="array" ref="E1781">IFERROR(_xlfn.IFS(D1781&lt;=$K$2,"A",D1781&lt;=$L$3,"B"),"C")</f>
        <v>C</v>
      </c>
      <c r="F1781" s="18">
        <f>VLOOKUP(A1781,'ABC Rimanenze'!$A$2:$G$50000,2,FALSE)</f>
        <v>98.520629770428116</v>
      </c>
      <c r="G1781" s="3" t="str">
        <f>VLOOKUP(A1781,'ABC Rimanenze'!$A$2:$G$50000,7)</f>
        <v>C</v>
      </c>
      <c r="J1781" s="29"/>
    </row>
    <row r="1782" spans="1:10" x14ac:dyDescent="0.3">
      <c r="A1782" s="20" t="s">
        <v>1805</v>
      </c>
      <c r="B1782" s="21">
        <v>164.15921473753548</v>
      </c>
      <c r="C1782" s="27">
        <f t="shared" si="55"/>
        <v>10845640.57272871</v>
      </c>
      <c r="D1782" s="25">
        <f t="shared" si="54"/>
        <v>0.99514781176478206</v>
      </c>
      <c r="E1782" s="3" t="str" cm="1">
        <f t="array" ref="E1782">IFERROR(_xlfn.IFS(D1782&lt;=$K$2,"A",D1782&lt;=$L$3,"B"),"C")</f>
        <v>C</v>
      </c>
      <c r="F1782" s="18">
        <f>VLOOKUP(A1782,'ABC Rimanenze'!$A$2:$G$50000,2,FALSE)</f>
        <v>98.495528842521281</v>
      </c>
      <c r="G1782" s="3" t="str">
        <f>VLOOKUP(A1782,'ABC Rimanenze'!$A$2:$G$50000,7)</f>
        <v>C</v>
      </c>
      <c r="J1782" s="29"/>
    </row>
    <row r="1783" spans="1:10" x14ac:dyDescent="0.3">
      <c r="A1783" s="20" t="s">
        <v>1806</v>
      </c>
      <c r="B1783" s="21">
        <v>163.83435408894553</v>
      </c>
      <c r="C1783" s="27">
        <f t="shared" si="55"/>
        <v>10845804.4070828</v>
      </c>
      <c r="D1783" s="25">
        <f t="shared" si="54"/>
        <v>0.99516284447749936</v>
      </c>
      <c r="E1783" s="3" t="str" cm="1">
        <f t="array" ref="E1783">IFERROR(_xlfn.IFS(D1783&lt;=$K$2,"A",D1783&lt;=$L$3,"B"),"C")</f>
        <v>C</v>
      </c>
      <c r="F1783" s="18">
        <f>VLOOKUP(A1783,'ABC Rimanenze'!$A$2:$G$50000,2,FALSE)</f>
        <v>98.300612453367322</v>
      </c>
      <c r="G1783" s="3" t="str">
        <f>VLOOKUP(A1783,'ABC Rimanenze'!$A$2:$G$50000,7)</f>
        <v>C</v>
      </c>
      <c r="J1783" s="29"/>
    </row>
    <row r="1784" spans="1:10" x14ac:dyDescent="0.3">
      <c r="A1784" s="20" t="s">
        <v>1807</v>
      </c>
      <c r="B1784" s="21">
        <v>163.80127038294589</v>
      </c>
      <c r="C1784" s="27">
        <f t="shared" si="55"/>
        <v>10845968.208353182</v>
      </c>
      <c r="D1784" s="25">
        <f t="shared" si="54"/>
        <v>0.99517787415460257</v>
      </c>
      <c r="E1784" s="3" t="str" cm="1">
        <f t="array" ref="E1784">IFERROR(_xlfn.IFS(D1784&lt;=$K$2,"A",D1784&lt;=$L$3,"B"),"C")</f>
        <v>C</v>
      </c>
      <c r="F1784" s="18">
        <f>VLOOKUP(A1784,'ABC Rimanenze'!$A$2:$G$50000,2,FALSE)</f>
        <v>98.280762229767532</v>
      </c>
      <c r="G1784" s="3" t="str">
        <f>VLOOKUP(A1784,'ABC Rimanenze'!$A$2:$G$50000,7)</f>
        <v>C</v>
      </c>
      <c r="J1784" s="29"/>
    </row>
    <row r="1785" spans="1:10" x14ac:dyDescent="0.3">
      <c r="A1785" s="20" t="s">
        <v>1808</v>
      </c>
      <c r="B1785" s="21">
        <v>163.76306403859795</v>
      </c>
      <c r="C1785" s="27">
        <f t="shared" si="55"/>
        <v>10846131.97141722</v>
      </c>
      <c r="D1785" s="25">
        <f t="shared" si="54"/>
        <v>0.99519290032606122</v>
      </c>
      <c r="E1785" s="3" t="str" cm="1">
        <f t="array" ref="E1785">IFERROR(_xlfn.IFS(D1785&lt;=$K$2,"A",D1785&lt;=$L$3,"B"),"C")</f>
        <v>C</v>
      </c>
      <c r="F1785" s="18">
        <f>VLOOKUP(A1785,'ABC Rimanenze'!$A$2:$G$50000,2,FALSE)</f>
        <v>98.257838423158759</v>
      </c>
      <c r="G1785" s="3" t="str">
        <f>VLOOKUP(A1785,'ABC Rimanenze'!$A$2:$G$50000,7)</f>
        <v>C</v>
      </c>
      <c r="J1785" s="29"/>
    </row>
    <row r="1786" spans="1:10" x14ac:dyDescent="0.3">
      <c r="A1786" s="20" t="s">
        <v>1809</v>
      </c>
      <c r="B1786" s="21">
        <v>163.15475073473374</v>
      </c>
      <c r="C1786" s="27">
        <f t="shared" si="55"/>
        <v>10846295.126167955</v>
      </c>
      <c r="D1786" s="25">
        <f t="shared" si="54"/>
        <v>0.99520787068139283</v>
      </c>
      <c r="E1786" s="3" t="str" cm="1">
        <f t="array" ref="E1786">IFERROR(_xlfn.IFS(D1786&lt;=$K$2,"A",D1786&lt;=$L$3,"B"),"C")</f>
        <v>C</v>
      </c>
      <c r="F1786" s="18">
        <f>VLOOKUP(A1786,'ABC Rimanenze'!$A$2:$G$50000,2,FALSE)</f>
        <v>97.892850440840235</v>
      </c>
      <c r="G1786" s="3" t="str">
        <f>VLOOKUP(A1786,'ABC Rimanenze'!$A$2:$G$50000,7)</f>
        <v>C</v>
      </c>
      <c r="J1786" s="29"/>
    </row>
    <row r="1787" spans="1:10" x14ac:dyDescent="0.3">
      <c r="A1787" s="20" t="s">
        <v>1810</v>
      </c>
      <c r="B1787" s="21">
        <v>163.05635338979286</v>
      </c>
      <c r="C1787" s="27">
        <f t="shared" si="55"/>
        <v>10846458.182521345</v>
      </c>
      <c r="D1787" s="25">
        <f t="shared" si="54"/>
        <v>0.99522283200822115</v>
      </c>
      <c r="E1787" s="3" t="str" cm="1">
        <f t="array" ref="E1787">IFERROR(_xlfn.IFS(D1787&lt;=$K$2,"A",D1787&lt;=$L$3,"B"),"C")</f>
        <v>C</v>
      </c>
      <c r="F1787" s="18">
        <f>VLOOKUP(A1787,'ABC Rimanenze'!$A$2:$G$50000,2,FALSE)</f>
        <v>97.833812033875716</v>
      </c>
      <c r="G1787" s="3" t="str">
        <f>VLOOKUP(A1787,'ABC Rimanenze'!$A$2:$G$50000,7)</f>
        <v>C</v>
      </c>
      <c r="J1787" s="29"/>
    </row>
    <row r="1788" spans="1:10" x14ac:dyDescent="0.3">
      <c r="A1788" s="20" t="s">
        <v>1811</v>
      </c>
      <c r="B1788" s="21">
        <v>161.97270193585649</v>
      </c>
      <c r="C1788" s="27">
        <f t="shared" si="55"/>
        <v>10846620.15522328</v>
      </c>
      <c r="D1788" s="25">
        <f t="shared" si="54"/>
        <v>0.99523769390400452</v>
      </c>
      <c r="E1788" s="3" t="str" cm="1">
        <f t="array" ref="E1788">IFERROR(_xlfn.IFS(D1788&lt;=$K$2,"A",D1788&lt;=$L$3,"B"),"C")</f>
        <v>C</v>
      </c>
      <c r="F1788" s="18">
        <f>VLOOKUP(A1788,'ABC Rimanenze'!$A$2:$G$50000,2,FALSE)</f>
        <v>97.183621161513898</v>
      </c>
      <c r="G1788" s="3" t="str">
        <f>VLOOKUP(A1788,'ABC Rimanenze'!$A$2:$G$50000,7)</f>
        <v>C</v>
      </c>
      <c r="J1788" s="29"/>
    </row>
    <row r="1789" spans="1:10" x14ac:dyDescent="0.3">
      <c r="A1789" s="20" t="s">
        <v>1812</v>
      </c>
      <c r="B1789" s="21">
        <v>161.11508689904019</v>
      </c>
      <c r="C1789" s="27">
        <f t="shared" si="55"/>
        <v>10846781.270310178</v>
      </c>
      <c r="D1789" s="25">
        <f t="shared" si="54"/>
        <v>0.99525247710884102</v>
      </c>
      <c r="E1789" s="3" t="str" cm="1">
        <f t="array" ref="E1789">IFERROR(_xlfn.IFS(D1789&lt;=$K$2,"A",D1789&lt;=$L$3,"B"),"C")</f>
        <v>C</v>
      </c>
      <c r="F1789" s="18">
        <f>VLOOKUP(A1789,'ABC Rimanenze'!$A$2:$G$50000,2,FALSE)</f>
        <v>96.66905213942411</v>
      </c>
      <c r="G1789" s="3" t="str">
        <f>VLOOKUP(A1789,'ABC Rimanenze'!$A$2:$G$50000,7)</f>
        <v>C</v>
      </c>
      <c r="J1789" s="29"/>
    </row>
    <row r="1790" spans="1:10" x14ac:dyDescent="0.3">
      <c r="A1790" s="20" t="s">
        <v>1813</v>
      </c>
      <c r="B1790" s="21">
        <v>160.58169218102029</v>
      </c>
      <c r="C1790" s="27">
        <f t="shared" si="55"/>
        <v>10846941.85200236</v>
      </c>
      <c r="D1790" s="25">
        <f t="shared" si="54"/>
        <v>0.99526721137174712</v>
      </c>
      <c r="E1790" s="3" t="str" cm="1">
        <f t="array" ref="E1790">IFERROR(_xlfn.IFS(D1790&lt;=$K$2,"A",D1790&lt;=$L$3,"B"),"C")</f>
        <v>C</v>
      </c>
      <c r="F1790" s="18">
        <f>VLOOKUP(A1790,'ABC Rimanenze'!$A$2:$G$50000,2,FALSE)</f>
        <v>96.349015308612167</v>
      </c>
      <c r="G1790" s="3" t="str">
        <f>VLOOKUP(A1790,'ABC Rimanenze'!$A$2:$G$50000,7)</f>
        <v>C</v>
      </c>
      <c r="J1790" s="29"/>
    </row>
    <row r="1791" spans="1:10" x14ac:dyDescent="0.3">
      <c r="A1791" s="20" t="s">
        <v>1814</v>
      </c>
      <c r="B1791" s="21">
        <v>159.86046739022831</v>
      </c>
      <c r="C1791" s="27">
        <f t="shared" si="55"/>
        <v>10847101.712469751</v>
      </c>
      <c r="D1791" s="25">
        <f t="shared" si="54"/>
        <v>0.99528187945826951</v>
      </c>
      <c r="E1791" s="3" t="str" cm="1">
        <f t="array" ref="E1791">IFERROR(_xlfn.IFS(D1791&lt;=$K$2,"A",D1791&lt;=$L$3,"B"),"C")</f>
        <v>C</v>
      </c>
      <c r="F1791" s="18">
        <f>VLOOKUP(A1791,'ABC Rimanenze'!$A$2:$G$50000,2,FALSE)</f>
        <v>95.916280434136979</v>
      </c>
      <c r="G1791" s="3" t="str">
        <f>VLOOKUP(A1791,'ABC Rimanenze'!$A$2:$G$50000,7)</f>
        <v>C</v>
      </c>
      <c r="J1791" s="29"/>
    </row>
    <row r="1792" spans="1:10" x14ac:dyDescent="0.3">
      <c r="A1792" s="20" t="s">
        <v>1815</v>
      </c>
      <c r="B1792" s="21">
        <v>158.7503489714922</v>
      </c>
      <c r="C1792" s="27">
        <f t="shared" si="55"/>
        <v>10847260.462818723</v>
      </c>
      <c r="D1792" s="25">
        <f t="shared" si="54"/>
        <v>0.99529644568525599</v>
      </c>
      <c r="E1792" s="3" t="str" cm="1">
        <f t="array" ref="E1792">IFERROR(_xlfn.IFS(D1792&lt;=$K$2,"A",D1792&lt;=$L$3,"B"),"C")</f>
        <v>C</v>
      </c>
      <c r="F1792" s="18">
        <f>VLOOKUP(A1792,'ABC Rimanenze'!$A$2:$G$50000,2,FALSE)</f>
        <v>95.250209382895321</v>
      </c>
      <c r="G1792" s="3" t="str">
        <f>VLOOKUP(A1792,'ABC Rimanenze'!$A$2:$G$50000,7)</f>
        <v>C</v>
      </c>
      <c r="J1792" s="29"/>
    </row>
    <row r="1793" spans="1:10" x14ac:dyDescent="0.3">
      <c r="A1793" s="20" t="s">
        <v>1816</v>
      </c>
      <c r="B1793" s="21">
        <v>158.46369466725022</v>
      </c>
      <c r="C1793" s="27">
        <f t="shared" si="55"/>
        <v>10847418.926513391</v>
      </c>
      <c r="D1793" s="25">
        <f t="shared" si="54"/>
        <v>0.99531098561011666</v>
      </c>
      <c r="E1793" s="3" t="str" cm="1">
        <f t="array" ref="E1793">IFERROR(_xlfn.IFS(D1793&lt;=$K$2,"A",D1793&lt;=$L$3,"B"),"C")</f>
        <v>C</v>
      </c>
      <c r="F1793" s="18">
        <f>VLOOKUP(A1793,'ABC Rimanenze'!$A$2:$G$50000,2,FALSE)</f>
        <v>95.078216800350134</v>
      </c>
      <c r="G1793" s="3" t="str">
        <f>VLOOKUP(A1793,'ABC Rimanenze'!$A$2:$G$50000,7)</f>
        <v>C</v>
      </c>
      <c r="J1793" s="29"/>
    </row>
    <row r="1794" spans="1:10" x14ac:dyDescent="0.3">
      <c r="A1794" s="20" t="s">
        <v>1817</v>
      </c>
      <c r="B1794" s="21">
        <v>158.46241400766314</v>
      </c>
      <c r="C1794" s="27">
        <f t="shared" si="55"/>
        <v>10847577.388927398</v>
      </c>
      <c r="D1794" s="25">
        <f t="shared" ref="D1794:D1857" si="56">C1794/SUM(B:B)</f>
        <v>0.99532552541746955</v>
      </c>
      <c r="E1794" s="3" t="str" cm="1">
        <f t="array" ref="E1794">IFERROR(_xlfn.IFS(D1794&lt;=$K$2,"A",D1794&lt;=$L$3,"B"),"C")</f>
        <v>C</v>
      </c>
      <c r="F1794" s="18">
        <f>VLOOKUP(A1794,'ABC Rimanenze'!$A$2:$G$50000,2,FALSE)</f>
        <v>95.077448404597888</v>
      </c>
      <c r="G1794" s="3" t="str">
        <f>VLOOKUP(A1794,'ABC Rimanenze'!$A$2:$G$50000,7)</f>
        <v>C</v>
      </c>
      <c r="J1794" s="29"/>
    </row>
    <row r="1795" spans="1:10" x14ac:dyDescent="0.3">
      <c r="A1795" s="20" t="s">
        <v>1818</v>
      </c>
      <c r="B1795" s="21">
        <v>158.16145900469874</v>
      </c>
      <c r="C1795" s="27">
        <f t="shared" ref="C1795:C1858" si="57">B1795+C1794</f>
        <v>10847735.550386403</v>
      </c>
      <c r="D1795" s="25">
        <f t="shared" si="56"/>
        <v>0.99534003761052803</v>
      </c>
      <c r="E1795" s="3" t="str" cm="1">
        <f t="array" ref="E1795">IFERROR(_xlfn.IFS(D1795&lt;=$K$2,"A",D1795&lt;=$L$3,"B"),"C")</f>
        <v>C</v>
      </c>
      <c r="F1795" s="18">
        <f>VLOOKUP(A1795,'ABC Rimanenze'!$A$2:$G$50000,2,FALSE)</f>
        <v>94.896875402819248</v>
      </c>
      <c r="G1795" s="3" t="str">
        <f>VLOOKUP(A1795,'ABC Rimanenze'!$A$2:$G$50000,7)</f>
        <v>C</v>
      </c>
      <c r="J1795" s="29"/>
    </row>
    <row r="1796" spans="1:10" x14ac:dyDescent="0.3">
      <c r="A1796" s="20" t="s">
        <v>1819</v>
      </c>
      <c r="B1796" s="21">
        <v>158.15719013940844</v>
      </c>
      <c r="C1796" s="27">
        <f t="shared" si="57"/>
        <v>10847893.707576543</v>
      </c>
      <c r="D1796" s="25">
        <f t="shared" si="56"/>
        <v>0.99535454941189438</v>
      </c>
      <c r="E1796" s="3" t="str" cm="1">
        <f t="array" ref="E1796">IFERROR(_xlfn.IFS(D1796&lt;=$K$2,"A",D1796&lt;=$L$3,"B"),"C")</f>
        <v>C</v>
      </c>
      <c r="F1796" s="18">
        <f>VLOOKUP(A1796,'ABC Rimanenze'!$A$2:$G$50000,2,FALSE)</f>
        <v>94.894314083645057</v>
      </c>
      <c r="G1796" s="3" t="str">
        <f>VLOOKUP(A1796,'ABC Rimanenze'!$A$2:$G$50000,7)</f>
        <v>C</v>
      </c>
      <c r="J1796" s="29"/>
    </row>
    <row r="1797" spans="1:10" x14ac:dyDescent="0.3">
      <c r="A1797" s="20" t="s">
        <v>1820</v>
      </c>
      <c r="B1797" s="21">
        <v>157.42315875274559</v>
      </c>
      <c r="C1797" s="27">
        <f t="shared" si="57"/>
        <v>10848051.130735297</v>
      </c>
      <c r="D1797" s="25">
        <f t="shared" si="56"/>
        <v>0.99536899386180078</v>
      </c>
      <c r="E1797" s="3" t="str" cm="1">
        <f t="array" ref="E1797">IFERROR(_xlfn.IFS(D1797&lt;=$K$2,"A",D1797&lt;=$L$3,"B"),"C")</f>
        <v>C</v>
      </c>
      <c r="F1797" s="18">
        <f>VLOOKUP(A1797,'ABC Rimanenze'!$A$2:$G$50000,2,FALSE)</f>
        <v>94.453895251647353</v>
      </c>
      <c r="G1797" s="3" t="str">
        <f>VLOOKUP(A1797,'ABC Rimanenze'!$A$2:$G$50000,7)</f>
        <v>C</v>
      </c>
      <c r="J1797" s="29"/>
    </row>
    <row r="1798" spans="1:10" x14ac:dyDescent="0.3">
      <c r="A1798" s="20" t="s">
        <v>1821</v>
      </c>
      <c r="B1798" s="21">
        <v>157.30533807073405</v>
      </c>
      <c r="C1798" s="27">
        <f t="shared" si="57"/>
        <v>10848208.436073368</v>
      </c>
      <c r="D1798" s="25">
        <f t="shared" si="56"/>
        <v>0.9953834275010045</v>
      </c>
      <c r="E1798" s="3" t="str" cm="1">
        <f t="array" ref="E1798">IFERROR(_xlfn.IFS(D1798&lt;=$K$2,"A",D1798&lt;=$L$3,"B"),"C")</f>
        <v>C</v>
      </c>
      <c r="F1798" s="18">
        <f>VLOOKUP(A1798,'ABC Rimanenze'!$A$2:$G$50000,2,FALSE)</f>
        <v>94.383202842440426</v>
      </c>
      <c r="G1798" s="3" t="str">
        <f>VLOOKUP(A1798,'ABC Rimanenze'!$A$2:$G$50000,7)</f>
        <v>C</v>
      </c>
      <c r="J1798" s="29"/>
    </row>
    <row r="1799" spans="1:10" x14ac:dyDescent="0.3">
      <c r="A1799" s="20" t="s">
        <v>1822</v>
      </c>
      <c r="B1799" s="21">
        <v>156.03471031708361</v>
      </c>
      <c r="C1799" s="27">
        <f t="shared" si="57"/>
        <v>10848364.470783686</v>
      </c>
      <c r="D1799" s="25">
        <f t="shared" si="56"/>
        <v>0.99539774455304875</v>
      </c>
      <c r="E1799" s="3" t="str" cm="1">
        <f t="array" ref="E1799">IFERROR(_xlfn.IFS(D1799&lt;=$K$2,"A",D1799&lt;=$L$3,"B"),"C")</f>
        <v>C</v>
      </c>
      <c r="F1799" s="18">
        <f>VLOOKUP(A1799,'ABC Rimanenze'!$A$2:$G$50000,2,FALSE)</f>
        <v>93.620826190250156</v>
      </c>
      <c r="G1799" s="3" t="str">
        <f>VLOOKUP(A1799,'ABC Rimanenze'!$A$2:$G$50000,7)</f>
        <v>C</v>
      </c>
      <c r="J1799" s="29"/>
    </row>
    <row r="1800" spans="1:10" x14ac:dyDescent="0.3">
      <c r="A1800" s="20" t="s">
        <v>1823</v>
      </c>
      <c r="B1800" s="21">
        <v>155.22618723110546</v>
      </c>
      <c r="C1800" s="27">
        <f t="shared" si="57"/>
        <v>10848519.696970917</v>
      </c>
      <c r="D1800" s="25">
        <f t="shared" si="56"/>
        <v>0.99541198741860526</v>
      </c>
      <c r="E1800" s="3" t="str" cm="1">
        <f t="array" ref="E1800">IFERROR(_xlfn.IFS(D1800&lt;=$K$2,"A",D1800&lt;=$L$3,"B"),"C")</f>
        <v>C</v>
      </c>
      <c r="F1800" s="18">
        <f>VLOOKUP(A1800,'ABC Rimanenze'!$A$2:$G$50000,2,FALSE)</f>
        <v>93.135712338663268</v>
      </c>
      <c r="G1800" s="3" t="str">
        <f>VLOOKUP(A1800,'ABC Rimanenze'!$A$2:$G$50000,7)</f>
        <v>C</v>
      </c>
      <c r="J1800" s="29"/>
    </row>
    <row r="1801" spans="1:10" x14ac:dyDescent="0.3">
      <c r="A1801" s="20" t="s">
        <v>1824</v>
      </c>
      <c r="B1801" s="21">
        <v>155.11775805273248</v>
      </c>
      <c r="C1801" s="27">
        <f t="shared" si="57"/>
        <v>10848674.81472897</v>
      </c>
      <c r="D1801" s="25">
        <f t="shared" si="56"/>
        <v>0.99542622033518191</v>
      </c>
      <c r="E1801" s="3" t="str" cm="1">
        <f t="array" ref="E1801">IFERROR(_xlfn.IFS(D1801&lt;=$K$2,"A",D1801&lt;=$L$3,"B"),"C")</f>
        <v>C</v>
      </c>
      <c r="F1801" s="18">
        <f>VLOOKUP(A1801,'ABC Rimanenze'!$A$2:$G$50000,2,FALSE)</f>
        <v>93.070654831639487</v>
      </c>
      <c r="G1801" s="3" t="str">
        <f>VLOOKUP(A1801,'ABC Rimanenze'!$A$2:$G$50000,7)</f>
        <v>C</v>
      </c>
      <c r="J1801" s="29"/>
    </row>
    <row r="1802" spans="1:10" x14ac:dyDescent="0.3">
      <c r="A1802" s="20" t="s">
        <v>1825</v>
      </c>
      <c r="B1802" s="21">
        <v>154.9290742069023</v>
      </c>
      <c r="C1802" s="27">
        <f t="shared" si="57"/>
        <v>10848829.743803177</v>
      </c>
      <c r="D1802" s="25">
        <f t="shared" si="56"/>
        <v>0.99544043593896681</v>
      </c>
      <c r="E1802" s="3" t="str" cm="1">
        <f t="array" ref="E1802">IFERROR(_xlfn.IFS(D1802&lt;=$K$2,"A",D1802&lt;=$L$3,"B"),"C")</f>
        <v>C</v>
      </c>
      <c r="F1802" s="18">
        <f>VLOOKUP(A1802,'ABC Rimanenze'!$A$2:$G$50000,2,FALSE)</f>
        <v>92.95744452414138</v>
      </c>
      <c r="G1802" s="3" t="str">
        <f>VLOOKUP(A1802,'ABC Rimanenze'!$A$2:$G$50000,7)</f>
        <v>C</v>
      </c>
      <c r="J1802" s="29"/>
    </row>
    <row r="1803" spans="1:10" x14ac:dyDescent="0.3">
      <c r="A1803" s="20" t="s">
        <v>1826</v>
      </c>
      <c r="B1803" s="21">
        <v>153.88192155119776</v>
      </c>
      <c r="C1803" s="27">
        <f t="shared" si="57"/>
        <v>10848983.625724729</v>
      </c>
      <c r="D1803" s="25">
        <f t="shared" si="56"/>
        <v>0.99545455546067474</v>
      </c>
      <c r="E1803" s="3" t="str" cm="1">
        <f t="array" ref="E1803">IFERROR(_xlfn.IFS(D1803&lt;=$K$2,"A",D1803&lt;=$L$3,"B"),"C")</f>
        <v>C</v>
      </c>
      <c r="F1803" s="18">
        <f>VLOOKUP(A1803,'ABC Rimanenze'!$A$2:$G$50000,2,FALSE)</f>
        <v>92.329152930718649</v>
      </c>
      <c r="G1803" s="3" t="str">
        <f>VLOOKUP(A1803,'ABC Rimanenze'!$A$2:$G$50000,7)</f>
        <v>C</v>
      </c>
      <c r="J1803" s="29"/>
    </row>
    <row r="1804" spans="1:10" x14ac:dyDescent="0.3">
      <c r="A1804" s="20" t="s">
        <v>1827</v>
      </c>
      <c r="B1804" s="21">
        <v>153.64414575452943</v>
      </c>
      <c r="C1804" s="27">
        <f t="shared" si="57"/>
        <v>10849137.269870484</v>
      </c>
      <c r="D1804" s="25">
        <f t="shared" si="56"/>
        <v>0.99546865316513156</v>
      </c>
      <c r="E1804" s="3" t="str" cm="1">
        <f t="array" ref="E1804">IFERROR(_xlfn.IFS(D1804&lt;=$K$2,"A",D1804&lt;=$L$3,"B"),"C")</f>
        <v>C</v>
      </c>
      <c r="F1804" s="18">
        <f>VLOOKUP(A1804,'ABC Rimanenze'!$A$2:$G$50000,2,FALSE)</f>
        <v>92.186487452717657</v>
      </c>
      <c r="G1804" s="3" t="str">
        <f>VLOOKUP(A1804,'ABC Rimanenze'!$A$2:$G$50000,7)</f>
        <v>C</v>
      </c>
      <c r="J1804" s="29"/>
    </row>
    <row r="1805" spans="1:10" x14ac:dyDescent="0.3">
      <c r="A1805" s="20" t="s">
        <v>1828</v>
      </c>
      <c r="B1805" s="21">
        <v>151.90159494303907</v>
      </c>
      <c r="C1805" s="27">
        <f t="shared" si="57"/>
        <v>10849289.171465427</v>
      </c>
      <c r="D1805" s="25">
        <f t="shared" si="56"/>
        <v>0.99548259098086467</v>
      </c>
      <c r="E1805" s="3" t="str" cm="1">
        <f t="array" ref="E1805">IFERROR(_xlfn.IFS(D1805&lt;=$K$2,"A",D1805&lt;=$L$3,"B"),"C")</f>
        <v>C</v>
      </c>
      <c r="F1805" s="18">
        <f>VLOOKUP(A1805,'ABC Rimanenze'!$A$2:$G$50000,2,FALSE)</f>
        <v>91.140956965823435</v>
      </c>
      <c r="G1805" s="3" t="str">
        <f>VLOOKUP(A1805,'ABC Rimanenze'!$A$2:$G$50000,7)</f>
        <v>C</v>
      </c>
      <c r="J1805" s="29"/>
    </row>
    <row r="1806" spans="1:10" x14ac:dyDescent="0.3">
      <c r="A1806" s="20" t="s">
        <v>1829</v>
      </c>
      <c r="B1806" s="21">
        <v>151.78313393123395</v>
      </c>
      <c r="C1806" s="27">
        <f t="shared" si="57"/>
        <v>10849440.954599358</v>
      </c>
      <c r="D1806" s="25">
        <f t="shared" si="56"/>
        <v>0.99549651792714156</v>
      </c>
      <c r="E1806" s="3" t="str" cm="1">
        <f t="array" ref="E1806">IFERROR(_xlfn.IFS(D1806&lt;=$K$2,"A",D1806&lt;=$L$3,"B"),"C")</f>
        <v>C</v>
      </c>
      <c r="F1806" s="18">
        <f>VLOOKUP(A1806,'ABC Rimanenze'!$A$2:$G$50000,2,FALSE)</f>
        <v>91.069880358740363</v>
      </c>
      <c r="G1806" s="3" t="str">
        <f>VLOOKUP(A1806,'ABC Rimanenze'!$A$2:$G$50000,7)</f>
        <v>C</v>
      </c>
      <c r="J1806" s="29"/>
    </row>
    <row r="1807" spans="1:10" x14ac:dyDescent="0.3">
      <c r="A1807" s="20" t="s">
        <v>1830</v>
      </c>
      <c r="B1807" s="21">
        <v>151.7436469272989</v>
      </c>
      <c r="C1807" s="27">
        <f t="shared" si="57"/>
        <v>10849592.698246285</v>
      </c>
      <c r="D1807" s="25">
        <f t="shared" si="56"/>
        <v>0.99551044125026622</v>
      </c>
      <c r="E1807" s="3" t="str" cm="1">
        <f t="array" ref="E1807">IFERROR(_xlfn.IFS(D1807&lt;=$K$2,"A",D1807&lt;=$L$3,"B"),"C")</f>
        <v>C</v>
      </c>
      <c r="F1807" s="18">
        <f>VLOOKUP(A1807,'ABC Rimanenze'!$A$2:$G$50000,2,FALSE)</f>
        <v>91.04618815637933</v>
      </c>
      <c r="G1807" s="3" t="str">
        <f>VLOOKUP(A1807,'ABC Rimanenze'!$A$2:$G$50000,7)</f>
        <v>C</v>
      </c>
      <c r="J1807" s="29"/>
    </row>
    <row r="1808" spans="1:10" x14ac:dyDescent="0.3">
      <c r="A1808" s="20" t="s">
        <v>1831</v>
      </c>
      <c r="B1808" s="21">
        <v>151.73169410448614</v>
      </c>
      <c r="C1808" s="27">
        <f t="shared" si="57"/>
        <v>10849744.429940389</v>
      </c>
      <c r="D1808" s="25">
        <f t="shared" si="56"/>
        <v>0.99552436347665307</v>
      </c>
      <c r="E1808" s="3" t="str" cm="1">
        <f t="array" ref="E1808">IFERROR(_xlfn.IFS(D1808&lt;=$K$2,"A",D1808&lt;=$L$3,"B"),"C")</f>
        <v>C</v>
      </c>
      <c r="F1808" s="18">
        <f>VLOOKUP(A1808,'ABC Rimanenze'!$A$2:$G$50000,2,FALSE)</f>
        <v>91.039016462691677</v>
      </c>
      <c r="G1808" s="3" t="str">
        <f>VLOOKUP(A1808,'ABC Rimanenze'!$A$2:$G$50000,7)</f>
        <v>C</v>
      </c>
      <c r="J1808" s="29"/>
    </row>
    <row r="1809" spans="1:10" x14ac:dyDescent="0.3">
      <c r="A1809" s="20" t="s">
        <v>1832</v>
      </c>
      <c r="B1809" s="21">
        <v>151.12167325450579</v>
      </c>
      <c r="C1809" s="27">
        <f t="shared" si="57"/>
        <v>10849895.551613644</v>
      </c>
      <c r="D1809" s="25">
        <f t="shared" si="56"/>
        <v>0.99553822973023576</v>
      </c>
      <c r="E1809" s="3" t="str" cm="1">
        <f t="array" ref="E1809">IFERROR(_xlfn.IFS(D1809&lt;=$K$2,"A",D1809&lt;=$L$3,"B"),"C")</f>
        <v>C</v>
      </c>
      <c r="F1809" s="18">
        <f>VLOOKUP(A1809,'ABC Rimanenze'!$A$2:$G$50000,2,FALSE)</f>
        <v>90.673003952703468</v>
      </c>
      <c r="G1809" s="3" t="str">
        <f>VLOOKUP(A1809,'ABC Rimanenze'!$A$2:$G$50000,7)</f>
        <v>C</v>
      </c>
      <c r="J1809" s="29"/>
    </row>
    <row r="1810" spans="1:10" x14ac:dyDescent="0.3">
      <c r="A1810" s="20" t="s">
        <v>1833</v>
      </c>
      <c r="B1810" s="21">
        <v>150.50951797188031</v>
      </c>
      <c r="C1810" s="27">
        <f t="shared" si="57"/>
        <v>10850046.061131615</v>
      </c>
      <c r="D1810" s="25">
        <f t="shared" si="56"/>
        <v>0.99555203981516849</v>
      </c>
      <c r="E1810" s="3" t="str" cm="1">
        <f t="array" ref="E1810">IFERROR(_xlfn.IFS(D1810&lt;=$K$2,"A",D1810&lt;=$L$3,"B"),"C")</f>
        <v>C</v>
      </c>
      <c r="F1810" s="18">
        <f>VLOOKUP(A1810,'ABC Rimanenze'!$A$2:$G$50000,2,FALSE)</f>
        <v>90.305710783128191</v>
      </c>
      <c r="G1810" s="3" t="str">
        <f>VLOOKUP(A1810,'ABC Rimanenze'!$A$2:$G$50000,7)</f>
        <v>C</v>
      </c>
      <c r="J1810" s="29"/>
    </row>
    <row r="1811" spans="1:10" x14ac:dyDescent="0.3">
      <c r="A1811" s="20" t="s">
        <v>1834</v>
      </c>
      <c r="B1811" s="21">
        <v>149.9199876752933</v>
      </c>
      <c r="C1811" s="27">
        <f t="shared" si="57"/>
        <v>10850195.98111929</v>
      </c>
      <c r="D1811" s="25">
        <f t="shared" si="56"/>
        <v>0.99556579580741944</v>
      </c>
      <c r="E1811" s="3" t="str" cm="1">
        <f t="array" ref="E1811">IFERROR(_xlfn.IFS(D1811&lt;=$K$2,"A",D1811&lt;=$L$3,"B"),"C")</f>
        <v>C</v>
      </c>
      <c r="F1811" s="18">
        <f>VLOOKUP(A1811,'ABC Rimanenze'!$A$2:$G$50000,2,FALSE)</f>
        <v>89.951992605175974</v>
      </c>
      <c r="G1811" s="3" t="str">
        <f>VLOOKUP(A1811,'ABC Rimanenze'!$A$2:$G$50000,7)</f>
        <v>C</v>
      </c>
      <c r="J1811" s="29"/>
    </row>
    <row r="1812" spans="1:10" x14ac:dyDescent="0.3">
      <c r="A1812" s="20" t="s">
        <v>1835</v>
      </c>
      <c r="B1812" s="21">
        <v>149.86299832366814</v>
      </c>
      <c r="C1812" s="27">
        <f t="shared" si="57"/>
        <v>10850345.844117614</v>
      </c>
      <c r="D1812" s="25">
        <f t="shared" si="56"/>
        <v>0.99557954657058056</v>
      </c>
      <c r="E1812" s="3" t="str" cm="1">
        <f t="array" ref="E1812">IFERROR(_xlfn.IFS(D1812&lt;=$K$2,"A",D1812&lt;=$L$3,"B"),"C")</f>
        <v>C</v>
      </c>
      <c r="F1812" s="18">
        <f>VLOOKUP(A1812,'ABC Rimanenze'!$A$2:$G$50000,2,FALSE)</f>
        <v>89.917798994200879</v>
      </c>
      <c r="G1812" s="3" t="str">
        <f>VLOOKUP(A1812,'ABC Rimanenze'!$A$2:$G$50000,7)</f>
        <v>C</v>
      </c>
      <c r="J1812" s="29"/>
    </row>
    <row r="1813" spans="1:10" x14ac:dyDescent="0.3">
      <c r="A1813" s="20" t="s">
        <v>1836</v>
      </c>
      <c r="B1813" s="21">
        <v>149.75179438285647</v>
      </c>
      <c r="C1813" s="27">
        <f t="shared" si="57"/>
        <v>10850495.595911996</v>
      </c>
      <c r="D1813" s="25">
        <f t="shared" si="56"/>
        <v>0.99559328713016193</v>
      </c>
      <c r="E1813" s="3" t="str" cm="1">
        <f t="array" ref="E1813">IFERROR(_xlfn.IFS(D1813&lt;=$K$2,"A",D1813&lt;=$L$3,"B"),"C")</f>
        <v>C</v>
      </c>
      <c r="F1813" s="18">
        <f>VLOOKUP(A1813,'ABC Rimanenze'!$A$2:$G$50000,2,FALSE)</f>
        <v>89.851076629713887</v>
      </c>
      <c r="G1813" s="3" t="str">
        <f>VLOOKUP(A1813,'ABC Rimanenze'!$A$2:$G$50000,7)</f>
        <v>C</v>
      </c>
      <c r="J1813" s="29"/>
    </row>
    <row r="1814" spans="1:10" x14ac:dyDescent="0.3">
      <c r="A1814" s="20" t="s">
        <v>1837</v>
      </c>
      <c r="B1814" s="21">
        <v>149.19556123553357</v>
      </c>
      <c r="C1814" s="27">
        <f t="shared" si="57"/>
        <v>10850644.791473232</v>
      </c>
      <c r="D1814" s="25">
        <f t="shared" si="56"/>
        <v>0.99560697665226006</v>
      </c>
      <c r="E1814" s="3" t="str" cm="1">
        <f t="array" ref="E1814">IFERROR(_xlfn.IFS(D1814&lt;=$K$2,"A",D1814&lt;=$L$3,"B"),"C")</f>
        <v>C</v>
      </c>
      <c r="F1814" s="18">
        <f>VLOOKUP(A1814,'ABC Rimanenze'!$A$2:$G$50000,2,FALSE)</f>
        <v>89.517336741320136</v>
      </c>
      <c r="G1814" s="3" t="str">
        <f>VLOOKUP(A1814,'ABC Rimanenze'!$A$2:$G$50000,7)</f>
        <v>C</v>
      </c>
      <c r="J1814" s="29"/>
    </row>
    <row r="1815" spans="1:10" x14ac:dyDescent="0.3">
      <c r="A1815" s="20" t="s">
        <v>1838</v>
      </c>
      <c r="B1815" s="21">
        <v>148.44082585221292</v>
      </c>
      <c r="C1815" s="27">
        <f t="shared" si="57"/>
        <v>10850793.232299084</v>
      </c>
      <c r="D1815" s="25">
        <f t="shared" si="56"/>
        <v>0.99562059692319127</v>
      </c>
      <c r="E1815" s="3" t="str" cm="1">
        <f t="array" ref="E1815">IFERROR(_xlfn.IFS(D1815&lt;=$K$2,"A",D1815&lt;=$L$3,"B"),"C")</f>
        <v>C</v>
      </c>
      <c r="F1815" s="18">
        <f>VLOOKUP(A1815,'ABC Rimanenze'!$A$2:$G$50000,2,FALSE)</f>
        <v>89.064495511327749</v>
      </c>
      <c r="G1815" s="3" t="str">
        <f>VLOOKUP(A1815,'ABC Rimanenze'!$A$2:$G$50000,7)</f>
        <v>C</v>
      </c>
      <c r="J1815" s="29"/>
    </row>
    <row r="1816" spans="1:10" x14ac:dyDescent="0.3">
      <c r="A1816" s="20" t="s">
        <v>1839</v>
      </c>
      <c r="B1816" s="21">
        <v>148.09013856861679</v>
      </c>
      <c r="C1816" s="27">
        <f t="shared" si="57"/>
        <v>10850941.322437653</v>
      </c>
      <c r="D1816" s="25">
        <f t="shared" si="56"/>
        <v>0.99563418501661483</v>
      </c>
      <c r="E1816" s="3" t="str" cm="1">
        <f t="array" ref="E1816">IFERROR(_xlfn.IFS(D1816&lt;=$K$2,"A",D1816&lt;=$L$3,"B"),"C")</f>
        <v>C</v>
      </c>
      <c r="F1816" s="18">
        <f>VLOOKUP(A1816,'ABC Rimanenze'!$A$2:$G$50000,2,FALSE)</f>
        <v>88.854083141170079</v>
      </c>
      <c r="G1816" s="3" t="str">
        <f>VLOOKUP(A1816,'ABC Rimanenze'!$A$2:$G$50000,7)</f>
        <v>C</v>
      </c>
      <c r="J1816" s="29"/>
    </row>
    <row r="1817" spans="1:10" x14ac:dyDescent="0.3">
      <c r="A1817" s="20" t="s">
        <v>1840</v>
      </c>
      <c r="B1817" s="21">
        <v>147.93048300676051</v>
      </c>
      <c r="C1817" s="27">
        <f t="shared" si="57"/>
        <v>10851089.252920659</v>
      </c>
      <c r="D1817" s="25">
        <f t="shared" si="56"/>
        <v>0.99564775846075304</v>
      </c>
      <c r="E1817" s="3" t="str" cm="1">
        <f t="array" ref="E1817">IFERROR(_xlfn.IFS(D1817&lt;=$K$2,"A",D1817&lt;=$L$3,"B"),"C")</f>
        <v>C</v>
      </c>
      <c r="F1817" s="18">
        <f>VLOOKUP(A1817,'ABC Rimanenze'!$A$2:$G$50000,2,FALSE)</f>
        <v>88.758289804056304</v>
      </c>
      <c r="G1817" s="3" t="str">
        <f>VLOOKUP(A1817,'ABC Rimanenze'!$A$2:$G$50000,7)</f>
        <v>C</v>
      </c>
      <c r="J1817" s="29"/>
    </row>
    <row r="1818" spans="1:10" x14ac:dyDescent="0.3">
      <c r="A1818" s="20" t="s">
        <v>1841</v>
      </c>
      <c r="B1818" s="21">
        <v>147.42163426415971</v>
      </c>
      <c r="C1818" s="27">
        <f t="shared" si="57"/>
        <v>10851236.674554924</v>
      </c>
      <c r="D1818" s="25">
        <f t="shared" si="56"/>
        <v>0.99566128521519059</v>
      </c>
      <c r="E1818" s="3" t="str" cm="1">
        <f t="array" ref="E1818">IFERROR(_xlfn.IFS(D1818&lt;=$K$2,"A",D1818&lt;=$L$3,"B"),"C")</f>
        <v>C</v>
      </c>
      <c r="F1818" s="18">
        <f>VLOOKUP(A1818,'ABC Rimanenze'!$A$2:$G$50000,2,FALSE)</f>
        <v>88.452980558495824</v>
      </c>
      <c r="G1818" s="3" t="str">
        <f>VLOOKUP(A1818,'ABC Rimanenze'!$A$2:$G$50000,7)</f>
        <v>C</v>
      </c>
      <c r="J1818" s="29"/>
    </row>
    <row r="1819" spans="1:10" x14ac:dyDescent="0.3">
      <c r="A1819" s="20" t="s">
        <v>1842</v>
      </c>
      <c r="B1819" s="21">
        <v>147.08225947358281</v>
      </c>
      <c r="C1819" s="27">
        <f t="shared" si="57"/>
        <v>10851383.756814398</v>
      </c>
      <c r="D1819" s="25">
        <f t="shared" si="56"/>
        <v>0.99567478083010452</v>
      </c>
      <c r="E1819" s="3" t="str" cm="1">
        <f t="array" ref="E1819">IFERROR(_xlfn.IFS(D1819&lt;=$K$2,"A",D1819&lt;=$L$3,"B"),"C")</f>
        <v>C</v>
      </c>
      <c r="F1819" s="18">
        <f>VLOOKUP(A1819,'ABC Rimanenze'!$A$2:$G$50000,2,FALSE)</f>
        <v>88.249355684149677</v>
      </c>
      <c r="G1819" s="3" t="str">
        <f>VLOOKUP(A1819,'ABC Rimanenze'!$A$2:$G$50000,7)</f>
        <v>C</v>
      </c>
      <c r="J1819" s="29"/>
    </row>
    <row r="1820" spans="1:10" x14ac:dyDescent="0.3">
      <c r="A1820" s="20" t="s">
        <v>1843</v>
      </c>
      <c r="B1820" s="21">
        <v>146.14481665583838</v>
      </c>
      <c r="C1820" s="27">
        <f t="shared" si="57"/>
        <v>10851529.901631054</v>
      </c>
      <c r="D1820" s="25">
        <f t="shared" si="56"/>
        <v>0.99568819042942891</v>
      </c>
      <c r="E1820" s="3" t="str" cm="1">
        <f t="array" ref="E1820">IFERROR(_xlfn.IFS(D1820&lt;=$K$2,"A",D1820&lt;=$L$3,"B"),"C")</f>
        <v>C</v>
      </c>
      <c r="F1820" s="18">
        <f>VLOOKUP(A1820,'ABC Rimanenze'!$A$2:$G$50000,2,FALSE)</f>
        <v>87.68688999350303</v>
      </c>
      <c r="G1820" s="3" t="str">
        <f>VLOOKUP(A1820,'ABC Rimanenze'!$A$2:$G$50000,7)</f>
        <v>C</v>
      </c>
      <c r="J1820" s="29"/>
    </row>
    <row r="1821" spans="1:10" x14ac:dyDescent="0.3">
      <c r="A1821" s="20" t="s">
        <v>1844</v>
      </c>
      <c r="B1821" s="21">
        <v>146.11557492859998</v>
      </c>
      <c r="C1821" s="27">
        <f t="shared" si="57"/>
        <v>10851676.017205982</v>
      </c>
      <c r="D1821" s="25">
        <f t="shared" si="56"/>
        <v>0.9957015973456621</v>
      </c>
      <c r="E1821" s="3" t="str" cm="1">
        <f t="array" ref="E1821">IFERROR(_xlfn.IFS(D1821&lt;=$K$2,"A",D1821&lt;=$L$3,"B"),"C")</f>
        <v>C</v>
      </c>
      <c r="F1821" s="18">
        <f>VLOOKUP(A1821,'ABC Rimanenze'!$A$2:$G$50000,2,FALSE)</f>
        <v>87.669344957159993</v>
      </c>
      <c r="G1821" s="3" t="str">
        <f>VLOOKUP(A1821,'ABC Rimanenze'!$A$2:$G$50000,7)</f>
        <v>C</v>
      </c>
      <c r="J1821" s="29"/>
    </row>
    <row r="1822" spans="1:10" x14ac:dyDescent="0.3">
      <c r="A1822" s="20" t="s">
        <v>1845</v>
      </c>
      <c r="B1822" s="21">
        <v>145.82443831580321</v>
      </c>
      <c r="C1822" s="27">
        <f t="shared" si="57"/>
        <v>10851821.841644296</v>
      </c>
      <c r="D1822" s="25">
        <f t="shared" si="56"/>
        <v>0.9957149775484927</v>
      </c>
      <c r="E1822" s="3" t="str" cm="1">
        <f t="array" ref="E1822">IFERROR(_xlfn.IFS(D1822&lt;=$K$2,"A",D1822&lt;=$L$3,"B"),"C")</f>
        <v>C</v>
      </c>
      <c r="F1822" s="18">
        <f>VLOOKUP(A1822,'ABC Rimanenze'!$A$2:$G$50000,2,FALSE)</f>
        <v>87.494662989481924</v>
      </c>
      <c r="G1822" s="3" t="str">
        <f>VLOOKUP(A1822,'ABC Rimanenze'!$A$2:$G$50000,7)</f>
        <v>C</v>
      </c>
      <c r="J1822" s="29"/>
    </row>
    <row r="1823" spans="1:10" x14ac:dyDescent="0.3">
      <c r="A1823" s="20" t="s">
        <v>1846</v>
      </c>
      <c r="B1823" s="21">
        <v>145.67502803064357</v>
      </c>
      <c r="C1823" s="27">
        <f t="shared" si="57"/>
        <v>10851967.516672326</v>
      </c>
      <c r="D1823" s="25">
        <f t="shared" si="56"/>
        <v>0.99572834404209909</v>
      </c>
      <c r="E1823" s="3" t="str" cm="1">
        <f t="array" ref="E1823">IFERROR(_xlfn.IFS(D1823&lt;=$K$2,"A",D1823&lt;=$L$3,"B"),"C")</f>
        <v>C</v>
      </c>
      <c r="F1823" s="18">
        <f>VLOOKUP(A1823,'ABC Rimanenze'!$A$2:$G$50000,2,FALSE)</f>
        <v>87.405016818386144</v>
      </c>
      <c r="G1823" s="3" t="str">
        <f>VLOOKUP(A1823,'ABC Rimanenze'!$A$2:$G$50000,7)</f>
        <v>C</v>
      </c>
      <c r="J1823" s="29"/>
    </row>
    <row r="1824" spans="1:10" x14ac:dyDescent="0.3">
      <c r="A1824" s="20" t="s">
        <v>1847</v>
      </c>
      <c r="B1824" s="21">
        <v>145.20630662177135</v>
      </c>
      <c r="C1824" s="27">
        <f t="shared" si="57"/>
        <v>10852112.722978948</v>
      </c>
      <c r="D1824" s="25">
        <f t="shared" si="56"/>
        <v>0.99574166752791071</v>
      </c>
      <c r="E1824" s="3" t="str" cm="1">
        <f t="array" ref="E1824">IFERROR(_xlfn.IFS(D1824&lt;=$K$2,"A",D1824&lt;=$L$3,"B"),"C")</f>
        <v>C</v>
      </c>
      <c r="F1824" s="18">
        <f>VLOOKUP(A1824,'ABC Rimanenze'!$A$2:$G$50000,2,FALSE)</f>
        <v>87.1237839730628</v>
      </c>
      <c r="G1824" s="3" t="str">
        <f>VLOOKUP(A1824,'ABC Rimanenze'!$A$2:$G$50000,7)</f>
        <v>C</v>
      </c>
      <c r="J1824" s="29"/>
    </row>
    <row r="1825" spans="1:10" x14ac:dyDescent="0.3">
      <c r="A1825" s="20" t="s">
        <v>1848</v>
      </c>
      <c r="B1825" s="21">
        <v>144.92797660484541</v>
      </c>
      <c r="C1825" s="27">
        <f t="shared" si="57"/>
        <v>10852257.650955552</v>
      </c>
      <c r="D1825" s="25">
        <f t="shared" si="56"/>
        <v>0.9957549654753961</v>
      </c>
      <c r="E1825" s="3" t="str" cm="1">
        <f t="array" ref="E1825">IFERROR(_xlfn.IFS(D1825&lt;=$K$2,"A",D1825&lt;=$L$3,"B"),"C")</f>
        <v>C</v>
      </c>
      <c r="F1825" s="18">
        <f>VLOOKUP(A1825,'ABC Rimanenze'!$A$2:$G$50000,2,FALSE)</f>
        <v>86.956785962907247</v>
      </c>
      <c r="G1825" s="3" t="str">
        <f>VLOOKUP(A1825,'ABC Rimanenze'!$A$2:$G$50000,7)</f>
        <v>C</v>
      </c>
      <c r="J1825" s="29"/>
    </row>
    <row r="1826" spans="1:10" x14ac:dyDescent="0.3">
      <c r="A1826" s="20" t="s">
        <v>1849</v>
      </c>
      <c r="B1826" s="21">
        <v>144.55338367562373</v>
      </c>
      <c r="C1826" s="27">
        <f t="shared" si="57"/>
        <v>10852402.204339229</v>
      </c>
      <c r="D1826" s="25">
        <f t="shared" si="56"/>
        <v>0.99576822905189799</v>
      </c>
      <c r="E1826" s="3" t="str" cm="1">
        <f t="array" ref="E1826">IFERROR(_xlfn.IFS(D1826&lt;=$K$2,"A",D1826&lt;=$L$3,"B"),"C")</f>
        <v>C</v>
      </c>
      <c r="F1826" s="18">
        <f>VLOOKUP(A1826,'ABC Rimanenze'!$A$2:$G$50000,2,FALSE)</f>
        <v>86.732030205374244</v>
      </c>
      <c r="G1826" s="3" t="str">
        <f>VLOOKUP(A1826,'ABC Rimanenze'!$A$2:$G$50000,7)</f>
        <v>C</v>
      </c>
      <c r="J1826" s="29"/>
    </row>
    <row r="1827" spans="1:10" x14ac:dyDescent="0.3">
      <c r="A1827" s="20" t="s">
        <v>1850</v>
      </c>
      <c r="B1827" s="21">
        <v>144.28615270845253</v>
      </c>
      <c r="C1827" s="27">
        <f t="shared" si="57"/>
        <v>10852546.490491938</v>
      </c>
      <c r="D1827" s="25">
        <f t="shared" si="56"/>
        <v>0.99578146810847323</v>
      </c>
      <c r="E1827" s="3" t="str" cm="1">
        <f t="array" ref="E1827">IFERROR(_xlfn.IFS(D1827&lt;=$K$2,"A",D1827&lt;=$L$3,"B"),"C")</f>
        <v>C</v>
      </c>
      <c r="F1827" s="18">
        <f>VLOOKUP(A1827,'ABC Rimanenze'!$A$2:$G$50000,2,FALSE)</f>
        <v>86.571691625071523</v>
      </c>
      <c r="G1827" s="3" t="str">
        <f>VLOOKUP(A1827,'ABC Rimanenze'!$A$2:$G$50000,7)</f>
        <v>C</v>
      </c>
      <c r="J1827" s="29"/>
    </row>
    <row r="1828" spans="1:10" x14ac:dyDescent="0.3">
      <c r="A1828" s="20" t="s">
        <v>1851</v>
      </c>
      <c r="B1828" s="21">
        <v>144.05734152889377</v>
      </c>
      <c r="C1828" s="27">
        <f t="shared" si="57"/>
        <v>10852690.547833467</v>
      </c>
      <c r="D1828" s="25">
        <f t="shared" si="56"/>
        <v>0.99579468617035072</v>
      </c>
      <c r="E1828" s="3" t="str" cm="1">
        <f t="array" ref="E1828">IFERROR(_xlfn.IFS(D1828&lt;=$K$2,"A",D1828&lt;=$L$3,"B"),"C")</f>
        <v>C</v>
      </c>
      <c r="F1828" s="18">
        <f>VLOOKUP(A1828,'ABC Rimanenze'!$A$2:$G$50000,2,FALSE)</f>
        <v>86.434404917336266</v>
      </c>
      <c r="G1828" s="3" t="str">
        <f>VLOOKUP(A1828,'ABC Rimanenze'!$A$2:$G$50000,7)</f>
        <v>C</v>
      </c>
      <c r="J1828" s="29"/>
    </row>
    <row r="1829" spans="1:10" x14ac:dyDescent="0.3">
      <c r="A1829" s="20" t="s">
        <v>1852</v>
      </c>
      <c r="B1829" s="21">
        <v>143.96748191453347</v>
      </c>
      <c r="C1829" s="27">
        <f t="shared" si="57"/>
        <v>10852834.515315382</v>
      </c>
      <c r="D1829" s="25">
        <f t="shared" si="56"/>
        <v>0.99580789598710906</v>
      </c>
      <c r="E1829" s="3" t="str" cm="1">
        <f t="array" ref="E1829">IFERROR(_xlfn.IFS(D1829&lt;=$K$2,"A",D1829&lt;=$L$3,"B"),"C")</f>
        <v>C</v>
      </c>
      <c r="F1829" s="18">
        <f>VLOOKUP(A1829,'ABC Rimanenze'!$A$2:$G$50000,2,FALSE)</f>
        <v>86.380489148720073</v>
      </c>
      <c r="G1829" s="3" t="str">
        <f>VLOOKUP(A1829,'ABC Rimanenze'!$A$2:$G$50000,7)</f>
        <v>C</v>
      </c>
      <c r="J1829" s="29"/>
    </row>
    <row r="1830" spans="1:10" x14ac:dyDescent="0.3">
      <c r="A1830" s="20" t="s">
        <v>1853</v>
      </c>
      <c r="B1830" s="21">
        <v>143.51925105905457</v>
      </c>
      <c r="C1830" s="27">
        <f t="shared" si="57"/>
        <v>10852978.034566442</v>
      </c>
      <c r="D1830" s="25">
        <f t="shared" si="56"/>
        <v>0.9958210646761948</v>
      </c>
      <c r="E1830" s="3" t="str" cm="1">
        <f t="array" ref="E1830">IFERROR(_xlfn.IFS(D1830&lt;=$K$2,"A",D1830&lt;=$L$3,"B"),"C")</f>
        <v>C</v>
      </c>
      <c r="F1830" s="18">
        <f>VLOOKUP(A1830,'ABC Rimanenze'!$A$2:$G$50000,2,FALSE)</f>
        <v>86.111550635432735</v>
      </c>
      <c r="G1830" s="3" t="str">
        <f>VLOOKUP(A1830,'ABC Rimanenze'!$A$2:$G$50000,7)</f>
        <v>C</v>
      </c>
      <c r="J1830" s="29"/>
    </row>
    <row r="1831" spans="1:10" x14ac:dyDescent="0.3">
      <c r="A1831" s="20" t="s">
        <v>1854</v>
      </c>
      <c r="B1831" s="21">
        <v>143.43387375324906</v>
      </c>
      <c r="C1831" s="27">
        <f t="shared" si="57"/>
        <v>10853121.468440196</v>
      </c>
      <c r="D1831" s="25">
        <f t="shared" si="56"/>
        <v>0.99583422553143819</v>
      </c>
      <c r="E1831" s="3" t="str" cm="1">
        <f t="array" ref="E1831">IFERROR(_xlfn.IFS(D1831&lt;=$K$2,"A",D1831&lt;=$L$3,"B"),"C")</f>
        <v>C</v>
      </c>
      <c r="F1831" s="18">
        <f>VLOOKUP(A1831,'ABC Rimanenze'!$A$2:$G$50000,2,FALSE)</f>
        <v>86.060324251949439</v>
      </c>
      <c r="G1831" s="3" t="str">
        <f>VLOOKUP(A1831,'ABC Rimanenze'!$A$2:$G$50000,7)</f>
        <v>C</v>
      </c>
      <c r="J1831" s="29"/>
    </row>
    <row r="1832" spans="1:10" x14ac:dyDescent="0.3">
      <c r="A1832" s="20" t="s">
        <v>1855</v>
      </c>
      <c r="B1832" s="21">
        <v>143.37517685550776</v>
      </c>
      <c r="C1832" s="27">
        <f t="shared" si="57"/>
        <v>10853264.843617052</v>
      </c>
      <c r="D1832" s="25">
        <f t="shared" si="56"/>
        <v>0.99584738100091497</v>
      </c>
      <c r="E1832" s="3" t="str" cm="1">
        <f t="array" ref="E1832">IFERROR(_xlfn.IFS(D1832&lt;=$K$2,"A",D1832&lt;=$L$3,"B"),"C")</f>
        <v>C</v>
      </c>
      <c r="F1832" s="18">
        <f>VLOOKUP(A1832,'ABC Rimanenze'!$A$2:$G$50000,2,FALSE)</f>
        <v>86.025106113304659</v>
      </c>
      <c r="G1832" s="3" t="str">
        <f>VLOOKUP(A1832,'ABC Rimanenze'!$A$2:$G$50000,7)</f>
        <v>C</v>
      </c>
      <c r="J1832" s="29"/>
    </row>
    <row r="1833" spans="1:10" x14ac:dyDescent="0.3">
      <c r="A1833" s="20" t="s">
        <v>1856</v>
      </c>
      <c r="B1833" s="21">
        <v>143.34892333397258</v>
      </c>
      <c r="C1833" s="27">
        <f t="shared" si="57"/>
        <v>10853408.192540387</v>
      </c>
      <c r="D1833" s="25">
        <f t="shared" si="56"/>
        <v>0.99586053406148511</v>
      </c>
      <c r="E1833" s="3" t="str" cm="1">
        <f t="array" ref="E1833">IFERROR(_xlfn.IFS(D1833&lt;=$K$2,"A",D1833&lt;=$L$3,"B"),"C")</f>
        <v>C</v>
      </c>
      <c r="F1833" s="18">
        <f>VLOOKUP(A1833,'ABC Rimanenze'!$A$2:$G$50000,2,FALSE)</f>
        <v>86.009354000383539</v>
      </c>
      <c r="G1833" s="3" t="str">
        <f>VLOOKUP(A1833,'ABC Rimanenze'!$A$2:$G$50000,7)</f>
        <v>C</v>
      </c>
      <c r="J1833" s="29"/>
    </row>
    <row r="1834" spans="1:10" x14ac:dyDescent="0.3">
      <c r="A1834" s="20" t="s">
        <v>1857</v>
      </c>
      <c r="B1834" s="21">
        <v>143.28659790073456</v>
      </c>
      <c r="C1834" s="27">
        <f t="shared" si="57"/>
        <v>10853551.479138287</v>
      </c>
      <c r="D1834" s="25">
        <f t="shared" si="56"/>
        <v>0.9958736814033502</v>
      </c>
      <c r="E1834" s="3" t="str" cm="1">
        <f t="array" ref="E1834">IFERROR(_xlfn.IFS(D1834&lt;=$K$2,"A",D1834&lt;=$L$3,"B"),"C")</f>
        <v>C</v>
      </c>
      <c r="F1834" s="18">
        <f>VLOOKUP(A1834,'ABC Rimanenze'!$A$2:$G$50000,2,FALSE)</f>
        <v>85.971958740440741</v>
      </c>
      <c r="G1834" s="3" t="str">
        <f>VLOOKUP(A1834,'ABC Rimanenze'!$A$2:$G$50000,7)</f>
        <v>C</v>
      </c>
      <c r="J1834" s="29"/>
    </row>
    <row r="1835" spans="1:10" x14ac:dyDescent="0.3">
      <c r="A1835" s="20" t="s">
        <v>1858</v>
      </c>
      <c r="B1835" s="21">
        <v>142.96643300396391</v>
      </c>
      <c r="C1835" s="27">
        <f t="shared" si="57"/>
        <v>10853694.44557129</v>
      </c>
      <c r="D1835" s="25">
        <f t="shared" si="56"/>
        <v>0.99588679936830626</v>
      </c>
      <c r="E1835" s="3" t="str" cm="1">
        <f t="array" ref="E1835">IFERROR(_xlfn.IFS(D1835&lt;=$K$2,"A",D1835&lt;=$L$3,"B"),"C")</f>
        <v>C</v>
      </c>
      <c r="F1835" s="18">
        <f>VLOOKUP(A1835,'ABC Rimanenze'!$A$2:$G$50000,2,FALSE)</f>
        <v>85.77985980237834</v>
      </c>
      <c r="G1835" s="3" t="str">
        <f>VLOOKUP(A1835,'ABC Rimanenze'!$A$2:$G$50000,7)</f>
        <v>C</v>
      </c>
      <c r="J1835" s="29"/>
    </row>
    <row r="1836" spans="1:10" x14ac:dyDescent="0.3">
      <c r="A1836" s="20" t="s">
        <v>1859</v>
      </c>
      <c r="B1836" s="21">
        <v>142.68298034868963</v>
      </c>
      <c r="C1836" s="27">
        <f t="shared" si="57"/>
        <v>10853837.12855164</v>
      </c>
      <c r="D1836" s="25">
        <f t="shared" si="56"/>
        <v>0.99589989132490564</v>
      </c>
      <c r="E1836" s="3" t="str" cm="1">
        <f t="array" ref="E1836">IFERROR(_xlfn.IFS(D1836&lt;=$K$2,"A",D1836&lt;=$L$3,"B"),"C")</f>
        <v>C</v>
      </c>
      <c r="F1836" s="18">
        <f>VLOOKUP(A1836,'ABC Rimanenze'!$A$2:$G$50000,2,FALSE)</f>
        <v>85.609788209213775</v>
      </c>
      <c r="G1836" s="3" t="str">
        <f>VLOOKUP(A1836,'ABC Rimanenze'!$A$2:$G$50000,7)</f>
        <v>C</v>
      </c>
      <c r="J1836" s="29"/>
    </row>
    <row r="1837" spans="1:10" x14ac:dyDescent="0.3">
      <c r="A1837" s="20" t="s">
        <v>1860</v>
      </c>
      <c r="B1837" s="21">
        <v>141.84372143262152</v>
      </c>
      <c r="C1837" s="27">
        <f t="shared" si="57"/>
        <v>10853978.972273072</v>
      </c>
      <c r="D1837" s="25">
        <f t="shared" si="56"/>
        <v>0.99591290627483409</v>
      </c>
      <c r="E1837" s="3" t="str" cm="1">
        <f t="array" ref="E1837">IFERROR(_xlfn.IFS(D1837&lt;=$K$2,"A",D1837&lt;=$L$3,"B"),"C")</f>
        <v>C</v>
      </c>
      <c r="F1837" s="18">
        <f>VLOOKUP(A1837,'ABC Rimanenze'!$A$2:$G$50000,2,FALSE)</f>
        <v>85.106232859572913</v>
      </c>
      <c r="G1837" s="3" t="str">
        <f>VLOOKUP(A1837,'ABC Rimanenze'!$A$2:$G$50000,7)</f>
        <v>C</v>
      </c>
      <c r="J1837" s="29"/>
    </row>
    <row r="1838" spans="1:10" x14ac:dyDescent="0.3">
      <c r="A1838" s="20" t="s">
        <v>1861</v>
      </c>
      <c r="B1838" s="21">
        <v>141.00467595981792</v>
      </c>
      <c r="C1838" s="27">
        <f t="shared" si="57"/>
        <v>10854119.976949032</v>
      </c>
      <c r="D1838" s="25">
        <f t="shared" si="56"/>
        <v>0.99592584423767638</v>
      </c>
      <c r="E1838" s="3" t="str" cm="1">
        <f t="array" ref="E1838">IFERROR(_xlfn.IFS(D1838&lt;=$K$2,"A",D1838&lt;=$L$3,"B"),"C")</f>
        <v>C</v>
      </c>
      <c r="F1838" s="18">
        <f>VLOOKUP(A1838,'ABC Rimanenze'!$A$2:$G$50000,2,FALSE)</f>
        <v>84.602805575890741</v>
      </c>
      <c r="G1838" s="3" t="str">
        <f>VLOOKUP(A1838,'ABC Rimanenze'!$A$2:$G$50000,7)</f>
        <v>C</v>
      </c>
      <c r="J1838" s="29"/>
    </row>
    <row r="1839" spans="1:10" x14ac:dyDescent="0.3">
      <c r="A1839" s="20" t="s">
        <v>1862</v>
      </c>
      <c r="B1839" s="21">
        <v>140.98034342766334</v>
      </c>
      <c r="C1839" s="27">
        <f t="shared" si="57"/>
        <v>10854260.95729246</v>
      </c>
      <c r="D1839" s="25">
        <f t="shared" si="56"/>
        <v>0.9959387799678735</v>
      </c>
      <c r="E1839" s="3" t="str" cm="1">
        <f t="array" ref="E1839">IFERROR(_xlfn.IFS(D1839&lt;=$K$2,"A",D1839&lt;=$L$3,"B"),"C")</f>
        <v>C</v>
      </c>
      <c r="F1839" s="18">
        <f>VLOOKUP(A1839,'ABC Rimanenze'!$A$2:$G$50000,2,FALSE)</f>
        <v>84.588206056597997</v>
      </c>
      <c r="G1839" s="3" t="str">
        <f>VLOOKUP(A1839,'ABC Rimanenze'!$A$2:$G$50000,7)</f>
        <v>C</v>
      </c>
      <c r="J1839" s="29"/>
    </row>
    <row r="1840" spans="1:10" x14ac:dyDescent="0.3">
      <c r="A1840" s="20" t="s">
        <v>1863</v>
      </c>
      <c r="B1840" s="21">
        <v>140.8725545790839</v>
      </c>
      <c r="C1840" s="27">
        <f t="shared" si="57"/>
        <v>10854401.82984704</v>
      </c>
      <c r="D1840" s="25">
        <f t="shared" si="56"/>
        <v>0.99595170580784464</v>
      </c>
      <c r="E1840" s="3" t="str" cm="1">
        <f t="array" ref="E1840">IFERROR(_xlfn.IFS(D1840&lt;=$K$2,"A",D1840&lt;=$L$3,"B"),"C")</f>
        <v>C</v>
      </c>
      <c r="F1840" s="18">
        <f>VLOOKUP(A1840,'ABC Rimanenze'!$A$2:$G$50000,2,FALSE)</f>
        <v>84.523532747450332</v>
      </c>
      <c r="G1840" s="3" t="str">
        <f>VLOOKUP(A1840,'ABC Rimanenze'!$A$2:$G$50000,7)</f>
        <v>C</v>
      </c>
      <c r="J1840" s="29"/>
    </row>
    <row r="1841" spans="1:10" x14ac:dyDescent="0.3">
      <c r="A1841" s="20" t="s">
        <v>1864</v>
      </c>
      <c r="B1841" s="21">
        <v>139.98249616606151</v>
      </c>
      <c r="C1841" s="27">
        <f t="shared" si="57"/>
        <v>10854541.812343206</v>
      </c>
      <c r="D1841" s="25">
        <f t="shared" si="56"/>
        <v>0.99596454998000872</v>
      </c>
      <c r="E1841" s="3" t="str" cm="1">
        <f t="array" ref="E1841">IFERROR(_xlfn.IFS(D1841&lt;=$K$2,"A",D1841&lt;=$L$3,"B"),"C")</f>
        <v>C</v>
      </c>
      <c r="F1841" s="18">
        <f>VLOOKUP(A1841,'ABC Rimanenze'!$A$2:$G$50000,2,FALSE)</f>
        <v>83.9894976996369</v>
      </c>
      <c r="G1841" s="3" t="str">
        <f>VLOOKUP(A1841,'ABC Rimanenze'!$A$2:$G$50000,7)</f>
        <v>C</v>
      </c>
      <c r="J1841" s="29"/>
    </row>
    <row r="1842" spans="1:10" x14ac:dyDescent="0.3">
      <c r="A1842" s="20" t="s">
        <v>1865</v>
      </c>
      <c r="B1842" s="21">
        <v>139.91590186753319</v>
      </c>
      <c r="C1842" s="27">
        <f t="shared" si="57"/>
        <v>10854681.728245074</v>
      </c>
      <c r="D1842" s="25">
        <f t="shared" si="56"/>
        <v>0.9959773880417756</v>
      </c>
      <c r="E1842" s="3" t="str" cm="1">
        <f t="array" ref="E1842">IFERROR(_xlfn.IFS(D1842&lt;=$K$2,"A",D1842&lt;=$L$3,"B"),"C")</f>
        <v>C</v>
      </c>
      <c r="F1842" s="18">
        <f>VLOOKUP(A1842,'ABC Rimanenze'!$A$2:$G$50000,2,FALSE)</f>
        <v>83.94954112051991</v>
      </c>
      <c r="G1842" s="3" t="str">
        <f>VLOOKUP(A1842,'ABC Rimanenze'!$A$2:$G$50000,7)</f>
        <v>C</v>
      </c>
      <c r="J1842" s="29"/>
    </row>
    <row r="1843" spans="1:10" x14ac:dyDescent="0.3">
      <c r="A1843" s="20" t="s">
        <v>1866</v>
      </c>
      <c r="B1843" s="21">
        <v>139.84802690941783</v>
      </c>
      <c r="C1843" s="27">
        <f t="shared" si="57"/>
        <v>10854821.576271983</v>
      </c>
      <c r="D1843" s="25">
        <f t="shared" si="56"/>
        <v>0.99599021987563785</v>
      </c>
      <c r="E1843" s="3" t="str" cm="1">
        <f t="array" ref="E1843">IFERROR(_xlfn.IFS(D1843&lt;=$K$2,"A",D1843&lt;=$L$3,"B"),"C")</f>
        <v>C</v>
      </c>
      <c r="F1843" s="18">
        <f>VLOOKUP(A1843,'ABC Rimanenze'!$A$2:$G$50000,2,FALSE)</f>
        <v>83.90881614565069</v>
      </c>
      <c r="G1843" s="3" t="str">
        <f>VLOOKUP(A1843,'ABC Rimanenze'!$A$2:$G$50000,7)</f>
        <v>C</v>
      </c>
      <c r="J1843" s="29"/>
    </row>
    <row r="1844" spans="1:10" x14ac:dyDescent="0.3">
      <c r="A1844" s="20" t="s">
        <v>1867</v>
      </c>
      <c r="B1844" s="21">
        <v>139.82348093399875</v>
      </c>
      <c r="C1844" s="27">
        <f t="shared" si="57"/>
        <v>10854961.399752917</v>
      </c>
      <c r="D1844" s="25">
        <f t="shared" si="56"/>
        <v>0.99600304945727036</v>
      </c>
      <c r="E1844" s="3" t="str" cm="1">
        <f t="array" ref="E1844">IFERROR(_xlfn.IFS(D1844&lt;=$K$2,"A",D1844&lt;=$L$3,"B"),"C")</f>
        <v>C</v>
      </c>
      <c r="F1844" s="18">
        <f>VLOOKUP(A1844,'ABC Rimanenze'!$A$2:$G$50000,2,FALSE)</f>
        <v>83.894088560399254</v>
      </c>
      <c r="G1844" s="3" t="str">
        <f>VLOOKUP(A1844,'ABC Rimanenze'!$A$2:$G$50000,7)</f>
        <v>C</v>
      </c>
      <c r="J1844" s="29"/>
    </row>
    <row r="1845" spans="1:10" x14ac:dyDescent="0.3">
      <c r="A1845" s="20" t="s">
        <v>1868</v>
      </c>
      <c r="B1845" s="21">
        <v>138.89116075460265</v>
      </c>
      <c r="C1845" s="27">
        <f t="shared" si="57"/>
        <v>10855100.290913671</v>
      </c>
      <c r="D1845" s="25">
        <f t="shared" si="56"/>
        <v>0.99601579349334379</v>
      </c>
      <c r="E1845" s="3" t="str" cm="1">
        <f t="array" ref="E1845">IFERROR(_xlfn.IFS(D1845&lt;=$K$2,"A",D1845&lt;=$L$3,"B"),"C")</f>
        <v>C</v>
      </c>
      <c r="F1845" s="18">
        <f>VLOOKUP(A1845,'ABC Rimanenze'!$A$2:$G$50000,2,FALSE)</f>
        <v>83.334696452761591</v>
      </c>
      <c r="G1845" s="3" t="str">
        <f>VLOOKUP(A1845,'ABC Rimanenze'!$A$2:$G$50000,7)</f>
        <v>C</v>
      </c>
      <c r="J1845" s="29"/>
    </row>
    <row r="1846" spans="1:10" x14ac:dyDescent="0.3">
      <c r="A1846" s="20" t="s">
        <v>1869</v>
      </c>
      <c r="B1846" s="21">
        <v>138.8674685522416</v>
      </c>
      <c r="C1846" s="27">
        <f t="shared" si="57"/>
        <v>10855239.158382224</v>
      </c>
      <c r="D1846" s="25">
        <f t="shared" si="56"/>
        <v>0.99602853535552593</v>
      </c>
      <c r="E1846" s="3" t="str" cm="1">
        <f t="array" ref="E1846">IFERROR(_xlfn.IFS(D1846&lt;=$K$2,"A",D1846&lt;=$L$3,"B"),"C")</f>
        <v>C</v>
      </c>
      <c r="F1846" s="18">
        <f>VLOOKUP(A1846,'ABC Rimanenze'!$A$2:$G$50000,2,FALSE)</f>
        <v>83.320481131344962</v>
      </c>
      <c r="G1846" s="3" t="str">
        <f>VLOOKUP(A1846,'ABC Rimanenze'!$A$2:$G$50000,7)</f>
        <v>C</v>
      </c>
      <c r="J1846" s="29"/>
    </row>
    <row r="1847" spans="1:10" x14ac:dyDescent="0.3">
      <c r="A1847" s="20" t="s">
        <v>1870</v>
      </c>
      <c r="B1847" s="21">
        <v>138.8179497148744</v>
      </c>
      <c r="C1847" s="27">
        <f t="shared" si="57"/>
        <v>10855377.976331938</v>
      </c>
      <c r="D1847" s="25">
        <f t="shared" si="56"/>
        <v>0.99604127267407949</v>
      </c>
      <c r="E1847" s="3" t="str" cm="1">
        <f t="array" ref="E1847">IFERROR(_xlfn.IFS(D1847&lt;=$K$2,"A",D1847&lt;=$L$3,"B"),"C")</f>
        <v>C</v>
      </c>
      <c r="F1847" s="18">
        <f>VLOOKUP(A1847,'ABC Rimanenze'!$A$2:$G$50000,2,FALSE)</f>
        <v>83.290769828924638</v>
      </c>
      <c r="G1847" s="3" t="str">
        <f>VLOOKUP(A1847,'ABC Rimanenze'!$A$2:$G$50000,7)</f>
        <v>C</v>
      </c>
      <c r="J1847" s="29"/>
    </row>
    <row r="1848" spans="1:10" x14ac:dyDescent="0.3">
      <c r="A1848" s="20" t="s">
        <v>1871</v>
      </c>
      <c r="B1848" s="21">
        <v>138.74175046944299</v>
      </c>
      <c r="C1848" s="27">
        <f t="shared" si="57"/>
        <v>10855516.718082407</v>
      </c>
      <c r="D1848" s="25">
        <f t="shared" si="56"/>
        <v>0.99605400300092872</v>
      </c>
      <c r="E1848" s="3" t="str" cm="1">
        <f t="array" ref="E1848">IFERROR(_xlfn.IFS(D1848&lt;=$K$2,"A",D1848&lt;=$L$3,"B"),"C")</f>
        <v>C</v>
      </c>
      <c r="F1848" s="18">
        <f>VLOOKUP(A1848,'ABC Rimanenze'!$A$2:$G$50000,2,FALSE)</f>
        <v>83.245050281665797</v>
      </c>
      <c r="G1848" s="3" t="str">
        <f>VLOOKUP(A1848,'ABC Rimanenze'!$A$2:$G$50000,7)</f>
        <v>C</v>
      </c>
      <c r="J1848" s="29"/>
    </row>
    <row r="1849" spans="1:10" x14ac:dyDescent="0.3">
      <c r="A1849" s="20" t="s">
        <v>1872</v>
      </c>
      <c r="B1849" s="21">
        <v>138.61240385114766</v>
      </c>
      <c r="C1849" s="27">
        <f t="shared" si="57"/>
        <v>10855655.330486258</v>
      </c>
      <c r="D1849" s="25">
        <f t="shared" si="56"/>
        <v>0.9960667214595067</v>
      </c>
      <c r="E1849" s="3" t="str" cm="1">
        <f t="array" ref="E1849">IFERROR(_xlfn.IFS(D1849&lt;=$K$2,"A",D1849&lt;=$L$3,"B"),"C")</f>
        <v>C</v>
      </c>
      <c r="F1849" s="18">
        <f>VLOOKUP(A1849,'ABC Rimanenze'!$A$2:$G$50000,2,FALSE)</f>
        <v>83.1674423106886</v>
      </c>
      <c r="G1849" s="3" t="str">
        <f>VLOOKUP(A1849,'ABC Rimanenze'!$A$2:$G$50000,7)</f>
        <v>C</v>
      </c>
      <c r="J1849" s="29"/>
    </row>
    <row r="1850" spans="1:10" x14ac:dyDescent="0.3">
      <c r="A1850" s="20" t="s">
        <v>1873</v>
      </c>
      <c r="B1850" s="21">
        <v>138.56459255989657</v>
      </c>
      <c r="C1850" s="27">
        <f t="shared" si="57"/>
        <v>10855793.895078819</v>
      </c>
      <c r="D1850" s="25">
        <f t="shared" si="56"/>
        <v>0.99607943553113298</v>
      </c>
      <c r="E1850" s="3" t="str" cm="1">
        <f t="array" ref="E1850">IFERROR(_xlfn.IFS(D1850&lt;=$K$2,"A",D1850&lt;=$L$3,"B"),"C")</f>
        <v>C</v>
      </c>
      <c r="F1850" s="18">
        <f>VLOOKUP(A1850,'ABC Rimanenze'!$A$2:$G$50000,2,FALSE)</f>
        <v>83.138755535937932</v>
      </c>
      <c r="G1850" s="3" t="str">
        <f>VLOOKUP(A1850,'ABC Rimanenze'!$A$2:$G$50000,7)</f>
        <v>C</v>
      </c>
      <c r="J1850" s="29"/>
    </row>
    <row r="1851" spans="1:10" x14ac:dyDescent="0.3">
      <c r="A1851" s="20" t="s">
        <v>1874</v>
      </c>
      <c r="B1851" s="21">
        <v>138.49735793157473</v>
      </c>
      <c r="C1851" s="27">
        <f t="shared" si="57"/>
        <v>10855932.39243675</v>
      </c>
      <c r="D1851" s="25">
        <f t="shared" si="56"/>
        <v>0.9960921434336083</v>
      </c>
      <c r="E1851" s="3" t="str" cm="1">
        <f t="array" ref="E1851">IFERROR(_xlfn.IFS(D1851&lt;=$K$2,"A",D1851&lt;=$L$3,"B"),"C")</f>
        <v>C</v>
      </c>
      <c r="F1851" s="18">
        <f>VLOOKUP(A1851,'ABC Rimanenze'!$A$2:$G$50000,2,FALSE)</f>
        <v>83.098414758944827</v>
      </c>
      <c r="G1851" s="3" t="str">
        <f>VLOOKUP(A1851,'ABC Rimanenze'!$A$2:$G$50000,7)</f>
        <v>C</v>
      </c>
      <c r="J1851" s="29"/>
    </row>
    <row r="1852" spans="1:10" x14ac:dyDescent="0.3">
      <c r="A1852" s="20" t="s">
        <v>1875</v>
      </c>
      <c r="B1852" s="21">
        <v>137.32832917183285</v>
      </c>
      <c r="C1852" s="27">
        <f t="shared" si="57"/>
        <v>10856069.720765922</v>
      </c>
      <c r="D1852" s="25">
        <f t="shared" si="56"/>
        <v>0.99610474407119642</v>
      </c>
      <c r="E1852" s="3" t="str" cm="1">
        <f t="array" ref="E1852">IFERROR(_xlfn.IFS(D1852&lt;=$K$2,"A",D1852&lt;=$L$3,"B"),"C")</f>
        <v>C</v>
      </c>
      <c r="F1852" s="18">
        <f>VLOOKUP(A1852,'ABC Rimanenze'!$A$2:$G$50000,2,FALSE)</f>
        <v>82.396997503099712</v>
      </c>
      <c r="G1852" s="3" t="str">
        <f>VLOOKUP(A1852,'ABC Rimanenze'!$A$2:$G$50000,7)</f>
        <v>C</v>
      </c>
      <c r="J1852" s="29"/>
    </row>
    <row r="1853" spans="1:10" x14ac:dyDescent="0.3">
      <c r="A1853" s="20" t="s">
        <v>1876</v>
      </c>
      <c r="B1853" s="21">
        <v>137.20325141882779</v>
      </c>
      <c r="C1853" s="27">
        <f t="shared" si="57"/>
        <v>10856206.924017342</v>
      </c>
      <c r="D1853" s="25">
        <f t="shared" si="56"/>
        <v>0.99611733323220564</v>
      </c>
      <c r="E1853" s="3" t="str" cm="1">
        <f t="array" ref="E1853">IFERROR(_xlfn.IFS(D1853&lt;=$K$2,"A",D1853&lt;=$L$3,"B"),"C")</f>
        <v>C</v>
      </c>
      <c r="F1853" s="18">
        <f>VLOOKUP(A1853,'ABC Rimanenze'!$A$2:$G$50000,2,FALSE)</f>
        <v>82.321950851296677</v>
      </c>
      <c r="G1853" s="3" t="str">
        <f>VLOOKUP(A1853,'ABC Rimanenze'!$A$2:$G$50000,7)</f>
        <v>C</v>
      </c>
      <c r="J1853" s="29"/>
    </row>
    <row r="1854" spans="1:10" x14ac:dyDescent="0.3">
      <c r="A1854" s="20" t="s">
        <v>1877</v>
      </c>
      <c r="B1854" s="21">
        <v>137.18190709237641</v>
      </c>
      <c r="C1854" s="27">
        <f t="shared" si="57"/>
        <v>10856344.105924435</v>
      </c>
      <c r="D1854" s="25">
        <f t="shared" si="56"/>
        <v>0.99612992043475412</v>
      </c>
      <c r="E1854" s="3" t="str" cm="1">
        <f t="array" ref="E1854">IFERROR(_xlfn.IFS(D1854&lt;=$K$2,"A",D1854&lt;=$L$3,"B"),"C")</f>
        <v>C</v>
      </c>
      <c r="F1854" s="18">
        <f>VLOOKUP(A1854,'ABC Rimanenze'!$A$2:$G$50000,2,FALSE)</f>
        <v>82.309144255425835</v>
      </c>
      <c r="G1854" s="3" t="str">
        <f>VLOOKUP(A1854,'ABC Rimanenze'!$A$2:$G$50000,7)</f>
        <v>C</v>
      </c>
      <c r="J1854" s="29"/>
    </row>
    <row r="1855" spans="1:10" x14ac:dyDescent="0.3">
      <c r="A1855" s="20" t="s">
        <v>1878</v>
      </c>
      <c r="B1855" s="21">
        <v>136.51831198300312</v>
      </c>
      <c r="C1855" s="27">
        <f t="shared" si="57"/>
        <v>10856480.624236418</v>
      </c>
      <c r="D1855" s="25">
        <f t="shared" si="56"/>
        <v>0.99614244674876251</v>
      </c>
      <c r="E1855" s="3" t="str" cm="1">
        <f t="array" ref="E1855">IFERROR(_xlfn.IFS(D1855&lt;=$K$2,"A",D1855&lt;=$L$3,"B"),"C")</f>
        <v>C</v>
      </c>
      <c r="F1855" s="18">
        <f>VLOOKUP(A1855,'ABC Rimanenze'!$A$2:$G$50000,2,FALSE)</f>
        <v>81.910987189801872</v>
      </c>
      <c r="G1855" s="3" t="str">
        <f>VLOOKUP(A1855,'ABC Rimanenze'!$A$2:$G$50000,7)</f>
        <v>C</v>
      </c>
      <c r="J1855" s="29"/>
    </row>
    <row r="1856" spans="1:10" x14ac:dyDescent="0.3">
      <c r="A1856" s="20" t="s">
        <v>1879</v>
      </c>
      <c r="B1856" s="21">
        <v>135.82227349742374</v>
      </c>
      <c r="C1856" s="27">
        <f t="shared" si="57"/>
        <v>10856616.446509914</v>
      </c>
      <c r="D1856" s="25">
        <f t="shared" si="56"/>
        <v>0.99615490919737049</v>
      </c>
      <c r="E1856" s="3" t="str" cm="1">
        <f t="array" ref="E1856">IFERROR(_xlfn.IFS(D1856&lt;=$K$2,"A",D1856&lt;=$L$3,"B"),"C")</f>
        <v>C</v>
      </c>
      <c r="F1856" s="18">
        <f>VLOOKUP(A1856,'ABC Rimanenze'!$A$2:$G$50000,2,FALSE)</f>
        <v>81.493364098454236</v>
      </c>
      <c r="G1856" s="3" t="str">
        <f>VLOOKUP(A1856,'ABC Rimanenze'!$A$2:$G$50000,7)</f>
        <v>C</v>
      </c>
      <c r="J1856" s="29"/>
    </row>
    <row r="1857" spans="1:10" x14ac:dyDescent="0.3">
      <c r="A1857" s="20" t="s">
        <v>1880</v>
      </c>
      <c r="B1857" s="21">
        <v>135.57916161914255</v>
      </c>
      <c r="C1857" s="27">
        <f t="shared" si="57"/>
        <v>10856752.025671534</v>
      </c>
      <c r="D1857" s="25">
        <f t="shared" si="56"/>
        <v>0.99616734933911244</v>
      </c>
      <c r="E1857" s="3" t="str" cm="1">
        <f t="array" ref="E1857">IFERROR(_xlfn.IFS(D1857&lt;=$K$2,"A",D1857&lt;=$L$3,"B"),"C")</f>
        <v>C</v>
      </c>
      <c r="F1857" s="18">
        <f>VLOOKUP(A1857,'ABC Rimanenze'!$A$2:$G$50000,2,FALSE)</f>
        <v>81.347496971485526</v>
      </c>
      <c r="G1857" s="3" t="str">
        <f>VLOOKUP(A1857,'ABC Rimanenze'!$A$2:$G$50000,7)</f>
        <v>C</v>
      </c>
      <c r="J1857" s="29"/>
    </row>
    <row r="1858" spans="1:10" x14ac:dyDescent="0.3">
      <c r="A1858" s="20" t="s">
        <v>1881</v>
      </c>
      <c r="B1858" s="21">
        <v>134.78600644820941</v>
      </c>
      <c r="C1858" s="27">
        <f t="shared" si="57"/>
        <v>10856886.811677983</v>
      </c>
      <c r="D1858" s="25">
        <f t="shared" ref="D1858:D1921" si="58">C1858/SUM(B:B)</f>
        <v>0.99617971670445837</v>
      </c>
      <c r="E1858" s="3" t="str" cm="1">
        <f t="array" ref="E1858">IFERROR(_xlfn.IFS(D1858&lt;=$K$2,"A",D1858&lt;=$L$3,"B"),"C")</f>
        <v>C</v>
      </c>
      <c r="F1858" s="18">
        <f>VLOOKUP(A1858,'ABC Rimanenze'!$A$2:$G$50000,2,FALSE)</f>
        <v>80.871603868925646</v>
      </c>
      <c r="G1858" s="3" t="str">
        <f>VLOOKUP(A1858,'ABC Rimanenze'!$A$2:$G$50000,7)</f>
        <v>C</v>
      </c>
      <c r="J1858" s="29"/>
    </row>
    <row r="1859" spans="1:10" x14ac:dyDescent="0.3">
      <c r="A1859" s="20" t="s">
        <v>1882</v>
      </c>
      <c r="B1859" s="21">
        <v>133.94866852152194</v>
      </c>
      <c r="C1859" s="27">
        <f t="shared" ref="C1859:C1922" si="59">B1859+C1858</f>
        <v>10857020.760346504</v>
      </c>
      <c r="D1859" s="25">
        <f t="shared" si="58"/>
        <v>0.99619200723939483</v>
      </c>
      <c r="E1859" s="3" t="str" cm="1">
        <f t="array" ref="E1859">IFERROR(_xlfn.IFS(D1859&lt;=$K$2,"A",D1859&lt;=$L$3,"B"),"C")</f>
        <v>C</v>
      </c>
      <c r="F1859" s="18">
        <f>VLOOKUP(A1859,'ABC Rimanenze'!$A$2:$G$50000,2,FALSE)</f>
        <v>80.36920111291316</v>
      </c>
      <c r="G1859" s="3" t="str">
        <f>VLOOKUP(A1859,'ABC Rimanenze'!$A$2:$G$50000,7)</f>
        <v>C</v>
      </c>
      <c r="J1859" s="29"/>
    </row>
    <row r="1860" spans="1:10" x14ac:dyDescent="0.3">
      <c r="A1860" s="20" t="s">
        <v>1883</v>
      </c>
      <c r="B1860" s="21">
        <v>133.26543663181337</v>
      </c>
      <c r="C1860" s="27">
        <f t="shared" si="59"/>
        <v>10857154.025783136</v>
      </c>
      <c r="D1860" s="25">
        <f t="shared" si="58"/>
        <v>0.99620423508400757</v>
      </c>
      <c r="E1860" s="3" t="str" cm="1">
        <f t="array" ref="E1860">IFERROR(_xlfn.IFS(D1860&lt;=$K$2,"A",D1860&lt;=$L$3,"B"),"C")</f>
        <v>C</v>
      </c>
      <c r="F1860" s="18">
        <f>VLOOKUP(A1860,'ABC Rimanenze'!$A$2:$G$50000,2,FALSE)</f>
        <v>79.959261979088026</v>
      </c>
      <c r="G1860" s="3" t="str">
        <f>VLOOKUP(A1860,'ABC Rimanenze'!$A$2:$G$50000,7)</f>
        <v>C</v>
      </c>
      <c r="J1860" s="29"/>
    </row>
    <row r="1861" spans="1:10" x14ac:dyDescent="0.3">
      <c r="A1861" s="20" t="s">
        <v>1884</v>
      </c>
      <c r="B1861" s="21">
        <v>132.68593816865851</v>
      </c>
      <c r="C1861" s="27">
        <f t="shared" si="59"/>
        <v>10857286.711721305</v>
      </c>
      <c r="D1861" s="25">
        <f t="shared" si="58"/>
        <v>0.9962164097564149</v>
      </c>
      <c r="E1861" s="3" t="str" cm="1">
        <f t="array" ref="E1861">IFERROR(_xlfn.IFS(D1861&lt;=$K$2,"A",D1861&lt;=$L$3,"B"),"C")</f>
        <v>C</v>
      </c>
      <c r="F1861" s="18">
        <f>VLOOKUP(A1861,'ABC Rimanenze'!$A$2:$G$50000,2,FALSE)</f>
        <v>79.6115629011951</v>
      </c>
      <c r="G1861" s="3" t="str">
        <f>VLOOKUP(A1861,'ABC Rimanenze'!$A$2:$G$50000,7)</f>
        <v>C</v>
      </c>
      <c r="J1861" s="29"/>
    </row>
    <row r="1862" spans="1:10" x14ac:dyDescent="0.3">
      <c r="A1862" s="20" t="s">
        <v>1885</v>
      </c>
      <c r="B1862" s="21">
        <v>132.61443467504637</v>
      </c>
      <c r="C1862" s="27">
        <f t="shared" si="59"/>
        <v>10857419.326155979</v>
      </c>
      <c r="D1862" s="25">
        <f t="shared" si="58"/>
        <v>0.99622857786797914</v>
      </c>
      <c r="E1862" s="3" t="str" cm="1">
        <f t="array" ref="E1862">IFERROR(_xlfn.IFS(D1862&lt;=$K$2,"A",D1862&lt;=$L$3,"B"),"C")</f>
        <v>C</v>
      </c>
      <c r="F1862" s="18">
        <f>VLOOKUP(A1862,'ABC Rimanenze'!$A$2:$G$50000,2,FALSE)</f>
        <v>79.568660805027818</v>
      </c>
      <c r="G1862" s="3" t="str">
        <f>VLOOKUP(A1862,'ABC Rimanenze'!$A$2:$G$50000,7)</f>
        <v>C</v>
      </c>
      <c r="J1862" s="29"/>
    </row>
    <row r="1863" spans="1:10" x14ac:dyDescent="0.3">
      <c r="A1863" s="20" t="s">
        <v>1886</v>
      </c>
      <c r="B1863" s="21">
        <v>132.27634054405658</v>
      </c>
      <c r="C1863" s="27">
        <f t="shared" si="59"/>
        <v>10857551.602496523</v>
      </c>
      <c r="D1863" s="25">
        <f t="shared" si="58"/>
        <v>0.99624071495752753</v>
      </c>
      <c r="E1863" s="3" t="str" cm="1">
        <f t="array" ref="E1863">IFERROR(_xlfn.IFS(D1863&lt;=$K$2,"A",D1863&lt;=$L$3,"B"),"C")</f>
        <v>C</v>
      </c>
      <c r="F1863" s="18">
        <f>VLOOKUP(A1863,'ABC Rimanenze'!$A$2:$G$50000,2,FALSE)</f>
        <v>79.365804326433945</v>
      </c>
      <c r="G1863" s="3" t="str">
        <f>VLOOKUP(A1863,'ABC Rimanenze'!$A$2:$G$50000,7)</f>
        <v>C</v>
      </c>
      <c r="J1863" s="29"/>
    </row>
    <row r="1864" spans="1:10" x14ac:dyDescent="0.3">
      <c r="A1864" s="20" t="s">
        <v>1887</v>
      </c>
      <c r="B1864" s="21">
        <v>132.17474155014804</v>
      </c>
      <c r="C1864" s="27">
        <f t="shared" si="59"/>
        <v>10857683.777238073</v>
      </c>
      <c r="D1864" s="25">
        <f t="shared" si="58"/>
        <v>0.99625284272480341</v>
      </c>
      <c r="E1864" s="3" t="str" cm="1">
        <f t="array" ref="E1864">IFERROR(_xlfn.IFS(D1864&lt;=$K$2,"A",D1864&lt;=$L$3,"B"),"C")</f>
        <v>C</v>
      </c>
      <c r="F1864" s="18">
        <f>VLOOKUP(A1864,'ABC Rimanenze'!$A$2:$G$50000,2,FALSE)</f>
        <v>79.304844930088819</v>
      </c>
      <c r="G1864" s="3" t="str">
        <f>VLOOKUP(A1864,'ABC Rimanenze'!$A$2:$G$50000,7)</f>
        <v>C</v>
      </c>
      <c r="J1864" s="29"/>
    </row>
    <row r="1865" spans="1:10" x14ac:dyDescent="0.3">
      <c r="A1865" s="20" t="s">
        <v>1888</v>
      </c>
      <c r="B1865" s="21">
        <v>131.4810509404783</v>
      </c>
      <c r="C1865" s="27">
        <f t="shared" si="59"/>
        <v>10857815.258289013</v>
      </c>
      <c r="D1865" s="25">
        <f t="shared" si="58"/>
        <v>0.99626490684210967</v>
      </c>
      <c r="E1865" s="3" t="str" cm="1">
        <f t="array" ref="E1865">IFERROR(_xlfn.IFS(D1865&lt;=$K$2,"A",D1865&lt;=$L$3,"B"),"C")</f>
        <v>C</v>
      </c>
      <c r="F1865" s="18">
        <f>VLOOKUP(A1865,'ABC Rimanenze'!$A$2:$G$50000,2,FALSE)</f>
        <v>78.88863056428697</v>
      </c>
      <c r="G1865" s="3" t="str">
        <f>VLOOKUP(A1865,'ABC Rimanenze'!$A$2:$G$50000,7)</f>
        <v>C</v>
      </c>
      <c r="J1865" s="29"/>
    </row>
    <row r="1866" spans="1:10" x14ac:dyDescent="0.3">
      <c r="A1866" s="20" t="s">
        <v>1889</v>
      </c>
      <c r="B1866" s="21">
        <v>131.47678207518803</v>
      </c>
      <c r="C1866" s="27">
        <f t="shared" si="59"/>
        <v>10857946.735071089</v>
      </c>
      <c r="D1866" s="25">
        <f t="shared" si="58"/>
        <v>0.99627697056772402</v>
      </c>
      <c r="E1866" s="3" t="str" cm="1">
        <f t="array" ref="E1866">IFERROR(_xlfn.IFS(D1866&lt;=$K$2,"A",D1866&lt;=$L$3,"B"),"C")</f>
        <v>C</v>
      </c>
      <c r="F1866" s="18">
        <f>VLOOKUP(A1866,'ABC Rimanenze'!$A$2:$G$50000,2,FALSE)</f>
        <v>78.886069245112807</v>
      </c>
      <c r="G1866" s="3" t="str">
        <f>VLOOKUP(A1866,'ABC Rimanenze'!$A$2:$G$50000,7)</f>
        <v>C</v>
      </c>
      <c r="J1866" s="29"/>
    </row>
    <row r="1867" spans="1:10" x14ac:dyDescent="0.3">
      <c r="A1867" s="20" t="s">
        <v>1890</v>
      </c>
      <c r="B1867" s="21">
        <v>131.47251320989776</v>
      </c>
      <c r="C1867" s="27">
        <f t="shared" si="59"/>
        <v>10858078.207584299</v>
      </c>
      <c r="D1867" s="25">
        <f t="shared" si="58"/>
        <v>0.99628903390164614</v>
      </c>
      <c r="E1867" s="3" t="str" cm="1">
        <f t="array" ref="E1867">IFERROR(_xlfn.IFS(D1867&lt;=$K$2,"A",D1867&lt;=$L$3,"B"),"C")</f>
        <v>C</v>
      </c>
      <c r="F1867" s="18">
        <f>VLOOKUP(A1867,'ABC Rimanenze'!$A$2:$G$50000,2,FALSE)</f>
        <v>78.883507925938645</v>
      </c>
      <c r="G1867" s="3" t="str">
        <f>VLOOKUP(A1867,'ABC Rimanenze'!$A$2:$G$50000,7)</f>
        <v>C</v>
      </c>
      <c r="J1867" s="29"/>
    </row>
    <row r="1868" spans="1:10" x14ac:dyDescent="0.3">
      <c r="A1868" s="20" t="s">
        <v>1891</v>
      </c>
      <c r="B1868" s="21">
        <v>131.25672206947434</v>
      </c>
      <c r="C1868" s="27">
        <f t="shared" si="59"/>
        <v>10858209.464306369</v>
      </c>
      <c r="D1868" s="25">
        <f t="shared" si="58"/>
        <v>0.99630107743553165</v>
      </c>
      <c r="E1868" s="3" t="str" cm="1">
        <f t="array" ref="E1868">IFERROR(_xlfn.IFS(D1868&lt;=$K$2,"A",D1868&lt;=$L$3,"B"),"C")</f>
        <v>C</v>
      </c>
      <c r="F1868" s="18">
        <f>VLOOKUP(A1868,'ABC Rimanenze'!$A$2:$G$50000,2,FALSE)</f>
        <v>78.754033241684596</v>
      </c>
      <c r="G1868" s="3" t="str">
        <f>VLOOKUP(A1868,'ABC Rimanenze'!$A$2:$G$50000,7)</f>
        <v>C</v>
      </c>
      <c r="J1868" s="29"/>
    </row>
    <row r="1869" spans="1:10" x14ac:dyDescent="0.3">
      <c r="A1869" s="20" t="s">
        <v>1892</v>
      </c>
      <c r="B1869" s="21">
        <v>131.05416441145078</v>
      </c>
      <c r="C1869" s="27">
        <f t="shared" si="59"/>
        <v>10858340.518470781</v>
      </c>
      <c r="D1869" s="25">
        <f t="shared" si="58"/>
        <v>0.99631310238362591</v>
      </c>
      <c r="E1869" s="3" t="str" cm="1">
        <f t="array" ref="E1869">IFERROR(_xlfn.IFS(D1869&lt;=$K$2,"A",D1869&lt;=$L$3,"B"),"C")</f>
        <v>C</v>
      </c>
      <c r="F1869" s="18">
        <f>VLOOKUP(A1869,'ABC Rimanenze'!$A$2:$G$50000,2,FALSE)</f>
        <v>78.632498646870474</v>
      </c>
      <c r="G1869" s="3" t="str">
        <f>VLOOKUP(A1869,'ABC Rimanenze'!$A$2:$G$50000,7)</f>
        <v>C</v>
      </c>
      <c r="J1869" s="29"/>
    </row>
    <row r="1870" spans="1:10" x14ac:dyDescent="0.3">
      <c r="A1870" s="20" t="s">
        <v>1893</v>
      </c>
      <c r="B1870" s="21">
        <v>130.662069134539</v>
      </c>
      <c r="C1870" s="27">
        <f t="shared" si="59"/>
        <v>10858471.180539915</v>
      </c>
      <c r="D1870" s="25">
        <f t="shared" si="58"/>
        <v>0.99632509135479896</v>
      </c>
      <c r="E1870" s="3" t="str" cm="1">
        <f t="array" ref="E1870">IFERROR(_xlfn.IFS(D1870&lt;=$K$2,"A",D1870&lt;=$L$3,"B"),"C")</f>
        <v>C</v>
      </c>
      <c r="F1870" s="18">
        <f>VLOOKUP(A1870,'ABC Rimanenze'!$A$2:$G$50000,2,FALSE)</f>
        <v>78.397241480723395</v>
      </c>
      <c r="G1870" s="3" t="str">
        <f>VLOOKUP(A1870,'ABC Rimanenze'!$A$2:$G$50000,7)</f>
        <v>C</v>
      </c>
      <c r="J1870" s="29"/>
    </row>
    <row r="1871" spans="1:10" x14ac:dyDescent="0.3">
      <c r="A1871" s="20" t="s">
        <v>1894</v>
      </c>
      <c r="B1871" s="21">
        <v>130.55001142066928</v>
      </c>
      <c r="C1871" s="27">
        <f t="shared" si="59"/>
        <v>10858601.730551336</v>
      </c>
      <c r="D1871" s="25">
        <f t="shared" si="58"/>
        <v>0.99633707004405392</v>
      </c>
      <c r="E1871" s="3" t="str" cm="1">
        <f t="array" ref="E1871">IFERROR(_xlfn.IFS(D1871&lt;=$K$2,"A",D1871&lt;=$L$3,"B"),"C")</f>
        <v>C</v>
      </c>
      <c r="F1871" s="18">
        <f>VLOOKUP(A1871,'ABC Rimanenze'!$A$2:$G$50000,2,FALSE)</f>
        <v>78.330006852401567</v>
      </c>
      <c r="G1871" s="3" t="str">
        <f>VLOOKUP(A1871,'ABC Rimanenze'!$A$2:$G$50000,7)</f>
        <v>C</v>
      </c>
      <c r="J1871" s="29"/>
    </row>
    <row r="1872" spans="1:10" x14ac:dyDescent="0.3">
      <c r="A1872" s="20" t="s">
        <v>1895</v>
      </c>
      <c r="B1872" s="21">
        <v>130.46804920709599</v>
      </c>
      <c r="C1872" s="27">
        <f t="shared" si="59"/>
        <v>10858732.198600544</v>
      </c>
      <c r="D1872" s="25">
        <f t="shared" si="58"/>
        <v>0.9963490412128202</v>
      </c>
      <c r="E1872" s="3" t="str" cm="1">
        <f t="array" ref="E1872">IFERROR(_xlfn.IFS(D1872&lt;=$K$2,"A",D1872&lt;=$L$3,"B"),"C")</f>
        <v>C</v>
      </c>
      <c r="F1872" s="18">
        <f>VLOOKUP(A1872,'ABC Rimanenze'!$A$2:$G$50000,2,FALSE)</f>
        <v>78.280829524257584</v>
      </c>
      <c r="G1872" s="3" t="str">
        <f>VLOOKUP(A1872,'ABC Rimanenze'!$A$2:$G$50000,7)</f>
        <v>C</v>
      </c>
      <c r="J1872" s="29"/>
    </row>
    <row r="1873" spans="1:10" x14ac:dyDescent="0.3">
      <c r="A1873" s="20" t="s">
        <v>1896</v>
      </c>
      <c r="B1873" s="21">
        <v>130.41191362852885</v>
      </c>
      <c r="C1873" s="27">
        <f t="shared" si="59"/>
        <v>10858862.610514171</v>
      </c>
      <c r="D1873" s="25">
        <f t="shared" si="58"/>
        <v>0.99636100723083487</v>
      </c>
      <c r="E1873" s="3" t="str" cm="1">
        <f t="array" ref="E1873">IFERROR(_xlfn.IFS(D1873&lt;=$K$2,"A",D1873&lt;=$L$3,"B"),"C")</f>
        <v>C</v>
      </c>
      <c r="F1873" s="18">
        <f>VLOOKUP(A1873,'ABC Rimanenze'!$A$2:$G$50000,2,FALSE)</f>
        <v>78.24714817711731</v>
      </c>
      <c r="G1873" s="3" t="str">
        <f>VLOOKUP(A1873,'ABC Rimanenze'!$A$2:$G$50000,7)</f>
        <v>C</v>
      </c>
      <c r="J1873" s="29"/>
    </row>
    <row r="1874" spans="1:10" x14ac:dyDescent="0.3">
      <c r="A1874" s="20" t="s">
        <v>1897</v>
      </c>
      <c r="B1874" s="21">
        <v>130.41063296894177</v>
      </c>
      <c r="C1874" s="27">
        <f t="shared" si="59"/>
        <v>10858993.021147141</v>
      </c>
      <c r="D1874" s="25">
        <f t="shared" si="58"/>
        <v>0.99637297313134221</v>
      </c>
      <c r="E1874" s="3" t="str" cm="1">
        <f t="array" ref="E1874">IFERROR(_xlfn.IFS(D1874&lt;=$K$2,"A",D1874&lt;=$L$3,"B"),"C")</f>
        <v>C</v>
      </c>
      <c r="F1874" s="18">
        <f>VLOOKUP(A1874,'ABC Rimanenze'!$A$2:$G$50000,2,FALSE)</f>
        <v>78.246379781365064</v>
      </c>
      <c r="G1874" s="3" t="str">
        <f>VLOOKUP(A1874,'ABC Rimanenze'!$A$2:$G$50000,7)</f>
        <v>C</v>
      </c>
      <c r="J1874" s="29"/>
    </row>
    <row r="1875" spans="1:10" x14ac:dyDescent="0.3">
      <c r="A1875" s="20" t="s">
        <v>1898</v>
      </c>
      <c r="B1875" s="21">
        <v>130.06378766410691</v>
      </c>
      <c r="C1875" s="27">
        <f t="shared" si="59"/>
        <v>10859123.084934805</v>
      </c>
      <c r="D1875" s="25">
        <f t="shared" si="58"/>
        <v>0.99638490720686446</v>
      </c>
      <c r="E1875" s="3" t="str" cm="1">
        <f t="array" ref="E1875">IFERROR(_xlfn.IFS(D1875&lt;=$K$2,"A",D1875&lt;=$L$3,"B"),"C")</f>
        <v>C</v>
      </c>
      <c r="F1875" s="18">
        <f>VLOOKUP(A1875,'ABC Rimanenze'!$A$2:$G$50000,2,FALSE)</f>
        <v>78.038272598464147</v>
      </c>
      <c r="G1875" s="3" t="str">
        <f>VLOOKUP(A1875,'ABC Rimanenze'!$A$2:$G$50000,7)</f>
        <v>C</v>
      </c>
      <c r="J1875" s="29"/>
    </row>
    <row r="1876" spans="1:10" x14ac:dyDescent="0.3">
      <c r="A1876" s="20" t="s">
        <v>1899</v>
      </c>
      <c r="B1876" s="21">
        <v>129.92014034708916</v>
      </c>
      <c r="C1876" s="27">
        <f t="shared" si="59"/>
        <v>10859253.005075151</v>
      </c>
      <c r="D1876" s="25">
        <f t="shared" si="58"/>
        <v>0.99639682810194696</v>
      </c>
      <c r="E1876" s="3" t="str" cm="1">
        <f t="array" ref="E1876">IFERROR(_xlfn.IFS(D1876&lt;=$K$2,"A",D1876&lt;=$L$3,"B"),"C")</f>
        <v>C</v>
      </c>
      <c r="F1876" s="18">
        <f>VLOOKUP(A1876,'ABC Rimanenze'!$A$2:$G$50000,2,FALSE)</f>
        <v>77.952084208253495</v>
      </c>
      <c r="G1876" s="3" t="str">
        <f>VLOOKUP(A1876,'ABC Rimanenze'!$A$2:$G$50000,7)</f>
        <v>C</v>
      </c>
      <c r="J1876" s="29"/>
    </row>
    <row r="1877" spans="1:10" x14ac:dyDescent="0.3">
      <c r="A1877" s="20" t="s">
        <v>1900</v>
      </c>
      <c r="B1877" s="21">
        <v>129.81619347727096</v>
      </c>
      <c r="C1877" s="27">
        <f t="shared" si="59"/>
        <v>10859382.821268629</v>
      </c>
      <c r="D1877" s="25">
        <f t="shared" si="58"/>
        <v>0.99640873945932651</v>
      </c>
      <c r="E1877" s="3" t="str" cm="1">
        <f t="array" ref="E1877">IFERROR(_xlfn.IFS(D1877&lt;=$K$2,"A",D1877&lt;=$L$3,"B"),"C")</f>
        <v>C</v>
      </c>
      <c r="F1877" s="18">
        <f>VLOOKUP(A1877,'ABC Rimanenze'!$A$2:$G$50000,2,FALSE)</f>
        <v>77.889716086362569</v>
      </c>
      <c r="G1877" s="3" t="str">
        <f>VLOOKUP(A1877,'ABC Rimanenze'!$A$2:$G$50000,7)</f>
        <v>C</v>
      </c>
      <c r="J1877" s="29"/>
    </row>
    <row r="1878" spans="1:10" x14ac:dyDescent="0.3">
      <c r="A1878" s="20" t="s">
        <v>1901</v>
      </c>
      <c r="B1878" s="21">
        <v>129.73081617146545</v>
      </c>
      <c r="C1878" s="27">
        <f t="shared" si="59"/>
        <v>10859512.5520848</v>
      </c>
      <c r="D1878" s="25">
        <f t="shared" si="58"/>
        <v>0.99642064298286348</v>
      </c>
      <c r="E1878" s="3" t="str" cm="1">
        <f t="array" ref="E1878">IFERROR(_xlfn.IFS(D1878&lt;=$K$2,"A",D1878&lt;=$L$3,"B"),"C")</f>
        <v>C</v>
      </c>
      <c r="F1878" s="18">
        <f>VLOOKUP(A1878,'ABC Rimanenze'!$A$2:$G$50000,2,FALSE)</f>
        <v>77.838489702879272</v>
      </c>
      <c r="G1878" s="3" t="str">
        <f>VLOOKUP(A1878,'ABC Rimanenze'!$A$2:$G$50000,7)</f>
        <v>C</v>
      </c>
      <c r="J1878" s="29"/>
    </row>
    <row r="1879" spans="1:10" x14ac:dyDescent="0.3">
      <c r="A1879" s="20" t="s">
        <v>1902</v>
      </c>
      <c r="B1879" s="21">
        <v>129.39357581353372</v>
      </c>
      <c r="C1879" s="27">
        <f t="shared" si="59"/>
        <v>10859641.945660613</v>
      </c>
      <c r="D1879" s="25">
        <f t="shared" si="58"/>
        <v>0.99643251556272294</v>
      </c>
      <c r="E1879" s="3" t="str" cm="1">
        <f t="array" ref="E1879">IFERROR(_xlfn.IFS(D1879&lt;=$K$2,"A",D1879&lt;=$L$3,"B"),"C")</f>
        <v>C</v>
      </c>
      <c r="F1879" s="18">
        <f>VLOOKUP(A1879,'ABC Rimanenze'!$A$2:$G$50000,2,FALSE)</f>
        <v>77.636145488120221</v>
      </c>
      <c r="G1879" s="3" t="str">
        <f>VLOOKUP(A1879,'ABC Rimanenze'!$A$2:$G$50000,7)</f>
        <v>C</v>
      </c>
      <c r="J1879" s="29"/>
    </row>
    <row r="1880" spans="1:10" x14ac:dyDescent="0.3">
      <c r="A1880" s="20" t="s">
        <v>1903</v>
      </c>
      <c r="B1880" s="21">
        <v>128.89411857457151</v>
      </c>
      <c r="C1880" s="27">
        <f t="shared" si="59"/>
        <v>10859770.839779189</v>
      </c>
      <c r="D1880" s="25">
        <f t="shared" si="58"/>
        <v>0.99644434231460444</v>
      </c>
      <c r="E1880" s="3" t="str" cm="1">
        <f t="array" ref="E1880">IFERROR(_xlfn.IFS(D1880&lt;=$K$2,"A",D1880&lt;=$L$3,"B"),"C")</f>
        <v>C</v>
      </c>
      <c r="F1880" s="18">
        <f>VLOOKUP(A1880,'ABC Rimanenze'!$A$2:$G$50000,2,FALSE)</f>
        <v>77.336471144742902</v>
      </c>
      <c r="G1880" s="3" t="str">
        <f>VLOOKUP(A1880,'ABC Rimanenze'!$A$2:$G$50000,7)</f>
        <v>C</v>
      </c>
      <c r="J1880" s="29"/>
    </row>
    <row r="1881" spans="1:10" x14ac:dyDescent="0.3">
      <c r="A1881" s="20" t="s">
        <v>1904</v>
      </c>
      <c r="B1881" s="21">
        <v>128.73510334250875</v>
      </c>
      <c r="C1881" s="27">
        <f t="shared" si="59"/>
        <v>10859899.574882532</v>
      </c>
      <c r="D1881" s="25">
        <f t="shared" si="58"/>
        <v>0.99645615447595448</v>
      </c>
      <c r="E1881" s="3" t="str" cm="1">
        <f t="array" ref="E1881">IFERROR(_xlfn.IFS(D1881&lt;=$K$2,"A",D1881&lt;=$L$3,"B"),"C")</f>
        <v>C</v>
      </c>
      <c r="F1881" s="18">
        <f>VLOOKUP(A1881,'ABC Rimanenze'!$A$2:$G$50000,2,FALSE)</f>
        <v>77.241062005505242</v>
      </c>
      <c r="G1881" s="3" t="str">
        <f>VLOOKUP(A1881,'ABC Rimanenze'!$A$2:$G$50000,7)</f>
        <v>C</v>
      </c>
      <c r="J1881" s="29"/>
    </row>
    <row r="1882" spans="1:10" x14ac:dyDescent="0.3">
      <c r="A1882" s="20" t="s">
        <v>1905</v>
      </c>
      <c r="B1882" s="21">
        <v>128.47982519815028</v>
      </c>
      <c r="C1882" s="27">
        <f t="shared" si="59"/>
        <v>10860028.05470773</v>
      </c>
      <c r="D1882" s="25">
        <f t="shared" si="58"/>
        <v>0.99646794321411558</v>
      </c>
      <c r="E1882" s="3" t="str" cm="1">
        <f t="array" ref="E1882">IFERROR(_xlfn.IFS(D1882&lt;=$K$2,"A",D1882&lt;=$L$3,"B"),"C")</f>
        <v>C</v>
      </c>
      <c r="F1882" s="18">
        <f>VLOOKUP(A1882,'ABC Rimanenze'!$A$2:$G$50000,2,FALSE)</f>
        <v>77.08789511889016</v>
      </c>
      <c r="G1882" s="3" t="str">
        <f>VLOOKUP(A1882,'ABC Rimanenze'!$A$2:$G$50000,7)</f>
        <v>C</v>
      </c>
      <c r="J1882" s="29"/>
    </row>
    <row r="1883" spans="1:10" x14ac:dyDescent="0.3">
      <c r="A1883" s="20" t="s">
        <v>1906</v>
      </c>
      <c r="B1883" s="21">
        <v>128.37545144180305</v>
      </c>
      <c r="C1883" s="27">
        <f t="shared" si="59"/>
        <v>10860156.430159172</v>
      </c>
      <c r="D1883" s="25">
        <f t="shared" si="58"/>
        <v>0.9964797223754045</v>
      </c>
      <c r="E1883" s="3" t="str" cm="1">
        <f t="array" ref="E1883">IFERROR(_xlfn.IFS(D1883&lt;=$K$2,"A",D1883&lt;=$L$3,"B"),"C")</f>
        <v>C</v>
      </c>
      <c r="F1883" s="18">
        <f>VLOOKUP(A1883,'ABC Rimanenze'!$A$2:$G$50000,2,FALSE)</f>
        <v>77.025270865081822</v>
      </c>
      <c r="G1883" s="3" t="str">
        <f>VLOOKUP(A1883,'ABC Rimanenze'!$A$2:$G$50000,7)</f>
        <v>C</v>
      </c>
      <c r="J1883" s="29"/>
    </row>
    <row r="1884" spans="1:10" x14ac:dyDescent="0.3">
      <c r="A1884" s="20" t="s">
        <v>1907</v>
      </c>
      <c r="B1884" s="21">
        <v>127.77994473380964</v>
      </c>
      <c r="C1884" s="27">
        <f t="shared" si="59"/>
        <v>10860284.210103907</v>
      </c>
      <c r="D1884" s="25">
        <f t="shared" si="58"/>
        <v>0.99649144689564251</v>
      </c>
      <c r="E1884" s="3" t="str" cm="1">
        <f t="array" ref="E1884">IFERROR(_xlfn.IFS(D1884&lt;=$K$2,"A",D1884&lt;=$L$3,"B"),"C")</f>
        <v>C</v>
      </c>
      <c r="F1884" s="18">
        <f>VLOOKUP(A1884,'ABC Rimanenze'!$A$2:$G$50000,2,FALSE)</f>
        <v>76.667966840285786</v>
      </c>
      <c r="G1884" s="3" t="str">
        <f>VLOOKUP(A1884,'ABC Rimanenze'!$A$2:$G$50000,7)</f>
        <v>C</v>
      </c>
      <c r="J1884" s="29"/>
    </row>
    <row r="1885" spans="1:10" x14ac:dyDescent="0.3">
      <c r="A1885" s="20" t="s">
        <v>1908</v>
      </c>
      <c r="B1885" s="21">
        <v>127.70097072593956</v>
      </c>
      <c r="C1885" s="27">
        <f t="shared" si="59"/>
        <v>10860411.911074633</v>
      </c>
      <c r="D1885" s="25">
        <f t="shared" si="58"/>
        <v>0.99650316416957641</v>
      </c>
      <c r="E1885" s="3" t="str" cm="1">
        <f t="array" ref="E1885">IFERROR(_xlfn.IFS(D1885&lt;=$K$2,"A",D1885&lt;=$L$3,"B"),"C")</f>
        <v>C</v>
      </c>
      <c r="F1885" s="18">
        <f>VLOOKUP(A1885,'ABC Rimanenze'!$A$2:$G$50000,2,FALSE)</f>
        <v>76.620582435563733</v>
      </c>
      <c r="G1885" s="3" t="str">
        <f>VLOOKUP(A1885,'ABC Rimanenze'!$A$2:$G$50000,7)</f>
        <v>C</v>
      </c>
      <c r="J1885" s="29"/>
    </row>
    <row r="1886" spans="1:10" x14ac:dyDescent="0.3">
      <c r="A1886" s="20" t="s">
        <v>1909</v>
      </c>
      <c r="B1886" s="21">
        <v>126.96203014419291</v>
      </c>
      <c r="C1886" s="27">
        <f t="shared" si="59"/>
        <v>10860538.873104777</v>
      </c>
      <c r="D1886" s="25">
        <f t="shared" si="58"/>
        <v>0.9965148136416041</v>
      </c>
      <c r="E1886" s="3" t="str" cm="1">
        <f t="array" ref="E1886">IFERROR(_xlfn.IFS(D1886&lt;=$K$2,"A",D1886&lt;=$L$3,"B"),"C")</f>
        <v>C</v>
      </c>
      <c r="F1886" s="18">
        <f>VLOOKUP(A1886,'ABC Rimanenze'!$A$2:$G$50000,2,FALSE)</f>
        <v>76.177218086515737</v>
      </c>
      <c r="G1886" s="3" t="str">
        <f>VLOOKUP(A1886,'ABC Rimanenze'!$A$2:$G$50000,7)</f>
        <v>C</v>
      </c>
      <c r="J1886" s="29"/>
    </row>
    <row r="1887" spans="1:10" x14ac:dyDescent="0.3">
      <c r="A1887" s="20" t="s">
        <v>1910</v>
      </c>
      <c r="B1887" s="21">
        <v>126.70547134024737</v>
      </c>
      <c r="C1887" s="27">
        <f t="shared" si="59"/>
        <v>10860665.578576118</v>
      </c>
      <c r="D1887" s="25">
        <f t="shared" si="58"/>
        <v>0.99652643957293552</v>
      </c>
      <c r="E1887" s="3" t="str" cm="1">
        <f t="array" ref="E1887">IFERROR(_xlfn.IFS(D1887&lt;=$K$2,"A",D1887&lt;=$L$3,"B"),"C")</f>
        <v>C</v>
      </c>
      <c r="F1887" s="18">
        <f>VLOOKUP(A1887,'ABC Rimanenze'!$A$2:$G$50000,2,FALSE)</f>
        <v>76.023282804148423</v>
      </c>
      <c r="G1887" s="3" t="str">
        <f>VLOOKUP(A1887,'ABC Rimanenze'!$A$2:$G$50000,7)</f>
        <v>C</v>
      </c>
      <c r="J1887" s="29"/>
    </row>
    <row r="1888" spans="1:10" x14ac:dyDescent="0.3">
      <c r="A1888" s="20" t="s">
        <v>1911</v>
      </c>
      <c r="B1888" s="21">
        <v>126.59191952352604</v>
      </c>
      <c r="C1888" s="27">
        <f t="shared" si="59"/>
        <v>10860792.17049564</v>
      </c>
      <c r="D1888" s="25">
        <f t="shared" si="58"/>
        <v>0.99653805508525639</v>
      </c>
      <c r="E1888" s="3" t="str" cm="1">
        <f t="array" ref="E1888">IFERROR(_xlfn.IFS(D1888&lt;=$K$2,"A",D1888&lt;=$L$3,"B"),"C")</f>
        <v>C</v>
      </c>
      <c r="F1888" s="18">
        <f>VLOOKUP(A1888,'ABC Rimanenze'!$A$2:$G$50000,2,FALSE)</f>
        <v>75.95515171411563</v>
      </c>
      <c r="G1888" s="3" t="str">
        <f>VLOOKUP(A1888,'ABC Rimanenze'!$A$2:$G$50000,7)</f>
        <v>C</v>
      </c>
      <c r="J1888" s="29"/>
    </row>
    <row r="1889" spans="1:10" x14ac:dyDescent="0.3">
      <c r="A1889" s="20" t="s">
        <v>1912</v>
      </c>
      <c r="B1889" s="21">
        <v>126.56886765095857</v>
      </c>
      <c r="C1889" s="27">
        <f t="shared" si="59"/>
        <v>10860918.739363292</v>
      </c>
      <c r="D1889" s="25">
        <f t="shared" si="58"/>
        <v>0.99654966848243998</v>
      </c>
      <c r="E1889" s="3" t="str" cm="1">
        <f t="array" ref="E1889">IFERROR(_xlfn.IFS(D1889&lt;=$K$2,"A",D1889&lt;=$L$3,"B"),"C")</f>
        <v>C</v>
      </c>
      <c r="F1889" s="18">
        <f>VLOOKUP(A1889,'ABC Rimanenze'!$A$2:$G$50000,2,FALSE)</f>
        <v>75.941320590575131</v>
      </c>
      <c r="G1889" s="3" t="str">
        <f>VLOOKUP(A1889,'ABC Rimanenze'!$A$2:$G$50000,7)</f>
        <v>C</v>
      </c>
      <c r="J1889" s="29"/>
    </row>
    <row r="1890" spans="1:10" x14ac:dyDescent="0.3">
      <c r="A1890" s="20" t="s">
        <v>1913</v>
      </c>
      <c r="B1890" s="21">
        <v>126.1229846713893</v>
      </c>
      <c r="C1890" s="27">
        <f t="shared" si="59"/>
        <v>10861044.862347964</v>
      </c>
      <c r="D1890" s="25">
        <f t="shared" si="58"/>
        <v>0.99656124096738152</v>
      </c>
      <c r="E1890" s="3" t="str" cm="1">
        <f t="array" ref="E1890">IFERROR(_xlfn.IFS(D1890&lt;=$K$2,"A",D1890&lt;=$L$3,"B"),"C")</f>
        <v>C</v>
      </c>
      <c r="F1890" s="18">
        <f>VLOOKUP(A1890,'ABC Rimanenze'!$A$2:$G$50000,2,FALSE)</f>
        <v>75.67379080283358</v>
      </c>
      <c r="G1890" s="3" t="str">
        <f>VLOOKUP(A1890,'ABC Rimanenze'!$A$2:$G$50000,7)</f>
        <v>C</v>
      </c>
      <c r="J1890" s="29"/>
    </row>
    <row r="1891" spans="1:10" x14ac:dyDescent="0.3">
      <c r="A1891" s="20" t="s">
        <v>1914</v>
      </c>
      <c r="B1891" s="21">
        <v>126.01839747177756</v>
      </c>
      <c r="C1891" s="27">
        <f t="shared" si="59"/>
        <v>10861170.880745435</v>
      </c>
      <c r="D1891" s="25">
        <f t="shared" si="58"/>
        <v>0.996572803855866</v>
      </c>
      <c r="E1891" s="3" t="str" cm="1">
        <f t="array" ref="E1891">IFERROR(_xlfn.IFS(D1891&lt;=$K$2,"A",D1891&lt;=$L$3,"B"),"C")</f>
        <v>C</v>
      </c>
      <c r="F1891" s="18">
        <f>VLOOKUP(A1891,'ABC Rimanenze'!$A$2:$G$50000,2,FALSE)</f>
        <v>75.611038483066537</v>
      </c>
      <c r="G1891" s="3" t="str">
        <f>VLOOKUP(A1891,'ABC Rimanenze'!$A$2:$G$50000,7)</f>
        <v>C</v>
      </c>
      <c r="J1891" s="29"/>
    </row>
    <row r="1892" spans="1:10" x14ac:dyDescent="0.3">
      <c r="A1892" s="20" t="s">
        <v>1915</v>
      </c>
      <c r="B1892" s="21">
        <v>125.72235166389696</v>
      </c>
      <c r="C1892" s="27">
        <f t="shared" si="59"/>
        <v>10861296.6030971</v>
      </c>
      <c r="D1892" s="25">
        <f t="shared" si="58"/>
        <v>0.99658433958050208</v>
      </c>
      <c r="E1892" s="3" t="str" cm="1">
        <f t="array" ref="E1892">IFERROR(_xlfn.IFS(D1892&lt;=$K$2,"A",D1892&lt;=$L$3,"B"),"C")</f>
        <v>C</v>
      </c>
      <c r="F1892" s="18">
        <f>VLOOKUP(A1892,'ABC Rimanenze'!$A$2:$G$50000,2,FALSE)</f>
        <v>75.433410998338175</v>
      </c>
      <c r="G1892" s="3" t="str">
        <f>VLOOKUP(A1892,'ABC Rimanenze'!$A$2:$G$50000,7)</f>
        <v>C</v>
      </c>
      <c r="J1892" s="29"/>
    </row>
    <row r="1893" spans="1:10" x14ac:dyDescent="0.3">
      <c r="A1893" s="20" t="s">
        <v>1916</v>
      </c>
      <c r="B1893" s="21">
        <v>125.65255571640095</v>
      </c>
      <c r="C1893" s="27">
        <f t="shared" si="59"/>
        <v>10861422.255652817</v>
      </c>
      <c r="D1893" s="25">
        <f t="shared" si="58"/>
        <v>0.99659586890097196</v>
      </c>
      <c r="E1893" s="3" t="str" cm="1">
        <f t="array" ref="E1893">IFERROR(_xlfn.IFS(D1893&lt;=$K$2,"A",D1893&lt;=$L$3,"B"),"C")</f>
        <v>C</v>
      </c>
      <c r="F1893" s="18">
        <f>VLOOKUP(A1893,'ABC Rimanenze'!$A$2:$G$50000,2,FALSE)</f>
        <v>75.391533429840564</v>
      </c>
      <c r="G1893" s="3" t="str">
        <f>VLOOKUP(A1893,'ABC Rimanenze'!$A$2:$G$50000,7)</f>
        <v>C</v>
      </c>
      <c r="J1893" s="29"/>
    </row>
    <row r="1894" spans="1:10" x14ac:dyDescent="0.3">
      <c r="A1894" s="20" t="s">
        <v>1917</v>
      </c>
      <c r="B1894" s="21">
        <v>125.53665602376999</v>
      </c>
      <c r="C1894" s="27">
        <f t="shared" si="59"/>
        <v>10861547.792308841</v>
      </c>
      <c r="D1894" s="25">
        <f t="shared" si="58"/>
        <v>0.99660738758700074</v>
      </c>
      <c r="E1894" s="3" t="str" cm="1">
        <f t="array" ref="E1894">IFERROR(_xlfn.IFS(D1894&lt;=$K$2,"A",D1894&lt;=$L$3,"B"),"C")</f>
        <v>C</v>
      </c>
      <c r="F1894" s="18">
        <f>VLOOKUP(A1894,'ABC Rimanenze'!$A$2:$G$50000,2,FALSE)</f>
        <v>75.321993614261999</v>
      </c>
      <c r="G1894" s="3" t="str">
        <f>VLOOKUP(A1894,'ABC Rimanenze'!$A$2:$G$50000,7)</f>
        <v>C</v>
      </c>
      <c r="J1894" s="29"/>
    </row>
    <row r="1895" spans="1:10" x14ac:dyDescent="0.3">
      <c r="A1895" s="20" t="s">
        <v>1918</v>
      </c>
      <c r="B1895" s="21">
        <v>124.90123542531252</v>
      </c>
      <c r="C1895" s="27">
        <f t="shared" si="59"/>
        <v>10861672.693544267</v>
      </c>
      <c r="D1895" s="25">
        <f t="shared" si="58"/>
        <v>0.9966188479696575</v>
      </c>
      <c r="E1895" s="3" t="str" cm="1">
        <f t="array" ref="E1895">IFERROR(_xlfn.IFS(D1895&lt;=$K$2,"A",D1895&lt;=$L$3,"B"),"C")</f>
        <v>C</v>
      </c>
      <c r="F1895" s="18">
        <f>VLOOKUP(A1895,'ABC Rimanenze'!$A$2:$G$50000,2,FALSE)</f>
        <v>74.940741255187504</v>
      </c>
      <c r="G1895" s="3" t="str">
        <f>VLOOKUP(A1895,'ABC Rimanenze'!$A$2:$G$50000,7)</f>
        <v>C</v>
      </c>
      <c r="J1895" s="29"/>
    </row>
    <row r="1896" spans="1:10" x14ac:dyDescent="0.3">
      <c r="A1896" s="20" t="s">
        <v>1919</v>
      </c>
      <c r="B1896" s="21">
        <v>124.05813453048316</v>
      </c>
      <c r="C1896" s="27">
        <f t="shared" si="59"/>
        <v>10861796.751678796</v>
      </c>
      <c r="D1896" s="25">
        <f t="shared" si="58"/>
        <v>0.99663023099312031</v>
      </c>
      <c r="E1896" s="3" t="str" cm="1">
        <f t="array" ref="E1896">IFERROR(_xlfn.IFS(D1896&lt;=$K$2,"A",D1896&lt;=$L$3,"B"),"C")</f>
        <v>C</v>
      </c>
      <c r="F1896" s="18">
        <f>VLOOKUP(A1896,'ABC Rimanenze'!$A$2:$G$50000,2,FALSE)</f>
        <v>74.43488071828989</v>
      </c>
      <c r="G1896" s="3" t="str">
        <f>VLOOKUP(A1896,'ABC Rimanenze'!$A$2:$G$50000,7)</f>
        <v>C</v>
      </c>
      <c r="J1896" s="29"/>
    </row>
    <row r="1897" spans="1:10" x14ac:dyDescent="0.3">
      <c r="A1897" s="20" t="s">
        <v>1920</v>
      </c>
      <c r="B1897" s="21">
        <v>123.79709341798282</v>
      </c>
      <c r="C1897" s="27">
        <f t="shared" si="59"/>
        <v>10861920.548772214</v>
      </c>
      <c r="D1897" s="25">
        <f t="shared" si="58"/>
        <v>0.99664159006461006</v>
      </c>
      <c r="E1897" s="3" t="str" cm="1">
        <f t="array" ref="E1897">IFERROR(_xlfn.IFS(D1897&lt;=$K$2,"A",D1897&lt;=$L$3,"B"),"C")</f>
        <v>C</v>
      </c>
      <c r="F1897" s="18">
        <f>VLOOKUP(A1897,'ABC Rimanenze'!$A$2:$G$50000,2,FALSE)</f>
        <v>74.278256050789693</v>
      </c>
      <c r="G1897" s="3" t="str">
        <f>VLOOKUP(A1897,'ABC Rimanenze'!$A$2:$G$50000,7)</f>
        <v>C</v>
      </c>
      <c r="J1897" s="29"/>
    </row>
    <row r="1898" spans="1:10" x14ac:dyDescent="0.3">
      <c r="A1898" s="20" t="s">
        <v>1921</v>
      </c>
      <c r="B1898" s="21">
        <v>123.79709341798282</v>
      </c>
      <c r="C1898" s="27">
        <f t="shared" si="59"/>
        <v>10862044.345865631</v>
      </c>
      <c r="D1898" s="25">
        <f t="shared" si="58"/>
        <v>0.99665294913609981</v>
      </c>
      <c r="E1898" s="3" t="str" cm="1">
        <f t="array" ref="E1898">IFERROR(_xlfn.IFS(D1898&lt;=$K$2,"A",D1898&lt;=$L$3,"B"),"C")</f>
        <v>C</v>
      </c>
      <c r="F1898" s="18">
        <f>VLOOKUP(A1898,'ABC Rimanenze'!$A$2:$G$50000,2,FALSE)</f>
        <v>74.278256050789693</v>
      </c>
      <c r="G1898" s="3" t="str">
        <f>VLOOKUP(A1898,'ABC Rimanenze'!$A$2:$G$50000,7)</f>
        <v>C</v>
      </c>
      <c r="J1898" s="29"/>
    </row>
    <row r="1899" spans="1:10" x14ac:dyDescent="0.3">
      <c r="A1899" s="20" t="s">
        <v>1922</v>
      </c>
      <c r="B1899" s="21">
        <v>122.94011871096006</v>
      </c>
      <c r="C1899" s="27">
        <f t="shared" si="59"/>
        <v>10862167.285984343</v>
      </c>
      <c r="D1899" s="25">
        <f t="shared" si="58"/>
        <v>0.99666422957539635</v>
      </c>
      <c r="E1899" s="3" t="str" cm="1">
        <f t="array" ref="E1899">IFERROR(_xlfn.IFS(D1899&lt;=$K$2,"A",D1899&lt;=$L$3,"B"),"C")</f>
        <v>C</v>
      </c>
      <c r="F1899" s="18">
        <f>VLOOKUP(A1899,'ABC Rimanenze'!$A$2:$G$50000,2,FALSE)</f>
        <v>73.764071226576036</v>
      </c>
      <c r="G1899" s="3" t="str">
        <f>VLOOKUP(A1899,'ABC Rimanenze'!$A$2:$G$50000,7)</f>
        <v>C</v>
      </c>
      <c r="J1899" s="29"/>
    </row>
    <row r="1900" spans="1:10" x14ac:dyDescent="0.3">
      <c r="A1900" s="20" t="s">
        <v>1923</v>
      </c>
      <c r="B1900" s="21">
        <v>122.02978318780886</v>
      </c>
      <c r="C1900" s="27">
        <f t="shared" si="59"/>
        <v>10862289.31576753</v>
      </c>
      <c r="D1900" s="25">
        <f t="shared" si="58"/>
        <v>0.99667542648634833</v>
      </c>
      <c r="E1900" s="3" t="str" cm="1">
        <f t="array" ref="E1900">IFERROR(_xlfn.IFS(D1900&lt;=$K$2,"A",D1900&lt;=$L$3,"B"),"C")</f>
        <v>C</v>
      </c>
      <c r="F1900" s="18">
        <f>VLOOKUP(A1900,'ABC Rimanenze'!$A$2:$G$50000,2,FALSE)</f>
        <v>73.217869912685316</v>
      </c>
      <c r="G1900" s="3" t="str">
        <f>VLOOKUP(A1900,'ABC Rimanenze'!$A$2:$G$50000,7)</f>
        <v>C</v>
      </c>
      <c r="J1900" s="29"/>
    </row>
    <row r="1901" spans="1:10" x14ac:dyDescent="0.3">
      <c r="A1901" s="20" t="s">
        <v>1924</v>
      </c>
      <c r="B1901" s="21">
        <v>121.66266077284517</v>
      </c>
      <c r="C1901" s="27">
        <f t="shared" si="59"/>
        <v>10862410.978428302</v>
      </c>
      <c r="D1901" s="25">
        <f t="shared" si="58"/>
        <v>0.99668658971177782</v>
      </c>
      <c r="E1901" s="3" t="str" cm="1">
        <f t="array" ref="E1901">IFERROR(_xlfn.IFS(D1901&lt;=$K$2,"A",D1901&lt;=$L$3,"B"),"C")</f>
        <v>C</v>
      </c>
      <c r="F1901" s="18">
        <f>VLOOKUP(A1901,'ABC Rimanenze'!$A$2:$G$50000,2,FALSE)</f>
        <v>72.997596463707097</v>
      </c>
      <c r="G1901" s="3" t="str">
        <f>VLOOKUP(A1901,'ABC Rimanenze'!$A$2:$G$50000,7)</f>
        <v>C</v>
      </c>
      <c r="J1901" s="29"/>
    </row>
    <row r="1902" spans="1:10" x14ac:dyDescent="0.3">
      <c r="A1902" s="20" t="s">
        <v>1925</v>
      </c>
      <c r="B1902" s="21">
        <v>121.66266077284517</v>
      </c>
      <c r="C1902" s="27">
        <f t="shared" si="59"/>
        <v>10862532.641089074</v>
      </c>
      <c r="D1902" s="25">
        <f t="shared" si="58"/>
        <v>0.9966977529372073</v>
      </c>
      <c r="E1902" s="3" t="str" cm="1">
        <f t="array" ref="E1902">IFERROR(_xlfn.IFS(D1902&lt;=$K$2,"A",D1902&lt;=$L$3,"B"),"C")</f>
        <v>C</v>
      </c>
      <c r="F1902" s="18">
        <f>VLOOKUP(A1902,'ABC Rimanenze'!$A$2:$G$50000,2,FALSE)</f>
        <v>72.997596463707097</v>
      </c>
      <c r="G1902" s="3" t="str">
        <f>VLOOKUP(A1902,'ABC Rimanenze'!$A$2:$G$50000,7)</f>
        <v>C</v>
      </c>
      <c r="J1902" s="29"/>
    </row>
    <row r="1903" spans="1:10" x14ac:dyDescent="0.3">
      <c r="A1903" s="20" t="s">
        <v>1926</v>
      </c>
      <c r="B1903" s="21">
        <v>121.66266077284517</v>
      </c>
      <c r="C1903" s="27">
        <f t="shared" si="59"/>
        <v>10862654.303749846</v>
      </c>
      <c r="D1903" s="25">
        <f t="shared" si="58"/>
        <v>0.99670891616263679</v>
      </c>
      <c r="E1903" s="3" t="str" cm="1">
        <f t="array" ref="E1903">IFERROR(_xlfn.IFS(D1903&lt;=$K$2,"A",D1903&lt;=$L$3,"B"),"C")</f>
        <v>C</v>
      </c>
      <c r="F1903" s="18">
        <f>VLOOKUP(A1903,'ABC Rimanenze'!$A$2:$G$50000,2,FALSE)</f>
        <v>72.997596463707097</v>
      </c>
      <c r="G1903" s="3" t="str">
        <f>VLOOKUP(A1903,'ABC Rimanenze'!$A$2:$G$50000,7)</f>
        <v>C</v>
      </c>
      <c r="J1903" s="29"/>
    </row>
    <row r="1904" spans="1:10" x14ac:dyDescent="0.3">
      <c r="A1904" s="20" t="s">
        <v>1927</v>
      </c>
      <c r="B1904" s="21">
        <v>121.60737896733612</v>
      </c>
      <c r="C1904" s="27">
        <f t="shared" si="59"/>
        <v>10862775.911128813</v>
      </c>
      <c r="D1904" s="25">
        <f t="shared" si="58"/>
        <v>0.99672007431565335</v>
      </c>
      <c r="E1904" s="3" t="str" cm="1">
        <f t="array" ref="E1904">IFERROR(_xlfn.IFS(D1904&lt;=$K$2,"A",D1904&lt;=$L$3,"B"),"C")</f>
        <v>C</v>
      </c>
      <c r="F1904" s="18">
        <f>VLOOKUP(A1904,'ABC Rimanenze'!$A$2:$G$50000,2,FALSE)</f>
        <v>72.964427380401673</v>
      </c>
      <c r="G1904" s="3" t="str">
        <f>VLOOKUP(A1904,'ABC Rimanenze'!$A$2:$G$50000,7)</f>
        <v>C</v>
      </c>
      <c r="J1904" s="29"/>
    </row>
    <row r="1905" spans="1:10" x14ac:dyDescent="0.3">
      <c r="A1905" s="20" t="s">
        <v>1928</v>
      </c>
      <c r="B1905" s="21">
        <v>121.02233097930389</v>
      </c>
      <c r="C1905" s="27">
        <f t="shared" si="59"/>
        <v>10862896.933459792</v>
      </c>
      <c r="D1905" s="25">
        <f t="shared" si="58"/>
        <v>0.99673117878726492</v>
      </c>
      <c r="E1905" s="3" t="str" cm="1">
        <f t="array" ref="E1905">IFERROR(_xlfn.IFS(D1905&lt;=$K$2,"A",D1905&lt;=$L$3,"B"),"C")</f>
        <v>C</v>
      </c>
      <c r="F1905" s="18">
        <f>VLOOKUP(A1905,'ABC Rimanenze'!$A$2:$G$50000,2,FALSE)</f>
        <v>72.613398587582324</v>
      </c>
      <c r="G1905" s="3" t="str">
        <f>VLOOKUP(A1905,'ABC Rimanenze'!$A$2:$G$50000,7)</f>
        <v>C</v>
      </c>
      <c r="J1905" s="29"/>
    </row>
    <row r="1906" spans="1:10" x14ac:dyDescent="0.3">
      <c r="A1906" s="20" t="s">
        <v>1929</v>
      </c>
      <c r="B1906" s="21">
        <v>120.91731689316313</v>
      </c>
      <c r="C1906" s="27">
        <f t="shared" si="59"/>
        <v>10863017.850776685</v>
      </c>
      <c r="D1906" s="25">
        <f t="shared" si="58"/>
        <v>0.9967422736232503</v>
      </c>
      <c r="E1906" s="3" t="str" cm="1">
        <f t="array" ref="E1906">IFERROR(_xlfn.IFS(D1906&lt;=$K$2,"A",D1906&lt;=$L$3,"B"),"C")</f>
        <v>C</v>
      </c>
      <c r="F1906" s="18">
        <f>VLOOKUP(A1906,'ABC Rimanenze'!$A$2:$G$50000,2,FALSE)</f>
        <v>72.550390135897871</v>
      </c>
      <c r="G1906" s="3" t="str">
        <f>VLOOKUP(A1906,'ABC Rimanenze'!$A$2:$G$50000,7)</f>
        <v>C</v>
      </c>
      <c r="J1906" s="29"/>
    </row>
    <row r="1907" spans="1:10" x14ac:dyDescent="0.3">
      <c r="A1907" s="20" t="s">
        <v>1930</v>
      </c>
      <c r="B1907" s="21">
        <v>120.8007768707386</v>
      </c>
      <c r="C1907" s="27">
        <f t="shared" si="59"/>
        <v>10863138.651553556</v>
      </c>
      <c r="D1907" s="25">
        <f t="shared" si="58"/>
        <v>0.99675335776604079</v>
      </c>
      <c r="E1907" s="3" t="str" cm="1">
        <f t="array" ref="E1907">IFERROR(_xlfn.IFS(D1907&lt;=$K$2,"A",D1907&lt;=$L$3,"B"),"C")</f>
        <v>C</v>
      </c>
      <c r="F1907" s="18">
        <f>VLOOKUP(A1907,'ABC Rimanenze'!$A$2:$G$50000,2,FALSE)</f>
        <v>72.480466122443161</v>
      </c>
      <c r="G1907" s="3" t="str">
        <f>VLOOKUP(A1907,'ABC Rimanenze'!$A$2:$G$50000,7)</f>
        <v>C</v>
      </c>
      <c r="J1907" s="29"/>
    </row>
    <row r="1908" spans="1:10" x14ac:dyDescent="0.3">
      <c r="A1908" s="20" t="s">
        <v>1931</v>
      </c>
      <c r="B1908" s="21">
        <v>120.39053891634315</v>
      </c>
      <c r="C1908" s="27">
        <f t="shared" si="59"/>
        <v>10863259.042092472</v>
      </c>
      <c r="D1908" s="25">
        <f t="shared" si="58"/>
        <v>0.99676440426721846</v>
      </c>
      <c r="E1908" s="3" t="str" cm="1">
        <f t="array" ref="E1908">IFERROR(_xlfn.IFS(D1908&lt;=$K$2,"A",D1908&lt;=$L$3,"B"),"C")</f>
        <v>C</v>
      </c>
      <c r="F1908" s="18">
        <f>VLOOKUP(A1908,'ABC Rimanenze'!$A$2:$G$50000,2,FALSE)</f>
        <v>72.234323349805891</v>
      </c>
      <c r="G1908" s="3" t="str">
        <f>VLOOKUP(A1908,'ABC Rimanenze'!$A$2:$G$50000,7)</f>
        <v>C</v>
      </c>
      <c r="J1908" s="29"/>
    </row>
    <row r="1909" spans="1:10" x14ac:dyDescent="0.3">
      <c r="A1909" s="20" t="s">
        <v>1932</v>
      </c>
      <c r="B1909" s="21">
        <v>120.34785026344041</v>
      </c>
      <c r="C1909" s="27">
        <f t="shared" si="59"/>
        <v>10863379.389942735</v>
      </c>
      <c r="D1909" s="25">
        <f t="shared" si="58"/>
        <v>0.9967754468514749</v>
      </c>
      <c r="E1909" s="3" t="str" cm="1">
        <f t="array" ref="E1909">IFERROR(_xlfn.IFS(D1909&lt;=$K$2,"A",D1909&lt;=$L$3,"B"),"C")</f>
        <v>C</v>
      </c>
      <c r="F1909" s="18">
        <f>VLOOKUP(A1909,'ABC Rimanenze'!$A$2:$G$50000,2,FALSE)</f>
        <v>72.208710158064235</v>
      </c>
      <c r="G1909" s="3" t="str">
        <f>VLOOKUP(A1909,'ABC Rimanenze'!$A$2:$G$50000,7)</f>
        <v>C</v>
      </c>
      <c r="J1909" s="29"/>
    </row>
    <row r="1910" spans="1:10" x14ac:dyDescent="0.3">
      <c r="A1910" s="20" t="s">
        <v>1933</v>
      </c>
      <c r="B1910" s="21">
        <v>119.89428332634866</v>
      </c>
      <c r="C1910" s="27">
        <f t="shared" si="59"/>
        <v>10863499.284226062</v>
      </c>
      <c r="D1910" s="25">
        <f t="shared" si="58"/>
        <v>0.99678644781844361</v>
      </c>
      <c r="E1910" s="3" t="str" cm="1">
        <f t="array" ref="E1910">IFERROR(_xlfn.IFS(D1910&lt;=$K$2,"A",D1910&lt;=$L$3,"B"),"C")</f>
        <v>C</v>
      </c>
      <c r="F1910" s="18">
        <f>VLOOKUP(A1910,'ABC Rimanenze'!$A$2:$G$50000,2,FALSE)</f>
        <v>71.936569995809194</v>
      </c>
      <c r="G1910" s="3" t="str">
        <f>VLOOKUP(A1910,'ABC Rimanenze'!$A$2:$G$50000,7)</f>
        <v>C</v>
      </c>
      <c r="J1910" s="29"/>
    </row>
    <row r="1911" spans="1:10" x14ac:dyDescent="0.3">
      <c r="A1911" s="20" t="s">
        <v>1934</v>
      </c>
      <c r="B1911" s="21">
        <v>119.52822812770754</v>
      </c>
      <c r="C1911" s="27">
        <f t="shared" si="59"/>
        <v>10863618.81245419</v>
      </c>
      <c r="D1911" s="25">
        <f t="shared" si="58"/>
        <v>0.99679741519781317</v>
      </c>
      <c r="E1911" s="3" t="str" cm="1">
        <f t="array" ref="E1911">IFERROR(_xlfn.IFS(D1911&lt;=$K$2,"A",D1911&lt;=$L$3,"B"),"C")</f>
        <v>C</v>
      </c>
      <c r="F1911" s="18">
        <f>VLOOKUP(A1911,'ABC Rimanenze'!$A$2:$G$50000,2,FALSE)</f>
        <v>71.716936876624516</v>
      </c>
      <c r="G1911" s="3" t="str">
        <f>VLOOKUP(A1911,'ABC Rimanenze'!$A$2:$G$50000,7)</f>
        <v>C</v>
      </c>
      <c r="J1911" s="29"/>
    </row>
    <row r="1912" spans="1:10" x14ac:dyDescent="0.3">
      <c r="A1912" s="20" t="s">
        <v>1935</v>
      </c>
      <c r="B1912" s="21">
        <v>119.46675646752759</v>
      </c>
      <c r="C1912" s="27">
        <f t="shared" si="59"/>
        <v>10863738.279210657</v>
      </c>
      <c r="D1912" s="25">
        <f t="shared" si="58"/>
        <v>0.9968083769368159</v>
      </c>
      <c r="E1912" s="3" t="str" cm="1">
        <f t="array" ref="E1912">IFERROR(_xlfn.IFS(D1912&lt;=$K$2,"A",D1912&lt;=$L$3,"B"),"C")</f>
        <v>C</v>
      </c>
      <c r="F1912" s="18">
        <f>VLOOKUP(A1912,'ABC Rimanenze'!$A$2:$G$50000,2,FALSE)</f>
        <v>71.680053880516553</v>
      </c>
      <c r="G1912" s="3" t="str">
        <f>VLOOKUP(A1912,'ABC Rimanenze'!$A$2:$G$50000,7)</f>
        <v>C</v>
      </c>
      <c r="J1912" s="29"/>
    </row>
    <row r="1913" spans="1:10" x14ac:dyDescent="0.3">
      <c r="A1913" s="20" t="s">
        <v>1936</v>
      </c>
      <c r="B1913" s="21">
        <v>119.32140160439371</v>
      </c>
      <c r="C1913" s="27">
        <f t="shared" si="59"/>
        <v>10863857.60061226</v>
      </c>
      <c r="D1913" s="25">
        <f t="shared" si="58"/>
        <v>0.9968193253387021</v>
      </c>
      <c r="E1913" s="3" t="str" cm="1">
        <f t="array" ref="E1913">IFERROR(_xlfn.IFS(D1913&lt;=$K$2,"A",D1913&lt;=$L$3,"B"),"C")</f>
        <v>C</v>
      </c>
      <c r="F1913" s="18">
        <f>VLOOKUP(A1913,'ABC Rimanenze'!$A$2:$G$50000,2,FALSE)</f>
        <v>71.592840962636231</v>
      </c>
      <c r="G1913" s="3" t="str">
        <f>VLOOKUP(A1913,'ABC Rimanenze'!$A$2:$G$50000,7)</f>
        <v>C</v>
      </c>
      <c r="J1913" s="29"/>
    </row>
    <row r="1914" spans="1:10" x14ac:dyDescent="0.3">
      <c r="A1914" s="20" t="s">
        <v>1937</v>
      </c>
      <c r="B1914" s="21">
        <v>118.42942220199069</v>
      </c>
      <c r="C1914" s="27">
        <f t="shared" si="59"/>
        <v>10863976.030034462</v>
      </c>
      <c r="D1914" s="25">
        <f t="shared" si="58"/>
        <v>0.99683019189651967</v>
      </c>
      <c r="E1914" s="3" t="str" cm="1">
        <f t="array" ref="E1914">IFERROR(_xlfn.IFS(D1914&lt;=$K$2,"A",D1914&lt;=$L$3,"B"),"C")</f>
        <v>C</v>
      </c>
      <c r="F1914" s="18">
        <f>VLOOKUP(A1914,'ABC Rimanenze'!$A$2:$G$50000,2,FALSE)</f>
        <v>71.057653321194408</v>
      </c>
      <c r="G1914" s="3" t="str">
        <f>VLOOKUP(A1914,'ABC Rimanenze'!$A$2:$G$50000,7)</f>
        <v>C</v>
      </c>
      <c r="J1914" s="29"/>
    </row>
    <row r="1915" spans="1:10" x14ac:dyDescent="0.3">
      <c r="A1915" s="20" t="s">
        <v>1938</v>
      </c>
      <c r="B1915" s="21">
        <v>117.45185205051767</v>
      </c>
      <c r="C1915" s="27">
        <f t="shared" si="59"/>
        <v>10864093.481886512</v>
      </c>
      <c r="D1915" s="25">
        <f t="shared" si="58"/>
        <v>0.99684096875684169</v>
      </c>
      <c r="E1915" s="3" t="str" cm="1">
        <f t="array" ref="E1915">IFERROR(_xlfn.IFS(D1915&lt;=$K$2,"A",D1915&lt;=$L$3,"B"),"C")</f>
        <v>C</v>
      </c>
      <c r="F1915" s="18">
        <f>VLOOKUP(A1915,'ABC Rimanenze'!$A$2:$G$50000,2,FALSE)</f>
        <v>70.471111230310598</v>
      </c>
      <c r="G1915" s="3" t="str">
        <f>VLOOKUP(A1915,'ABC Rimanenze'!$A$2:$G$50000,7)</f>
        <v>C</v>
      </c>
      <c r="J1915" s="29"/>
    </row>
    <row r="1916" spans="1:10" x14ac:dyDescent="0.3">
      <c r="A1916" s="20" t="s">
        <v>1939</v>
      </c>
      <c r="B1916" s="21">
        <v>116.38570294427142</v>
      </c>
      <c r="C1916" s="27">
        <f t="shared" si="59"/>
        <v>10864209.867589455</v>
      </c>
      <c r="D1916" s="25">
        <f t="shared" si="58"/>
        <v>0.99685164779205659</v>
      </c>
      <c r="E1916" s="3" t="str" cm="1">
        <f t="array" ref="E1916">IFERROR(_xlfn.IFS(D1916&lt;=$K$2,"A",D1916&lt;=$L$3,"B"),"C")</f>
        <v>C</v>
      </c>
      <c r="F1916" s="18">
        <f>VLOOKUP(A1916,'ABC Rimanenze'!$A$2:$G$50000,2,FALSE)</f>
        <v>69.831421766562841</v>
      </c>
      <c r="G1916" s="3" t="str">
        <f>VLOOKUP(A1916,'ABC Rimanenze'!$A$2:$G$50000,7)</f>
        <v>C</v>
      </c>
      <c r="J1916" s="29"/>
    </row>
    <row r="1917" spans="1:10" x14ac:dyDescent="0.3">
      <c r="A1917" s="20" t="s">
        <v>1940</v>
      </c>
      <c r="B1917" s="21">
        <v>115.93277633697321</v>
      </c>
      <c r="C1917" s="27">
        <f t="shared" si="59"/>
        <v>10864325.800365793</v>
      </c>
      <c r="D1917" s="25">
        <f t="shared" si="58"/>
        <v>0.99686228526873766</v>
      </c>
      <c r="E1917" s="3" t="str" cm="1">
        <f t="array" ref="E1917">IFERROR(_xlfn.IFS(D1917&lt;=$K$2,"A",D1917&lt;=$L$3,"B"),"C")</f>
        <v>C</v>
      </c>
      <c r="F1917" s="18">
        <f>VLOOKUP(A1917,'ABC Rimanenze'!$A$2:$G$50000,2,FALSE)</f>
        <v>69.559665802183915</v>
      </c>
      <c r="G1917" s="3" t="str">
        <f>VLOOKUP(A1917,'ABC Rimanenze'!$A$2:$G$50000,7)</f>
        <v>C</v>
      </c>
      <c r="J1917" s="29"/>
    </row>
    <row r="1918" spans="1:10" x14ac:dyDescent="0.3">
      <c r="A1918" s="20" t="s">
        <v>1941</v>
      </c>
      <c r="B1918" s="21">
        <v>115.66490504000842</v>
      </c>
      <c r="C1918" s="27">
        <f t="shared" si="59"/>
        <v>10864441.465270832</v>
      </c>
      <c r="D1918" s="25">
        <f t="shared" si="58"/>
        <v>0.99687289816673819</v>
      </c>
      <c r="E1918" s="3" t="str" cm="1">
        <f t="array" ref="E1918">IFERROR(_xlfn.IFS(D1918&lt;=$K$2,"A",D1918&lt;=$L$3,"B"),"C")</f>
        <v>C</v>
      </c>
      <c r="F1918" s="18">
        <f>VLOOKUP(A1918,'ABC Rimanenze'!$A$2:$G$50000,2,FALSE)</f>
        <v>69.39894302400505</v>
      </c>
      <c r="G1918" s="3" t="str">
        <f>VLOOKUP(A1918,'ABC Rimanenze'!$A$2:$G$50000,7)</f>
        <v>C</v>
      </c>
      <c r="J1918" s="29"/>
    </row>
    <row r="1919" spans="1:10" x14ac:dyDescent="0.3">
      <c r="A1919" s="20" t="s">
        <v>1942</v>
      </c>
      <c r="B1919" s="21">
        <v>115.36608446968917</v>
      </c>
      <c r="C1919" s="27">
        <f t="shared" si="59"/>
        <v>10864556.831355302</v>
      </c>
      <c r="D1919" s="25">
        <f t="shared" si="58"/>
        <v>0.9968834836462902</v>
      </c>
      <c r="E1919" s="3" t="str" cm="1">
        <f t="array" ref="E1919">IFERROR(_xlfn.IFS(D1919&lt;=$K$2,"A",D1919&lt;=$L$3,"B"),"C")</f>
        <v>C</v>
      </c>
      <c r="F1919" s="18">
        <f>VLOOKUP(A1919,'ABC Rimanenze'!$A$2:$G$50000,2,FALSE)</f>
        <v>69.219650681813505</v>
      </c>
      <c r="G1919" s="3" t="str">
        <f>VLOOKUP(A1919,'ABC Rimanenze'!$A$2:$G$50000,7)</f>
        <v>C</v>
      </c>
      <c r="J1919" s="29"/>
    </row>
    <row r="1920" spans="1:10" x14ac:dyDescent="0.3">
      <c r="A1920" s="20" t="s">
        <v>1943</v>
      </c>
      <c r="B1920" s="21">
        <v>114.8301284324951</v>
      </c>
      <c r="C1920" s="27">
        <f t="shared" si="59"/>
        <v>10864671.661483735</v>
      </c>
      <c r="D1920" s="25">
        <f t="shared" si="58"/>
        <v>0.9968940199488967</v>
      </c>
      <c r="E1920" s="3" t="str" cm="1">
        <f t="array" ref="E1920">IFERROR(_xlfn.IFS(D1920&lt;=$K$2,"A",D1920&lt;=$L$3,"B"),"C")</f>
        <v>C</v>
      </c>
      <c r="F1920" s="18">
        <f>VLOOKUP(A1920,'ABC Rimanenze'!$A$2:$G$50000,2,FALSE)</f>
        <v>68.898077059497055</v>
      </c>
      <c r="G1920" s="3" t="str">
        <f>VLOOKUP(A1920,'ABC Rimanenze'!$A$2:$G$50000,7)</f>
        <v>C</v>
      </c>
      <c r="J1920" s="29"/>
    </row>
    <row r="1921" spans="1:10" x14ac:dyDescent="0.3">
      <c r="A1921" s="20" t="s">
        <v>1944</v>
      </c>
      <c r="B1921" s="21">
        <v>114.80600934360506</v>
      </c>
      <c r="C1921" s="27">
        <f t="shared" si="59"/>
        <v>10864786.467493078</v>
      </c>
      <c r="D1921" s="25">
        <f t="shared" si="58"/>
        <v>0.99690455403844247</v>
      </c>
      <c r="E1921" s="3" t="str" cm="1">
        <f t="array" ref="E1921">IFERROR(_xlfn.IFS(D1921&lt;=$K$2,"A",D1921&lt;=$L$3,"B"),"C")</f>
        <v>C</v>
      </c>
      <c r="F1921" s="18">
        <f>VLOOKUP(A1921,'ABC Rimanenze'!$A$2:$G$50000,2,FALSE)</f>
        <v>68.88360560616303</v>
      </c>
      <c r="G1921" s="3" t="str">
        <f>VLOOKUP(A1921,'ABC Rimanenze'!$A$2:$G$50000,7)</f>
        <v>C</v>
      </c>
      <c r="J1921" s="29"/>
    </row>
    <row r="1922" spans="1:10" x14ac:dyDescent="0.3">
      <c r="A1922" s="20" t="s">
        <v>1945</v>
      </c>
      <c r="B1922" s="21">
        <v>114.75030065156696</v>
      </c>
      <c r="C1922" s="27">
        <f t="shared" si="59"/>
        <v>10864901.217793729</v>
      </c>
      <c r="D1922" s="25">
        <f t="shared" ref="D1922:D1985" si="60">C1922/SUM(B:B)</f>
        <v>0.99691508301640619</v>
      </c>
      <c r="E1922" s="3" t="str" cm="1">
        <f t="array" ref="E1922">IFERROR(_xlfn.IFS(D1922&lt;=$K$2,"A",D1922&lt;=$L$3,"B"),"C")</f>
        <v>C</v>
      </c>
      <c r="F1922" s="18">
        <f>VLOOKUP(A1922,'ABC Rimanenze'!$A$2:$G$50000,2,FALSE)</f>
        <v>68.850180390940167</v>
      </c>
      <c r="G1922" s="3" t="str">
        <f>VLOOKUP(A1922,'ABC Rimanenze'!$A$2:$G$50000,7)</f>
        <v>C</v>
      </c>
      <c r="J1922" s="29"/>
    </row>
    <row r="1923" spans="1:10" x14ac:dyDescent="0.3">
      <c r="A1923" s="20" t="s">
        <v>1946</v>
      </c>
      <c r="B1923" s="21">
        <v>114.67474173592909</v>
      </c>
      <c r="C1923" s="27">
        <f t="shared" ref="C1923:C1986" si="61">B1923+C1922</f>
        <v>10865015.892535465</v>
      </c>
      <c r="D1923" s="25">
        <f t="shared" si="60"/>
        <v>0.99692560506141936</v>
      </c>
      <c r="E1923" s="3" t="str" cm="1">
        <f t="array" ref="E1923">IFERROR(_xlfn.IFS(D1923&lt;=$K$2,"A",D1923&lt;=$L$3,"B"),"C")</f>
        <v>C</v>
      </c>
      <c r="F1923" s="18">
        <f>VLOOKUP(A1923,'ABC Rimanenze'!$A$2:$G$50000,2,FALSE)</f>
        <v>68.804845041557456</v>
      </c>
      <c r="G1923" s="3" t="str">
        <f>VLOOKUP(A1923,'ABC Rimanenze'!$A$2:$G$50000,7)</f>
        <v>C</v>
      </c>
      <c r="J1923" s="29"/>
    </row>
    <row r="1924" spans="1:10" x14ac:dyDescent="0.3">
      <c r="A1924" s="20" t="s">
        <v>1947</v>
      </c>
      <c r="B1924" s="21">
        <v>114.35414995262941</v>
      </c>
      <c r="C1924" s="27">
        <f t="shared" si="61"/>
        <v>10865130.246685417</v>
      </c>
      <c r="D1924" s="25">
        <f t="shared" si="60"/>
        <v>0.99693609769035441</v>
      </c>
      <c r="E1924" s="3" t="str" cm="1">
        <f t="array" ref="E1924">IFERROR(_xlfn.IFS(D1924&lt;=$K$2,"A",D1924&lt;=$L$3,"B"),"C")</f>
        <v>C</v>
      </c>
      <c r="F1924" s="18">
        <f>VLOOKUP(A1924,'ABC Rimanenze'!$A$2:$G$50000,2,FALSE)</f>
        <v>68.612489971577645</v>
      </c>
      <c r="G1924" s="3" t="str">
        <f>VLOOKUP(A1924,'ABC Rimanenze'!$A$2:$G$50000,7)</f>
        <v>C</v>
      </c>
      <c r="J1924" s="29"/>
    </row>
    <row r="1925" spans="1:10" x14ac:dyDescent="0.3">
      <c r="A1925" s="20" t="s">
        <v>1948</v>
      </c>
      <c r="B1925" s="21">
        <v>113.26046666526088</v>
      </c>
      <c r="C1925" s="27">
        <f t="shared" si="61"/>
        <v>10865243.507152082</v>
      </c>
      <c r="D1925" s="25">
        <f t="shared" si="60"/>
        <v>0.99694648996776802</v>
      </c>
      <c r="E1925" s="3" t="str" cm="1">
        <f t="array" ref="E1925">IFERROR(_xlfn.IFS(D1925&lt;=$K$2,"A",D1925&lt;=$L$3,"B"),"C")</f>
        <v>C</v>
      </c>
      <c r="F1925" s="18">
        <f>VLOOKUP(A1925,'ABC Rimanenze'!$A$2:$G$50000,2,FALSE)</f>
        <v>67.956279999156521</v>
      </c>
      <c r="G1925" s="3" t="str">
        <f>VLOOKUP(A1925,'ABC Rimanenze'!$A$2:$G$50000,7)</f>
        <v>C</v>
      </c>
      <c r="J1925" s="29"/>
    </row>
    <row r="1926" spans="1:10" x14ac:dyDescent="0.3">
      <c r="A1926" s="20" t="s">
        <v>1949</v>
      </c>
      <c r="B1926" s="21">
        <v>112.48694827466301</v>
      </c>
      <c r="C1926" s="27">
        <f t="shared" si="61"/>
        <v>10865355.994100356</v>
      </c>
      <c r="D1926" s="25">
        <f t="shared" si="60"/>
        <v>0.99695681127056957</v>
      </c>
      <c r="E1926" s="3" t="str" cm="1">
        <f t="array" ref="E1926">IFERROR(_xlfn.IFS(D1926&lt;=$K$2,"A",D1926&lt;=$L$3,"B"),"C")</f>
        <v>C</v>
      </c>
      <c r="F1926" s="18">
        <f>VLOOKUP(A1926,'ABC Rimanenze'!$A$2:$G$50000,2,FALSE)</f>
        <v>67.492168964797798</v>
      </c>
      <c r="G1926" s="3" t="str">
        <f>VLOOKUP(A1926,'ABC Rimanenze'!$A$2:$G$50000,7)</f>
        <v>C</v>
      </c>
      <c r="J1926" s="29"/>
    </row>
    <row r="1927" spans="1:10" x14ac:dyDescent="0.3">
      <c r="A1927" s="20" t="s">
        <v>1950</v>
      </c>
      <c r="B1927" s="21">
        <v>112.30637527288435</v>
      </c>
      <c r="C1927" s="27">
        <f t="shared" si="61"/>
        <v>10865468.300475629</v>
      </c>
      <c r="D1927" s="25">
        <f t="shared" si="60"/>
        <v>0.99696711600479437</v>
      </c>
      <c r="E1927" s="3" t="str" cm="1">
        <f t="array" ref="E1927">IFERROR(_xlfn.IFS(D1927&lt;=$K$2,"A",D1927&lt;=$L$3,"B"),"C")</f>
        <v>C</v>
      </c>
      <c r="F1927" s="18">
        <f>VLOOKUP(A1927,'ABC Rimanenze'!$A$2:$G$50000,2,FALSE)</f>
        <v>67.383825163730606</v>
      </c>
      <c r="G1927" s="3" t="str">
        <f>VLOOKUP(A1927,'ABC Rimanenze'!$A$2:$G$50000,7)</f>
        <v>C</v>
      </c>
      <c r="J1927" s="29"/>
    </row>
    <row r="1928" spans="1:10" x14ac:dyDescent="0.3">
      <c r="A1928" s="20" t="s">
        <v>1951</v>
      </c>
      <c r="B1928" s="21">
        <v>112.0882362565513</v>
      </c>
      <c r="C1928" s="27">
        <f t="shared" si="61"/>
        <v>10865580.388711886</v>
      </c>
      <c r="D1928" s="25">
        <f t="shared" si="60"/>
        <v>0.9969774007235519</v>
      </c>
      <c r="E1928" s="3" t="str" cm="1">
        <f t="array" ref="E1928">IFERROR(_xlfn.IFS(D1928&lt;=$K$2,"A",D1928&lt;=$L$3,"B"),"C")</f>
        <v>C</v>
      </c>
      <c r="F1928" s="18">
        <f>VLOOKUP(A1928,'ABC Rimanenze'!$A$2:$G$50000,2,FALSE)</f>
        <v>67.25294175393077</v>
      </c>
      <c r="G1928" s="3" t="str">
        <f>VLOOKUP(A1928,'ABC Rimanenze'!$A$2:$G$50000,7)</f>
        <v>C</v>
      </c>
      <c r="J1928" s="29"/>
    </row>
    <row r="1929" spans="1:10" x14ac:dyDescent="0.3">
      <c r="A1929" s="20" t="s">
        <v>1952</v>
      </c>
      <c r="B1929" s="21">
        <v>111.91342622291452</v>
      </c>
      <c r="C1929" s="27">
        <f t="shared" si="61"/>
        <v>10865692.302138109</v>
      </c>
      <c r="D1929" s="25">
        <f t="shared" si="60"/>
        <v>0.99698766940251704</v>
      </c>
      <c r="E1929" s="3" t="str" cm="1">
        <f t="array" ref="E1929">IFERROR(_xlfn.IFS(D1929&lt;=$K$2,"A",D1929&lt;=$L$3,"B"),"C")</f>
        <v>C</v>
      </c>
      <c r="F1929" s="18">
        <f>VLOOKUP(A1929,'ABC Rimanenze'!$A$2:$G$50000,2,FALSE)</f>
        <v>67.148055733748706</v>
      </c>
      <c r="G1929" s="3" t="str">
        <f>VLOOKUP(A1929,'ABC Rimanenze'!$A$2:$G$50000,7)</f>
        <v>C</v>
      </c>
      <c r="J1929" s="29"/>
    </row>
    <row r="1930" spans="1:10" x14ac:dyDescent="0.3">
      <c r="A1930" s="20" t="s">
        <v>1953</v>
      </c>
      <c r="B1930" s="21">
        <v>111.82292627876069</v>
      </c>
      <c r="C1930" s="27">
        <f t="shared" si="61"/>
        <v>10865804.125064388</v>
      </c>
      <c r="D1930" s="25">
        <f t="shared" si="60"/>
        <v>0.99699792977760926</v>
      </c>
      <c r="E1930" s="3" t="str" cm="1">
        <f t="array" ref="E1930">IFERROR(_xlfn.IFS(D1930&lt;=$K$2,"A",D1930&lt;=$L$3,"B"),"C")</f>
        <v>C</v>
      </c>
      <c r="F1930" s="18">
        <f>VLOOKUP(A1930,'ABC Rimanenze'!$A$2:$G$50000,2,FALSE)</f>
        <v>67.093755767256411</v>
      </c>
      <c r="G1930" s="3" t="str">
        <f>VLOOKUP(A1930,'ABC Rimanenze'!$A$2:$G$50000,7)</f>
        <v>C</v>
      </c>
      <c r="J1930" s="29"/>
    </row>
    <row r="1931" spans="1:10" x14ac:dyDescent="0.3">
      <c r="A1931" s="20" t="s">
        <v>1954</v>
      </c>
      <c r="B1931" s="21">
        <v>111.21632052101258</v>
      </c>
      <c r="C1931" s="27">
        <f t="shared" si="61"/>
        <v>10865915.341384908</v>
      </c>
      <c r="D1931" s="25">
        <f t="shared" si="60"/>
        <v>0.9970081344932511</v>
      </c>
      <c r="E1931" s="3" t="str" cm="1">
        <f t="array" ref="E1931">IFERROR(_xlfn.IFS(D1931&lt;=$K$2,"A",D1931&lt;=$L$3,"B"),"C")</f>
        <v>C</v>
      </c>
      <c r="F1931" s="18">
        <f>VLOOKUP(A1931,'ABC Rimanenze'!$A$2:$G$50000,2,FALSE)</f>
        <v>66.729792312607543</v>
      </c>
      <c r="G1931" s="3" t="str">
        <f>VLOOKUP(A1931,'ABC Rimanenze'!$A$2:$G$50000,7)</f>
        <v>C</v>
      </c>
      <c r="J1931" s="29"/>
    </row>
    <row r="1932" spans="1:10" x14ac:dyDescent="0.3">
      <c r="A1932" s="20" t="s">
        <v>1955</v>
      </c>
      <c r="B1932" s="21">
        <v>110.68740811154747</v>
      </c>
      <c r="C1932" s="27">
        <f t="shared" si="61"/>
        <v>10866026.02879302</v>
      </c>
      <c r="D1932" s="25">
        <f t="shared" si="60"/>
        <v>0.99701829067823933</v>
      </c>
      <c r="E1932" s="3" t="str" cm="1">
        <f t="array" ref="E1932">IFERROR(_xlfn.IFS(D1932&lt;=$K$2,"A",D1932&lt;=$L$3,"B"),"C")</f>
        <v>C</v>
      </c>
      <c r="F1932" s="18">
        <f>VLOOKUP(A1932,'ABC Rimanenze'!$A$2:$G$50000,2,FALSE)</f>
        <v>66.412444866928482</v>
      </c>
      <c r="G1932" s="3" t="str">
        <f>VLOOKUP(A1932,'ABC Rimanenze'!$A$2:$G$50000,7)</f>
        <v>C</v>
      </c>
      <c r="J1932" s="29"/>
    </row>
    <row r="1933" spans="1:10" x14ac:dyDescent="0.3">
      <c r="A1933" s="20" t="s">
        <v>1956</v>
      </c>
      <c r="B1933" s="21">
        <v>110.56361101812948</v>
      </c>
      <c r="C1933" s="27">
        <f t="shared" si="61"/>
        <v>10866136.592404038</v>
      </c>
      <c r="D1933" s="25">
        <f t="shared" si="60"/>
        <v>0.99702843550415599</v>
      </c>
      <c r="E1933" s="3" t="str" cm="1">
        <f t="array" ref="E1933">IFERROR(_xlfn.IFS(D1933&lt;=$K$2,"A",D1933&lt;=$L$3,"B"),"C")</f>
        <v>C</v>
      </c>
      <c r="F1933" s="18">
        <f>VLOOKUP(A1933,'ABC Rimanenze'!$A$2:$G$50000,2,FALSE)</f>
        <v>66.338166610877678</v>
      </c>
      <c r="G1933" s="3" t="str">
        <f>VLOOKUP(A1933,'ABC Rimanenze'!$A$2:$G$50000,7)</f>
        <v>C</v>
      </c>
      <c r="J1933" s="29"/>
    </row>
    <row r="1934" spans="1:10" x14ac:dyDescent="0.3">
      <c r="A1934" s="20" t="s">
        <v>1957</v>
      </c>
      <c r="B1934" s="21">
        <v>110.56361101812948</v>
      </c>
      <c r="C1934" s="27">
        <f t="shared" si="61"/>
        <v>10866247.156015055</v>
      </c>
      <c r="D1934" s="25">
        <f t="shared" si="60"/>
        <v>0.99703858033007264</v>
      </c>
      <c r="E1934" s="3" t="str" cm="1">
        <f t="array" ref="E1934">IFERROR(_xlfn.IFS(D1934&lt;=$K$2,"A",D1934&lt;=$L$3,"B"),"C")</f>
        <v>C</v>
      </c>
      <c r="F1934" s="18">
        <f>VLOOKUP(A1934,'ABC Rimanenze'!$A$2:$G$50000,2,FALSE)</f>
        <v>66.338166610877678</v>
      </c>
      <c r="G1934" s="3" t="str">
        <f>VLOOKUP(A1934,'ABC Rimanenze'!$A$2:$G$50000,7)</f>
        <v>C</v>
      </c>
      <c r="J1934" s="29"/>
    </row>
    <row r="1935" spans="1:10" x14ac:dyDescent="0.3">
      <c r="A1935" s="20" t="s">
        <v>1958</v>
      </c>
      <c r="B1935" s="21">
        <v>110.48058158823362</v>
      </c>
      <c r="C1935" s="27">
        <f t="shared" si="61"/>
        <v>10866357.636596644</v>
      </c>
      <c r="D1935" s="25">
        <f t="shared" si="60"/>
        <v>0.99704871753757762</v>
      </c>
      <c r="E1935" s="3" t="str" cm="1">
        <f t="array" ref="E1935">IFERROR(_xlfn.IFS(D1935&lt;=$K$2,"A",D1935&lt;=$L$3,"B"),"C")</f>
        <v>C</v>
      </c>
      <c r="F1935" s="18">
        <f>VLOOKUP(A1935,'ABC Rimanenze'!$A$2:$G$50000,2,FALSE)</f>
        <v>66.288348952940169</v>
      </c>
      <c r="G1935" s="3" t="str">
        <f>VLOOKUP(A1935,'ABC Rimanenze'!$A$2:$G$50000,7)</f>
        <v>C</v>
      </c>
      <c r="J1935" s="29"/>
    </row>
    <row r="1936" spans="1:10" x14ac:dyDescent="0.3">
      <c r="A1936" s="20" t="s">
        <v>1959</v>
      </c>
      <c r="B1936" s="21">
        <v>110.28592133099708</v>
      </c>
      <c r="C1936" s="27">
        <f t="shared" si="61"/>
        <v>10866467.922517976</v>
      </c>
      <c r="D1936" s="25">
        <f t="shared" si="60"/>
        <v>0.99705883688392194</v>
      </c>
      <c r="E1936" s="3" t="str" cm="1">
        <f t="array" ref="E1936">IFERROR(_xlfn.IFS(D1936&lt;=$K$2,"A",D1936&lt;=$L$3,"B"),"C")</f>
        <v>C</v>
      </c>
      <c r="F1936" s="18">
        <f>VLOOKUP(A1936,'ABC Rimanenze'!$A$2:$G$50000,2,FALSE)</f>
        <v>66.171552798598242</v>
      </c>
      <c r="G1936" s="3" t="str">
        <f>VLOOKUP(A1936,'ABC Rimanenze'!$A$2:$G$50000,7)</f>
        <v>C</v>
      </c>
      <c r="J1936" s="29"/>
    </row>
    <row r="1937" spans="1:10" x14ac:dyDescent="0.3">
      <c r="A1937" s="20" t="s">
        <v>1960</v>
      </c>
      <c r="B1937" s="21">
        <v>109.81079662418944</v>
      </c>
      <c r="C1937" s="27">
        <f t="shared" si="61"/>
        <v>10866577.7333146</v>
      </c>
      <c r="D1937" s="25">
        <f t="shared" si="60"/>
        <v>0.99706891263493325</v>
      </c>
      <c r="E1937" s="3" t="str" cm="1">
        <f t="array" ref="E1937">IFERROR(_xlfn.IFS(D1937&lt;=$K$2,"A",D1937&lt;=$L$3,"B"),"C")</f>
        <v>C</v>
      </c>
      <c r="F1937" s="18">
        <f>VLOOKUP(A1937,'ABC Rimanenze'!$A$2:$G$50000,2,FALSE)</f>
        <v>65.886477974513653</v>
      </c>
      <c r="G1937" s="3" t="str">
        <f>VLOOKUP(A1937,'ABC Rimanenze'!$A$2:$G$50000,7)</f>
        <v>C</v>
      </c>
      <c r="J1937" s="29"/>
    </row>
    <row r="1938" spans="1:10" x14ac:dyDescent="0.3">
      <c r="A1938" s="20" t="s">
        <v>1961</v>
      </c>
      <c r="B1938" s="21">
        <v>109.19543969259625</v>
      </c>
      <c r="C1938" s="27">
        <f t="shared" si="61"/>
        <v>10866686.928754292</v>
      </c>
      <c r="D1938" s="25">
        <f t="shared" si="60"/>
        <v>0.99707893192352537</v>
      </c>
      <c r="E1938" s="3" t="str" cm="1">
        <f t="array" ref="E1938">IFERROR(_xlfn.IFS(D1938&lt;=$K$2,"A",D1938&lt;=$L$3,"B"),"C")</f>
        <v>C</v>
      </c>
      <c r="F1938" s="18">
        <f>VLOOKUP(A1938,'ABC Rimanenze'!$A$2:$G$50000,2,FALSE)</f>
        <v>65.517263815557754</v>
      </c>
      <c r="G1938" s="3" t="str">
        <f>VLOOKUP(A1938,'ABC Rimanenze'!$A$2:$G$50000,7)</f>
        <v>C</v>
      </c>
      <c r="J1938" s="29"/>
    </row>
    <row r="1939" spans="1:10" x14ac:dyDescent="0.3">
      <c r="A1939" s="20" t="s">
        <v>1962</v>
      </c>
      <c r="B1939" s="21">
        <v>108.90280897694788</v>
      </c>
      <c r="C1939" s="27">
        <f t="shared" si="61"/>
        <v>10866795.83156327</v>
      </c>
      <c r="D1939" s="25">
        <f t="shared" si="60"/>
        <v>0.99708892436162277</v>
      </c>
      <c r="E1939" s="3" t="str" cm="1">
        <f t="array" ref="E1939">IFERROR(_xlfn.IFS(D1939&lt;=$K$2,"A",D1939&lt;=$L$3,"B"),"C")</f>
        <v>C</v>
      </c>
      <c r="F1939" s="18">
        <f>VLOOKUP(A1939,'ABC Rimanenze'!$A$2:$G$50000,2,FALSE)</f>
        <v>65.34168538616872</v>
      </c>
      <c r="G1939" s="3" t="str">
        <f>VLOOKUP(A1939,'ABC Rimanenze'!$A$2:$G$50000,7)</f>
        <v>C</v>
      </c>
      <c r="J1939" s="29"/>
    </row>
    <row r="1940" spans="1:10" x14ac:dyDescent="0.3">
      <c r="A1940" s="20" t="s">
        <v>1963</v>
      </c>
      <c r="B1940" s="21">
        <v>108.78776305737497</v>
      </c>
      <c r="C1940" s="27">
        <f t="shared" si="61"/>
        <v>10866904.619326327</v>
      </c>
      <c r="D1940" s="25">
        <f t="shared" si="60"/>
        <v>0.99709890624361741</v>
      </c>
      <c r="E1940" s="3" t="str" cm="1">
        <f t="array" ref="E1940">IFERROR(_xlfn.IFS(D1940&lt;=$K$2,"A",D1940&lt;=$L$3,"B"),"C")</f>
        <v>C</v>
      </c>
      <c r="F1940" s="18">
        <f>VLOOKUP(A1940,'ABC Rimanenze'!$A$2:$G$50000,2,FALSE)</f>
        <v>65.272657834424976</v>
      </c>
      <c r="G1940" s="3" t="str">
        <f>VLOOKUP(A1940,'ABC Rimanenze'!$A$2:$G$50000,7)</f>
        <v>C</v>
      </c>
      <c r="J1940" s="29"/>
    </row>
    <row r="1941" spans="1:10" x14ac:dyDescent="0.3">
      <c r="A1941" s="20" t="s">
        <v>1964</v>
      </c>
      <c r="B1941" s="21">
        <v>108.77730433741381</v>
      </c>
      <c r="C1941" s="27">
        <f t="shared" si="61"/>
        <v>10867013.396630665</v>
      </c>
      <c r="D1941" s="25">
        <f t="shared" si="60"/>
        <v>0.99710888716596635</v>
      </c>
      <c r="E1941" s="3" t="str" cm="1">
        <f t="array" ref="E1941">IFERROR(_xlfn.IFS(D1941&lt;=$K$2,"A",D1941&lt;=$L$3,"B"),"C")</f>
        <v>C</v>
      </c>
      <c r="F1941" s="18">
        <f>VLOOKUP(A1941,'ABC Rimanenze'!$A$2:$G$50000,2,FALSE)</f>
        <v>65.266382602448289</v>
      </c>
      <c r="G1941" s="3" t="str">
        <f>VLOOKUP(A1941,'ABC Rimanenze'!$A$2:$G$50000,7)</f>
        <v>C</v>
      </c>
      <c r="J1941" s="29"/>
    </row>
    <row r="1942" spans="1:10" x14ac:dyDescent="0.3">
      <c r="A1942" s="20" t="s">
        <v>1965</v>
      </c>
      <c r="B1942" s="21">
        <v>108.66033742846024</v>
      </c>
      <c r="C1942" s="27">
        <f t="shared" si="61"/>
        <v>10867122.056968093</v>
      </c>
      <c r="D1942" s="25">
        <f t="shared" si="60"/>
        <v>0.99711885735595118</v>
      </c>
      <c r="E1942" s="3" t="str" cm="1">
        <f t="array" ref="E1942">IFERROR(_xlfn.IFS(D1942&lt;=$K$2,"A",D1942&lt;=$L$3,"B"),"C")</f>
        <v>C</v>
      </c>
      <c r="F1942" s="18">
        <f>VLOOKUP(A1942,'ABC Rimanenze'!$A$2:$G$50000,2,FALSE)</f>
        <v>65.19620245707614</v>
      </c>
      <c r="G1942" s="3" t="str">
        <f>VLOOKUP(A1942,'ABC Rimanenze'!$A$2:$G$50000,7)</f>
        <v>C</v>
      </c>
      <c r="J1942" s="29"/>
    </row>
    <row r="1943" spans="1:10" x14ac:dyDescent="0.3">
      <c r="A1943" s="20" t="s">
        <v>1966</v>
      </c>
      <c r="B1943" s="21">
        <v>108.59993298460284</v>
      </c>
      <c r="C1943" s="27">
        <f t="shared" si="61"/>
        <v>10867230.656901078</v>
      </c>
      <c r="D1943" s="25">
        <f t="shared" si="60"/>
        <v>0.99712882200349262</v>
      </c>
      <c r="E1943" s="3" t="str" cm="1">
        <f t="array" ref="E1943">IFERROR(_xlfn.IFS(D1943&lt;=$K$2,"A",D1943&lt;=$L$3,"B"),"C")</f>
        <v>C</v>
      </c>
      <c r="F1943" s="18">
        <f>VLOOKUP(A1943,'ABC Rimanenze'!$A$2:$G$50000,2,FALSE)</f>
        <v>65.159959790761704</v>
      </c>
      <c r="G1943" s="3" t="str">
        <f>VLOOKUP(A1943,'ABC Rimanenze'!$A$2:$G$50000,7)</f>
        <v>C</v>
      </c>
      <c r="J1943" s="29"/>
    </row>
    <row r="1944" spans="1:10" x14ac:dyDescent="0.3">
      <c r="A1944" s="20" t="s">
        <v>1967</v>
      </c>
      <c r="B1944" s="21">
        <v>107.56580036803366</v>
      </c>
      <c r="C1944" s="27">
        <f t="shared" si="61"/>
        <v>10867338.222701447</v>
      </c>
      <c r="D1944" s="25">
        <f t="shared" si="60"/>
        <v>0.99713869176361791</v>
      </c>
      <c r="E1944" s="3" t="str" cm="1">
        <f t="array" ref="E1944">IFERROR(_xlfn.IFS(D1944&lt;=$K$2,"A",D1944&lt;=$L$3,"B"),"C")</f>
        <v>C</v>
      </c>
      <c r="F1944" s="18">
        <f>VLOOKUP(A1944,'ABC Rimanenze'!$A$2:$G$50000,2,FALSE)</f>
        <v>64.539480220820195</v>
      </c>
      <c r="G1944" s="3" t="str">
        <f>VLOOKUP(A1944,'ABC Rimanenze'!$A$2:$G$50000,7)</f>
        <v>C</v>
      </c>
      <c r="J1944" s="29"/>
    </row>
    <row r="1945" spans="1:10" x14ac:dyDescent="0.3">
      <c r="A1945" s="20" t="s">
        <v>1968</v>
      </c>
      <c r="B1945" s="21">
        <v>107.47252566144117</v>
      </c>
      <c r="C1945" s="27">
        <f t="shared" si="61"/>
        <v>10867445.695227109</v>
      </c>
      <c r="D1945" s="25">
        <f t="shared" si="60"/>
        <v>0.99714855296527027</v>
      </c>
      <c r="E1945" s="3" t="str" cm="1">
        <f t="array" ref="E1945">IFERROR(_xlfn.IFS(D1945&lt;=$K$2,"A",D1945&lt;=$L$3,"B"),"C")</f>
        <v>C</v>
      </c>
      <c r="F1945" s="18">
        <f>VLOOKUP(A1945,'ABC Rimanenze'!$A$2:$G$50000,2,FALSE)</f>
        <v>64.483515396864703</v>
      </c>
      <c r="G1945" s="3" t="str">
        <f>VLOOKUP(A1945,'ABC Rimanenze'!$A$2:$G$50000,7)</f>
        <v>C</v>
      </c>
      <c r="J1945" s="29"/>
    </row>
    <row r="1946" spans="1:10" x14ac:dyDescent="0.3">
      <c r="A1946" s="20" t="s">
        <v>1969</v>
      </c>
      <c r="B1946" s="21">
        <v>107.12589379987079</v>
      </c>
      <c r="C1946" s="27">
        <f t="shared" si="61"/>
        <v>10867552.821120908</v>
      </c>
      <c r="D1946" s="25">
        <f t="shared" si="60"/>
        <v>0.99715838236152243</v>
      </c>
      <c r="E1946" s="3" t="str" cm="1">
        <f t="array" ref="E1946">IFERROR(_xlfn.IFS(D1946&lt;=$K$2,"A",D1946&lt;=$L$3,"B"),"C")</f>
        <v>C</v>
      </c>
      <c r="F1946" s="18">
        <f>VLOOKUP(A1946,'ABC Rimanenze'!$A$2:$G$50000,2,FALSE)</f>
        <v>64.275536279922477</v>
      </c>
      <c r="G1946" s="3" t="str">
        <f>VLOOKUP(A1946,'ABC Rimanenze'!$A$2:$G$50000,7)</f>
        <v>C</v>
      </c>
      <c r="J1946" s="29"/>
    </row>
    <row r="1947" spans="1:10" x14ac:dyDescent="0.3">
      <c r="A1947" s="20" t="s">
        <v>1970</v>
      </c>
      <c r="B1947" s="21">
        <v>107.00593868521409</v>
      </c>
      <c r="C1947" s="27">
        <f t="shared" si="61"/>
        <v>10867659.827059593</v>
      </c>
      <c r="D1947" s="25">
        <f t="shared" si="60"/>
        <v>0.99716820075122603</v>
      </c>
      <c r="E1947" s="3" t="str" cm="1">
        <f t="array" ref="E1947">IFERROR(_xlfn.IFS(D1947&lt;=$K$2,"A",D1947&lt;=$L$3,"B"),"C")</f>
        <v>C</v>
      </c>
      <c r="F1947" s="18">
        <f>VLOOKUP(A1947,'ABC Rimanenze'!$A$2:$G$50000,2,FALSE)</f>
        <v>64.203563211128454</v>
      </c>
      <c r="G1947" s="3" t="str">
        <f>VLOOKUP(A1947,'ABC Rimanenze'!$A$2:$G$50000,7)</f>
        <v>C</v>
      </c>
      <c r="J1947" s="29"/>
    </row>
    <row r="1948" spans="1:10" x14ac:dyDescent="0.3">
      <c r="A1948" s="20" t="s">
        <v>1971</v>
      </c>
      <c r="B1948" s="21">
        <v>106.96581135148548</v>
      </c>
      <c r="C1948" s="27">
        <f t="shared" si="61"/>
        <v>10867766.792870944</v>
      </c>
      <c r="D1948" s="25">
        <f t="shared" si="60"/>
        <v>0.99717801545902363</v>
      </c>
      <c r="E1948" s="3" t="str" cm="1">
        <f t="array" ref="E1948">IFERROR(_xlfn.IFS(D1948&lt;=$K$2,"A",D1948&lt;=$L$3,"B"),"C")</f>
        <v>C</v>
      </c>
      <c r="F1948" s="18">
        <f>VLOOKUP(A1948,'ABC Rimanenze'!$A$2:$G$50000,2,FALSE)</f>
        <v>64.179486810891291</v>
      </c>
      <c r="G1948" s="3" t="str">
        <f>VLOOKUP(A1948,'ABC Rimanenze'!$A$2:$G$50000,7)</f>
        <v>C</v>
      </c>
      <c r="J1948" s="29"/>
    </row>
    <row r="1949" spans="1:10" x14ac:dyDescent="0.3">
      <c r="A1949" s="20" t="s">
        <v>1972</v>
      </c>
      <c r="B1949" s="21">
        <v>106.89900360969267</v>
      </c>
      <c r="C1949" s="27">
        <f t="shared" si="61"/>
        <v>10867873.691874554</v>
      </c>
      <c r="D1949" s="25">
        <f t="shared" si="60"/>
        <v>0.9971878240368397</v>
      </c>
      <c r="E1949" s="3" t="str" cm="1">
        <f t="array" ref="E1949">IFERROR(_xlfn.IFS(D1949&lt;=$K$2,"A",D1949&lt;=$L$3,"B"),"C")</f>
        <v>C</v>
      </c>
      <c r="F1949" s="18">
        <f>VLOOKUP(A1949,'ABC Rimanenze'!$A$2:$G$50000,2,FALSE)</f>
        <v>64.139402165815596</v>
      </c>
      <c r="G1949" s="3" t="str">
        <f>VLOOKUP(A1949,'ABC Rimanenze'!$A$2:$G$50000,7)</f>
        <v>C</v>
      </c>
      <c r="J1949" s="29"/>
    </row>
    <row r="1950" spans="1:10" x14ac:dyDescent="0.3">
      <c r="A1950" s="20" t="s">
        <v>1973</v>
      </c>
      <c r="B1950" s="21">
        <v>106.72163225688175</v>
      </c>
      <c r="C1950" s="27">
        <f t="shared" si="61"/>
        <v>10867980.413506811</v>
      </c>
      <c r="D1950" s="25">
        <f t="shared" si="60"/>
        <v>0.99719761633984816</v>
      </c>
      <c r="E1950" s="3" t="str" cm="1">
        <f t="array" ref="E1950">IFERROR(_xlfn.IFS(D1950&lt;=$K$2,"A",D1950&lt;=$L$3,"B"),"C")</f>
        <v>C</v>
      </c>
      <c r="F1950" s="18">
        <f>VLOOKUP(A1950,'ABC Rimanenze'!$A$2:$G$50000,2,FALSE)</f>
        <v>64.03297935412904</v>
      </c>
      <c r="G1950" s="3" t="str">
        <f>VLOOKUP(A1950,'ABC Rimanenze'!$A$2:$G$50000,7)</f>
        <v>C</v>
      </c>
      <c r="J1950" s="29"/>
    </row>
    <row r="1951" spans="1:10" x14ac:dyDescent="0.3">
      <c r="A1951" s="20" t="s">
        <v>1974</v>
      </c>
      <c r="B1951" s="21">
        <v>106.29474572785421</v>
      </c>
      <c r="C1951" s="27">
        <f t="shared" si="61"/>
        <v>10868086.70825254</v>
      </c>
      <c r="D1951" s="25">
        <f t="shared" si="60"/>
        <v>0.99720736947364452</v>
      </c>
      <c r="E1951" s="3" t="str" cm="1">
        <f t="array" ref="E1951">IFERROR(_xlfn.IFS(D1951&lt;=$K$2,"A",D1951&lt;=$L$3,"B"),"C")</f>
        <v>C</v>
      </c>
      <c r="F1951" s="18">
        <f>VLOOKUP(A1951,'ABC Rimanenze'!$A$2:$G$50000,2,FALSE)</f>
        <v>63.776847436712522</v>
      </c>
      <c r="G1951" s="3" t="str">
        <f>VLOOKUP(A1951,'ABC Rimanenze'!$A$2:$G$50000,7)</f>
        <v>C</v>
      </c>
      <c r="J1951" s="29"/>
    </row>
    <row r="1952" spans="1:10" x14ac:dyDescent="0.3">
      <c r="A1952" s="20" t="s">
        <v>1975</v>
      </c>
      <c r="B1952" s="21">
        <v>106.08130246334045</v>
      </c>
      <c r="C1952" s="27">
        <f t="shared" si="61"/>
        <v>10868192.789555004</v>
      </c>
      <c r="D1952" s="25">
        <f t="shared" si="60"/>
        <v>0.99721710302283495</v>
      </c>
      <c r="E1952" s="3" t="str" cm="1">
        <f t="array" ref="E1952">IFERROR(_xlfn.IFS(D1952&lt;=$K$2,"A",D1952&lt;=$L$3,"B"),"C")</f>
        <v>C</v>
      </c>
      <c r="F1952" s="18">
        <f>VLOOKUP(A1952,'ABC Rimanenze'!$A$2:$G$50000,2,FALSE)</f>
        <v>63.648781478004267</v>
      </c>
      <c r="G1952" s="3" t="str">
        <f>VLOOKUP(A1952,'ABC Rimanenze'!$A$2:$G$50000,7)</f>
        <v>C</v>
      </c>
      <c r="J1952" s="29"/>
    </row>
    <row r="1953" spans="1:10" x14ac:dyDescent="0.3">
      <c r="A1953" s="20" t="s">
        <v>1976</v>
      </c>
      <c r="B1953" s="21">
        <v>105.97330017149648</v>
      </c>
      <c r="C1953" s="27">
        <f t="shared" si="61"/>
        <v>10868298.762855176</v>
      </c>
      <c r="D1953" s="25">
        <f t="shared" si="60"/>
        <v>0.99722682666221474</v>
      </c>
      <c r="E1953" s="3" t="str" cm="1">
        <f t="array" ref="E1953">IFERROR(_xlfn.IFS(D1953&lt;=$K$2,"A",D1953&lt;=$L$3,"B"),"C")</f>
        <v>C</v>
      </c>
      <c r="F1953" s="18">
        <f>VLOOKUP(A1953,'ABC Rimanenze'!$A$2:$G$50000,2,FALSE)</f>
        <v>63.583980102897883</v>
      </c>
      <c r="G1953" s="3" t="str">
        <f>VLOOKUP(A1953,'ABC Rimanenze'!$A$2:$G$50000,7)</f>
        <v>C</v>
      </c>
      <c r="J1953" s="29"/>
    </row>
    <row r="1954" spans="1:10" x14ac:dyDescent="0.3">
      <c r="A1954" s="20" t="s">
        <v>1977</v>
      </c>
      <c r="B1954" s="21">
        <v>105.79123306686624</v>
      </c>
      <c r="C1954" s="27">
        <f t="shared" si="61"/>
        <v>10868404.554088242</v>
      </c>
      <c r="D1954" s="25">
        <f t="shared" si="60"/>
        <v>0.99723653359592546</v>
      </c>
      <c r="E1954" s="3" t="str" cm="1">
        <f t="array" ref="E1954">IFERROR(_xlfn.IFS(D1954&lt;=$K$2,"A",D1954&lt;=$L$3,"B"),"C")</f>
        <v>C</v>
      </c>
      <c r="F1954" s="18">
        <f>VLOOKUP(A1954,'ABC Rimanenze'!$A$2:$G$50000,2,FALSE)</f>
        <v>63.474739840119739</v>
      </c>
      <c r="G1954" s="3" t="str">
        <f>VLOOKUP(A1954,'ABC Rimanenze'!$A$2:$G$50000,7)</f>
        <v>C</v>
      </c>
      <c r="J1954" s="29"/>
    </row>
    <row r="1955" spans="1:10" x14ac:dyDescent="0.3">
      <c r="A1955" s="20" t="s">
        <v>1978</v>
      </c>
      <c r="B1955" s="21">
        <v>105.65441593431292</v>
      </c>
      <c r="C1955" s="27">
        <f t="shared" si="61"/>
        <v>10868510.208504176</v>
      </c>
      <c r="D1955" s="25">
        <f t="shared" si="60"/>
        <v>0.99724622797590368</v>
      </c>
      <c r="E1955" s="3" t="str" cm="1">
        <f t="array" ref="E1955">IFERROR(_xlfn.IFS(D1955&lt;=$K$2,"A",D1955&lt;=$L$3,"B"),"C")</f>
        <v>C</v>
      </c>
      <c r="F1955" s="18">
        <f>VLOOKUP(A1955,'ABC Rimanenze'!$A$2:$G$50000,2,FALSE)</f>
        <v>63.392649560587749</v>
      </c>
      <c r="G1955" s="3" t="str">
        <f>VLOOKUP(A1955,'ABC Rimanenze'!$A$2:$G$50000,7)</f>
        <v>C</v>
      </c>
      <c r="J1955" s="29"/>
    </row>
    <row r="1956" spans="1:10" x14ac:dyDescent="0.3">
      <c r="A1956" s="20" t="s">
        <v>1979</v>
      </c>
      <c r="B1956" s="21">
        <v>105.20703885189207</v>
      </c>
      <c r="C1956" s="27">
        <f t="shared" si="61"/>
        <v>10868615.415543027</v>
      </c>
      <c r="D1956" s="25">
        <f t="shared" si="60"/>
        <v>0.99725588130654774</v>
      </c>
      <c r="E1956" s="3" t="str" cm="1">
        <f t="array" ref="E1956">IFERROR(_xlfn.IFS(D1956&lt;=$K$2,"A",D1956&lt;=$L$3,"B"),"C")</f>
        <v>C</v>
      </c>
      <c r="F1956" s="18">
        <f>VLOOKUP(A1956,'ABC Rimanenze'!$A$2:$G$50000,2,FALSE)</f>
        <v>63.124223311135239</v>
      </c>
      <c r="G1956" s="3" t="str">
        <f>VLOOKUP(A1956,'ABC Rimanenze'!$A$2:$G$50000,7)</f>
        <v>C</v>
      </c>
      <c r="J1956" s="29"/>
    </row>
    <row r="1957" spans="1:10" x14ac:dyDescent="0.3">
      <c r="A1957" s="20" t="s">
        <v>1980</v>
      </c>
      <c r="B1957" s="21">
        <v>104.47684944399049</v>
      </c>
      <c r="C1957" s="27">
        <f t="shared" si="61"/>
        <v>10868719.892392471</v>
      </c>
      <c r="D1957" s="25">
        <f t="shared" si="60"/>
        <v>0.99726546763825474</v>
      </c>
      <c r="E1957" s="3" t="str" cm="1">
        <f t="array" ref="E1957">IFERROR(_xlfn.IFS(D1957&lt;=$K$2,"A",D1957&lt;=$L$3,"B"),"C")</f>
        <v>C</v>
      </c>
      <c r="F1957" s="18">
        <f>VLOOKUP(A1957,'ABC Rimanenze'!$A$2:$G$50000,2,FALSE)</f>
        <v>62.686109666394287</v>
      </c>
      <c r="G1957" s="3" t="str">
        <f>VLOOKUP(A1957,'ABC Rimanenze'!$A$2:$G$50000,7)</f>
        <v>C</v>
      </c>
      <c r="J1957" s="29"/>
    </row>
    <row r="1958" spans="1:10" x14ac:dyDescent="0.3">
      <c r="A1958" s="20" t="s">
        <v>1981</v>
      </c>
      <c r="B1958" s="21">
        <v>104.27834720799268</v>
      </c>
      <c r="C1958" s="27">
        <f t="shared" si="61"/>
        <v>10868824.170739679</v>
      </c>
      <c r="D1958" s="25">
        <f t="shared" si="60"/>
        <v>0.99727503575627796</v>
      </c>
      <c r="E1958" s="3" t="str" cm="1">
        <f t="array" ref="E1958">IFERROR(_xlfn.IFS(D1958&lt;=$K$2,"A",D1958&lt;=$L$3,"B"),"C")</f>
        <v>C</v>
      </c>
      <c r="F1958" s="18">
        <f>VLOOKUP(A1958,'ABC Rimanenze'!$A$2:$G$50000,2,FALSE)</f>
        <v>62.567008324795609</v>
      </c>
      <c r="G1958" s="3" t="str">
        <f>VLOOKUP(A1958,'ABC Rimanenze'!$A$2:$G$50000,7)</f>
        <v>C</v>
      </c>
      <c r="J1958" s="29"/>
    </row>
    <row r="1959" spans="1:10" x14ac:dyDescent="0.3">
      <c r="A1959" s="20" t="s">
        <v>1982</v>
      </c>
      <c r="B1959" s="21">
        <v>103.45466965023408</v>
      </c>
      <c r="C1959" s="27">
        <f t="shared" si="61"/>
        <v>10868927.625409329</v>
      </c>
      <c r="D1959" s="25">
        <f t="shared" si="60"/>
        <v>0.99728452829730674</v>
      </c>
      <c r="E1959" s="3" t="str" cm="1">
        <f t="array" ref="E1959">IFERROR(_xlfn.IFS(D1959&lt;=$K$2,"A",D1959&lt;=$L$3,"B"),"C")</f>
        <v>C</v>
      </c>
      <c r="F1959" s="18">
        <f>VLOOKUP(A1959,'ABC Rimanenze'!$A$2:$G$50000,2,FALSE)</f>
        <v>62.072801790140446</v>
      </c>
      <c r="G1959" s="3" t="str">
        <f>VLOOKUP(A1959,'ABC Rimanenze'!$A$2:$G$50000,7)</f>
        <v>C</v>
      </c>
      <c r="J1959" s="29"/>
    </row>
    <row r="1960" spans="1:10" x14ac:dyDescent="0.3">
      <c r="A1960" s="20" t="s">
        <v>1983</v>
      </c>
      <c r="B1960" s="21">
        <v>103.44613191965351</v>
      </c>
      <c r="C1960" s="27">
        <f t="shared" si="61"/>
        <v>10869031.07154125</v>
      </c>
      <c r="D1960" s="25">
        <f t="shared" si="60"/>
        <v>0.99729402005495127</v>
      </c>
      <c r="E1960" s="3" t="str" cm="1">
        <f t="array" ref="E1960">IFERROR(_xlfn.IFS(D1960&lt;=$K$2,"A",D1960&lt;=$L$3,"B"),"C")</f>
        <v>C</v>
      </c>
      <c r="F1960" s="18">
        <f>VLOOKUP(A1960,'ABC Rimanenze'!$A$2:$G$50000,2,FALSE)</f>
        <v>62.067679151792106</v>
      </c>
      <c r="G1960" s="3" t="str">
        <f>VLOOKUP(A1960,'ABC Rimanenze'!$A$2:$G$50000,7)</f>
        <v>C</v>
      </c>
      <c r="J1960" s="29"/>
    </row>
    <row r="1961" spans="1:10" x14ac:dyDescent="0.3">
      <c r="A1961" s="20" t="s">
        <v>1984</v>
      </c>
      <c r="B1961" s="21">
        <v>103.11444108659913</v>
      </c>
      <c r="C1961" s="27">
        <f t="shared" si="61"/>
        <v>10869134.185982337</v>
      </c>
      <c r="D1961" s="25">
        <f t="shared" si="60"/>
        <v>0.99730348137811808</v>
      </c>
      <c r="E1961" s="3" t="str" cm="1">
        <f t="array" ref="E1961">IFERROR(_xlfn.IFS(D1961&lt;=$K$2,"A",D1961&lt;=$L$3,"B"),"C")</f>
        <v>C</v>
      </c>
      <c r="F1961" s="18">
        <f>VLOOKUP(A1961,'ABC Rimanenze'!$A$2:$G$50000,2,FALSE)</f>
        <v>61.868664651959477</v>
      </c>
      <c r="G1961" s="3" t="str">
        <f>VLOOKUP(A1961,'ABC Rimanenze'!$A$2:$G$50000,7)</f>
        <v>C</v>
      </c>
      <c r="J1961" s="29"/>
    </row>
    <row r="1962" spans="1:10" x14ac:dyDescent="0.3">
      <c r="A1962" s="20" t="s">
        <v>1985</v>
      </c>
      <c r="B1962" s="21">
        <v>102.88029382542754</v>
      </c>
      <c r="C1962" s="27">
        <f t="shared" si="61"/>
        <v>10869237.066276163</v>
      </c>
      <c r="D1962" s="25">
        <f t="shared" si="60"/>
        <v>0.99731292121697201</v>
      </c>
      <c r="E1962" s="3" t="str" cm="1">
        <f t="array" ref="E1962">IFERROR(_xlfn.IFS(D1962&lt;=$K$2,"A",D1962&lt;=$L$3,"B"),"C")</f>
        <v>C</v>
      </c>
      <c r="F1962" s="18">
        <f>VLOOKUP(A1962,'ABC Rimanenze'!$A$2:$G$50000,2,FALSE)</f>
        <v>61.728176295256524</v>
      </c>
      <c r="G1962" s="3" t="str">
        <f>VLOOKUP(A1962,'ABC Rimanenze'!$A$2:$G$50000,7)</f>
        <v>C</v>
      </c>
      <c r="J1962" s="29"/>
    </row>
    <row r="1963" spans="1:10" x14ac:dyDescent="0.3">
      <c r="A1963" s="20" t="s">
        <v>1986</v>
      </c>
      <c r="B1963" s="21">
        <v>102.21371051035105</v>
      </c>
      <c r="C1963" s="27">
        <f t="shared" si="61"/>
        <v>10869339.279986674</v>
      </c>
      <c r="D1963" s="25">
        <f t="shared" si="60"/>
        <v>0.99732229989310139</v>
      </c>
      <c r="E1963" s="3" t="str" cm="1">
        <f t="array" ref="E1963">IFERROR(_xlfn.IFS(D1963&lt;=$K$2,"A",D1963&lt;=$L$3,"B"),"C")</f>
        <v>C</v>
      </c>
      <c r="F1963" s="18">
        <f>VLOOKUP(A1963,'ABC Rimanenze'!$A$2:$G$50000,2,FALSE)</f>
        <v>61.328226306210624</v>
      </c>
      <c r="G1963" s="3" t="str">
        <f>VLOOKUP(A1963,'ABC Rimanenze'!$A$2:$G$50000,7)</f>
        <v>C</v>
      </c>
      <c r="J1963" s="29"/>
    </row>
    <row r="1964" spans="1:10" x14ac:dyDescent="0.3">
      <c r="A1964" s="20" t="s">
        <v>1987</v>
      </c>
      <c r="B1964" s="21">
        <v>101.95757859293455</v>
      </c>
      <c r="C1964" s="27">
        <f t="shared" si="61"/>
        <v>10869441.237565268</v>
      </c>
      <c r="D1964" s="25">
        <f t="shared" si="60"/>
        <v>0.9973316550677036</v>
      </c>
      <c r="E1964" s="3" t="str" cm="1">
        <f t="array" ref="E1964">IFERROR(_xlfn.IFS(D1964&lt;=$K$2,"A",D1964&lt;=$L$3,"B"),"C")</f>
        <v>C</v>
      </c>
      <c r="F1964" s="18">
        <f>VLOOKUP(A1964,'ABC Rimanenze'!$A$2:$G$50000,2,FALSE)</f>
        <v>61.174547155760727</v>
      </c>
      <c r="G1964" s="3" t="str">
        <f>VLOOKUP(A1964,'ABC Rimanenze'!$A$2:$G$50000,7)</f>
        <v>C</v>
      </c>
      <c r="J1964" s="29"/>
    </row>
    <row r="1965" spans="1:10" x14ac:dyDescent="0.3">
      <c r="A1965" s="20" t="s">
        <v>1988</v>
      </c>
      <c r="B1965" s="21">
        <v>101.84744186844544</v>
      </c>
      <c r="C1965" s="27">
        <f t="shared" si="61"/>
        <v>10869543.085007137</v>
      </c>
      <c r="D1965" s="25">
        <f t="shared" si="60"/>
        <v>0.99734100013664906</v>
      </c>
      <c r="E1965" s="3" t="str" cm="1">
        <f t="array" ref="E1965">IFERROR(_xlfn.IFS(D1965&lt;=$K$2,"A",D1965&lt;=$L$3,"B"),"C")</f>
        <v>C</v>
      </c>
      <c r="F1965" s="18">
        <f>VLOOKUP(A1965,'ABC Rimanenze'!$A$2:$G$50000,2,FALSE)</f>
        <v>61.108465121067262</v>
      </c>
      <c r="G1965" s="3" t="str">
        <f>VLOOKUP(A1965,'ABC Rimanenze'!$A$2:$G$50000,7)</f>
        <v>C</v>
      </c>
      <c r="J1965" s="29"/>
    </row>
    <row r="1966" spans="1:10" x14ac:dyDescent="0.3">
      <c r="A1966" s="20" t="s">
        <v>1989</v>
      </c>
      <c r="B1966" s="21">
        <v>101.39664969379237</v>
      </c>
      <c r="C1966" s="27">
        <f t="shared" si="61"/>
        <v>10869644.481656831</v>
      </c>
      <c r="D1966" s="25">
        <f t="shared" si="60"/>
        <v>0.99735030384290657</v>
      </c>
      <c r="E1966" s="3" t="str" cm="1">
        <f t="array" ref="E1966">IFERROR(_xlfn.IFS(D1966&lt;=$K$2,"A",D1966&lt;=$L$3,"B"),"C")</f>
        <v>C</v>
      </c>
      <c r="F1966" s="18">
        <f>VLOOKUP(A1966,'ABC Rimanenze'!$A$2:$G$50000,2,FALSE)</f>
        <v>60.837989816275417</v>
      </c>
      <c r="G1966" s="3" t="str">
        <f>VLOOKUP(A1966,'ABC Rimanenze'!$A$2:$G$50000,7)</f>
        <v>C</v>
      </c>
      <c r="J1966" s="29"/>
    </row>
    <row r="1967" spans="1:10" x14ac:dyDescent="0.3">
      <c r="A1967" s="20" t="s">
        <v>1990</v>
      </c>
      <c r="B1967" s="21">
        <v>101.17210737952388</v>
      </c>
      <c r="C1967" s="27">
        <f t="shared" si="61"/>
        <v>10869745.653764211</v>
      </c>
      <c r="D1967" s="25">
        <f t="shared" si="60"/>
        <v>0.99735958694615856</v>
      </c>
      <c r="E1967" s="3" t="str" cm="1">
        <f t="array" ref="E1967">IFERROR(_xlfn.IFS(D1967&lt;=$K$2,"A",D1967&lt;=$L$3,"B"),"C")</f>
        <v>C</v>
      </c>
      <c r="F1967" s="18">
        <f>VLOOKUP(A1967,'ABC Rimanenze'!$A$2:$G$50000,2,FALSE)</f>
        <v>60.703264427714323</v>
      </c>
      <c r="G1967" s="3" t="str">
        <f>VLOOKUP(A1967,'ABC Rimanenze'!$A$2:$G$50000,7)</f>
        <v>C</v>
      </c>
      <c r="J1967" s="29"/>
    </row>
    <row r="1968" spans="1:10" x14ac:dyDescent="0.3">
      <c r="A1968" s="20" t="s">
        <v>1991</v>
      </c>
      <c r="B1968" s="21">
        <v>100.96549429947456</v>
      </c>
      <c r="C1968" s="27">
        <f t="shared" si="61"/>
        <v>10869846.61925851</v>
      </c>
      <c r="D1968" s="25">
        <f t="shared" si="60"/>
        <v>0.99736885109151185</v>
      </c>
      <c r="E1968" s="3" t="str" cm="1">
        <f t="array" ref="E1968">IFERROR(_xlfn.IFS(D1968&lt;=$K$2,"A",D1968&lt;=$L$3,"B"),"C")</f>
        <v>C</v>
      </c>
      <c r="F1968" s="18">
        <f>VLOOKUP(A1968,'ABC Rimanenze'!$A$2:$G$50000,2,FALSE)</f>
        <v>60.57929657968473</v>
      </c>
      <c r="G1968" s="3" t="str">
        <f>VLOOKUP(A1968,'ABC Rimanenze'!$A$2:$G$50000,7)</f>
        <v>C</v>
      </c>
      <c r="J1968" s="29"/>
    </row>
    <row r="1969" spans="1:10" x14ac:dyDescent="0.3">
      <c r="A1969" s="20" t="s">
        <v>1992</v>
      </c>
      <c r="B1969" s="21">
        <v>100.80071609926996</v>
      </c>
      <c r="C1969" s="27">
        <f t="shared" si="61"/>
        <v>10869947.419974608</v>
      </c>
      <c r="D1969" s="25">
        <f t="shared" si="60"/>
        <v>0.99737810011754935</v>
      </c>
      <c r="E1969" s="3" t="str" cm="1">
        <f t="array" ref="E1969">IFERROR(_xlfn.IFS(D1969&lt;=$K$2,"A",D1969&lt;=$L$3,"B"),"C")</f>
        <v>C</v>
      </c>
      <c r="F1969" s="18">
        <f>VLOOKUP(A1969,'ABC Rimanenze'!$A$2:$G$50000,2,FALSE)</f>
        <v>60.480429659561977</v>
      </c>
      <c r="G1969" s="3" t="str">
        <f>VLOOKUP(A1969,'ABC Rimanenze'!$A$2:$G$50000,7)</f>
        <v>C</v>
      </c>
      <c r="J1969" s="29"/>
    </row>
    <row r="1970" spans="1:10" x14ac:dyDescent="0.3">
      <c r="A1970" s="20" t="s">
        <v>1993</v>
      </c>
      <c r="B1970" s="21">
        <v>100.61502045914297</v>
      </c>
      <c r="C1970" s="27">
        <f t="shared" si="61"/>
        <v>10870048.034995068</v>
      </c>
      <c r="D1970" s="25">
        <f t="shared" si="60"/>
        <v>0.99738733210497965</v>
      </c>
      <c r="E1970" s="3" t="str" cm="1">
        <f t="array" ref="E1970">IFERROR(_xlfn.IFS(D1970&lt;=$K$2,"A",D1970&lt;=$L$3,"B"),"C")</f>
        <v>C</v>
      </c>
      <c r="F1970" s="18">
        <f>VLOOKUP(A1970,'ABC Rimanenze'!$A$2:$G$50000,2,FALSE)</f>
        <v>60.36901227548578</v>
      </c>
      <c r="G1970" s="3" t="str">
        <f>VLOOKUP(A1970,'ABC Rimanenze'!$A$2:$G$50000,7)</f>
        <v>C</v>
      </c>
      <c r="J1970" s="29"/>
    </row>
    <row r="1971" spans="1:10" x14ac:dyDescent="0.3">
      <c r="A1971" s="20" t="s">
        <v>1994</v>
      </c>
      <c r="B1971" s="21">
        <v>99.891447792441312</v>
      </c>
      <c r="C1971" s="27">
        <f t="shared" si="61"/>
        <v>10870147.92644286</v>
      </c>
      <c r="D1971" s="25">
        <f t="shared" si="60"/>
        <v>0.99739649770059546</v>
      </c>
      <c r="E1971" s="3" t="str" cm="1">
        <f t="array" ref="E1971">IFERROR(_xlfn.IFS(D1971&lt;=$K$2,"A",D1971&lt;=$L$3,"B"),"C")</f>
        <v>C</v>
      </c>
      <c r="F1971" s="18">
        <f>VLOOKUP(A1971,'ABC Rimanenze'!$A$2:$G$50000,2,FALSE)</f>
        <v>59.934868675464784</v>
      </c>
      <c r="G1971" s="3" t="str">
        <f>VLOOKUP(A1971,'ABC Rimanenze'!$A$2:$G$50000,7)</f>
        <v>C</v>
      </c>
      <c r="J1971" s="29"/>
    </row>
    <row r="1972" spans="1:10" x14ac:dyDescent="0.3">
      <c r="A1972" s="20" t="s">
        <v>1995</v>
      </c>
      <c r="B1972" s="21">
        <v>99.685261598921016</v>
      </c>
      <c r="C1972" s="27">
        <f t="shared" si="61"/>
        <v>10870247.611704459</v>
      </c>
      <c r="D1972" s="25">
        <f t="shared" si="60"/>
        <v>0.99740564437748191</v>
      </c>
      <c r="E1972" s="3" t="str" cm="1">
        <f t="array" ref="E1972">IFERROR(_xlfn.IFS(D1972&lt;=$K$2,"A",D1972&lt;=$L$3,"B"),"C")</f>
        <v>C</v>
      </c>
      <c r="F1972" s="18">
        <f>VLOOKUP(A1972,'ABC Rimanenze'!$A$2:$G$50000,2,FALSE)</f>
        <v>59.811156959352608</v>
      </c>
      <c r="G1972" s="3" t="str">
        <f>VLOOKUP(A1972,'ABC Rimanenze'!$A$2:$G$50000,7)</f>
        <v>C</v>
      </c>
      <c r="J1972" s="29"/>
    </row>
    <row r="1973" spans="1:10" x14ac:dyDescent="0.3">
      <c r="A1973" s="20" t="s">
        <v>1996</v>
      </c>
      <c r="B1973" s="21">
        <v>99.357839631156892</v>
      </c>
      <c r="C1973" s="27">
        <f t="shared" si="61"/>
        <v>10870346.96954409</v>
      </c>
      <c r="D1973" s="25">
        <f t="shared" si="60"/>
        <v>0.99741476101158277</v>
      </c>
      <c r="E1973" s="3" t="str" cm="1">
        <f t="array" ref="E1973">IFERROR(_xlfn.IFS(D1973&lt;=$K$2,"A",D1973&lt;=$L$3,"B"),"C")</f>
        <v>C</v>
      </c>
      <c r="F1973" s="18">
        <f>VLOOKUP(A1973,'ABC Rimanenze'!$A$2:$G$50000,2,FALSE)</f>
        <v>59.614703778694135</v>
      </c>
      <c r="G1973" s="3" t="str">
        <f>VLOOKUP(A1973,'ABC Rimanenze'!$A$2:$G$50000,7)</f>
        <v>C</v>
      </c>
      <c r="J1973" s="29"/>
    </row>
    <row r="1974" spans="1:10" x14ac:dyDescent="0.3">
      <c r="A1974" s="20" t="s">
        <v>1997</v>
      </c>
      <c r="B1974" s="21">
        <v>99.123052040191766</v>
      </c>
      <c r="C1974" s="27">
        <f t="shared" si="61"/>
        <v>10870446.09259613</v>
      </c>
      <c r="D1974" s="25">
        <f t="shared" si="60"/>
        <v>0.99742385610261697</v>
      </c>
      <c r="E1974" s="3" t="str" cm="1">
        <f t="array" ref="E1974">IFERROR(_xlfn.IFS(D1974&lt;=$K$2,"A",D1974&lt;=$L$3,"B"),"C")</f>
        <v>C</v>
      </c>
      <c r="F1974" s="18">
        <f>VLOOKUP(A1974,'ABC Rimanenze'!$A$2:$G$50000,2,FALSE)</f>
        <v>59.47383122411506</v>
      </c>
      <c r="G1974" s="3" t="str">
        <f>VLOOKUP(A1974,'ABC Rimanenze'!$A$2:$G$50000,7)</f>
        <v>C</v>
      </c>
      <c r="J1974" s="29"/>
    </row>
    <row r="1975" spans="1:10" x14ac:dyDescent="0.3">
      <c r="A1975" s="20" t="s">
        <v>1998</v>
      </c>
      <c r="B1975" s="21">
        <v>98.61078820535873</v>
      </c>
      <c r="C1975" s="27">
        <f t="shared" si="61"/>
        <v>10870544.703384336</v>
      </c>
      <c r="D1975" s="25">
        <f t="shared" si="60"/>
        <v>0.99743290419059671</v>
      </c>
      <c r="E1975" s="3" t="str" cm="1">
        <f t="array" ref="E1975">IFERROR(_xlfn.IFS(D1975&lt;=$K$2,"A",D1975&lt;=$L$3,"B"),"C")</f>
        <v>C</v>
      </c>
      <c r="F1975" s="18">
        <f>VLOOKUP(A1975,'ABC Rimanenze'!$A$2:$G$50000,2,FALSE)</f>
        <v>59.166472923215238</v>
      </c>
      <c r="G1975" s="3" t="str">
        <f>VLOOKUP(A1975,'ABC Rimanenze'!$A$2:$G$50000,7)</f>
        <v>C</v>
      </c>
      <c r="J1975" s="29"/>
    </row>
    <row r="1976" spans="1:10" x14ac:dyDescent="0.3">
      <c r="A1976" s="20" t="s">
        <v>1999</v>
      </c>
      <c r="B1976" s="21">
        <v>98.117734264331929</v>
      </c>
      <c r="C1976" s="27">
        <f t="shared" si="61"/>
        <v>10870642.821118601</v>
      </c>
      <c r="D1976" s="25">
        <f t="shared" si="60"/>
        <v>0.99744190703813662</v>
      </c>
      <c r="E1976" s="3" t="str" cm="1">
        <f t="array" ref="E1976">IFERROR(_xlfn.IFS(D1976&lt;=$K$2,"A",D1976&lt;=$L$3,"B"),"C")</f>
        <v>C</v>
      </c>
      <c r="F1976" s="18">
        <f>VLOOKUP(A1976,'ABC Rimanenze'!$A$2:$G$50000,2,FALSE)</f>
        <v>58.870640558599156</v>
      </c>
      <c r="G1976" s="3" t="str">
        <f>VLOOKUP(A1976,'ABC Rimanenze'!$A$2:$G$50000,7)</f>
        <v>C</v>
      </c>
      <c r="J1976" s="29"/>
    </row>
    <row r="1977" spans="1:10" x14ac:dyDescent="0.3">
      <c r="A1977" s="20" t="s">
        <v>2000</v>
      </c>
      <c r="B1977" s="21">
        <v>97.731401955562021</v>
      </c>
      <c r="C1977" s="27">
        <f t="shared" si="61"/>
        <v>10870740.552520556</v>
      </c>
      <c r="D1977" s="25">
        <f t="shared" si="60"/>
        <v>0.99745087443753966</v>
      </c>
      <c r="E1977" s="3" t="str" cm="1">
        <f t="array" ref="E1977">IFERROR(_xlfn.IFS(D1977&lt;=$K$2,"A",D1977&lt;=$L$3,"B"),"C")</f>
        <v>C</v>
      </c>
      <c r="F1977" s="18">
        <f>VLOOKUP(A1977,'ABC Rimanenze'!$A$2:$G$50000,2,FALSE)</f>
        <v>58.638841173337212</v>
      </c>
      <c r="G1977" s="3" t="str">
        <f>VLOOKUP(A1977,'ABC Rimanenze'!$A$2:$G$50000,7)</f>
        <v>C</v>
      </c>
      <c r="J1977" s="29"/>
    </row>
    <row r="1978" spans="1:10" x14ac:dyDescent="0.3">
      <c r="A1978" s="20" t="s">
        <v>2001</v>
      </c>
      <c r="B1978" s="21">
        <v>97.31006495141186</v>
      </c>
      <c r="C1978" s="27">
        <f t="shared" si="61"/>
        <v>10870837.862585507</v>
      </c>
      <c r="D1978" s="25">
        <f t="shared" si="60"/>
        <v>0.99745980317693028</v>
      </c>
      <c r="E1978" s="3" t="str" cm="1">
        <f t="array" ref="E1978">IFERROR(_xlfn.IFS(D1978&lt;=$K$2,"A",D1978&lt;=$L$3,"B"),"C")</f>
        <v>C</v>
      </c>
      <c r="F1978" s="18">
        <f>VLOOKUP(A1978,'ABC Rimanenze'!$A$2:$G$50000,2,FALSE)</f>
        <v>58.38603897084711</v>
      </c>
      <c r="G1978" s="3" t="str">
        <f>VLOOKUP(A1978,'ABC Rimanenze'!$A$2:$G$50000,7)</f>
        <v>C</v>
      </c>
      <c r="J1978" s="29"/>
    </row>
    <row r="1979" spans="1:10" x14ac:dyDescent="0.3">
      <c r="A1979" s="20" t="s">
        <v>2002</v>
      </c>
      <c r="B1979" s="21">
        <v>96.866529847752247</v>
      </c>
      <c r="C1979" s="27">
        <f t="shared" si="61"/>
        <v>10870934.729115356</v>
      </c>
      <c r="D1979" s="25">
        <f t="shared" si="60"/>
        <v>0.99746869121950976</v>
      </c>
      <c r="E1979" s="3" t="str" cm="1">
        <f t="array" ref="E1979">IFERROR(_xlfn.IFS(D1979&lt;=$K$2,"A",D1979&lt;=$L$3,"B"),"C")</f>
        <v>C</v>
      </c>
      <c r="F1979" s="18">
        <f>VLOOKUP(A1979,'ABC Rimanenze'!$A$2:$G$50000,2,FALSE)</f>
        <v>58.119917908651345</v>
      </c>
      <c r="G1979" s="3" t="str">
        <f>VLOOKUP(A1979,'ABC Rimanenze'!$A$2:$G$50000,7)</f>
        <v>C</v>
      </c>
      <c r="J1979" s="29"/>
    </row>
    <row r="1980" spans="1:10" x14ac:dyDescent="0.3">
      <c r="A1980" s="20" t="s">
        <v>2003</v>
      </c>
      <c r="B1980" s="21">
        <v>96.446260059924654</v>
      </c>
      <c r="C1980" s="27">
        <f t="shared" si="61"/>
        <v>10871031.175375415</v>
      </c>
      <c r="D1980" s="25">
        <f t="shared" si="60"/>
        <v>0.99747754069999983</v>
      </c>
      <c r="E1980" s="3" t="str" cm="1">
        <f t="array" ref="E1980">IFERROR(_xlfn.IFS(D1980&lt;=$K$2,"A",D1980&lt;=$L$3,"B"),"C")</f>
        <v>C</v>
      </c>
      <c r="F1980" s="18">
        <f>VLOOKUP(A1980,'ABC Rimanenze'!$A$2:$G$50000,2,FALSE)</f>
        <v>57.867756035954791</v>
      </c>
      <c r="G1980" s="3" t="str">
        <f>VLOOKUP(A1980,'ABC Rimanenze'!$A$2:$G$50000,7)</f>
        <v>C</v>
      </c>
      <c r="J1980" s="29"/>
    </row>
    <row r="1981" spans="1:10" x14ac:dyDescent="0.3">
      <c r="A1981" s="20" t="s">
        <v>2004</v>
      </c>
      <c r="B1981" s="21">
        <v>95.967720260884789</v>
      </c>
      <c r="C1981" s="27">
        <f t="shared" si="61"/>
        <v>10871127.143095676</v>
      </c>
      <c r="D1981" s="25">
        <f t="shared" si="60"/>
        <v>0.99748634627180333</v>
      </c>
      <c r="E1981" s="3" t="str" cm="1">
        <f t="array" ref="E1981">IFERROR(_xlfn.IFS(D1981&lt;=$K$2,"A",D1981&lt;=$L$3,"B"),"C")</f>
        <v>C</v>
      </c>
      <c r="F1981" s="18">
        <f>VLOOKUP(A1981,'ABC Rimanenze'!$A$2:$G$50000,2,FALSE)</f>
        <v>57.580632156530868</v>
      </c>
      <c r="G1981" s="3" t="str">
        <f>VLOOKUP(A1981,'ABC Rimanenze'!$A$2:$G$50000,7)</f>
        <v>C</v>
      </c>
      <c r="J1981" s="29"/>
    </row>
    <row r="1982" spans="1:10" x14ac:dyDescent="0.3">
      <c r="A1982" s="20" t="s">
        <v>2005</v>
      </c>
      <c r="B1982" s="21">
        <v>95.407431691536161</v>
      </c>
      <c r="C1982" s="27">
        <f t="shared" si="61"/>
        <v>10871222.550527368</v>
      </c>
      <c r="D1982" s="25">
        <f t="shared" si="60"/>
        <v>0.99749510043401601</v>
      </c>
      <c r="E1982" s="3" t="str" cm="1">
        <f t="array" ref="E1982">IFERROR(_xlfn.IFS(D1982&lt;=$K$2,"A",D1982&lt;=$L$3,"B"),"C")</f>
        <v>C</v>
      </c>
      <c r="F1982" s="18">
        <f>VLOOKUP(A1982,'ABC Rimanenze'!$A$2:$G$50000,2,FALSE)</f>
        <v>57.244459014921695</v>
      </c>
      <c r="G1982" s="3" t="str">
        <f>VLOOKUP(A1982,'ABC Rimanenze'!$A$2:$G$50000,7)</f>
        <v>C</v>
      </c>
      <c r="J1982" s="29"/>
    </row>
    <row r="1983" spans="1:10" x14ac:dyDescent="0.3">
      <c r="A1983" s="20" t="s">
        <v>2006</v>
      </c>
      <c r="B1983" s="21">
        <v>94.982252708624756</v>
      </c>
      <c r="C1983" s="27">
        <f t="shared" si="61"/>
        <v>10871317.532780075</v>
      </c>
      <c r="D1983" s="25">
        <f t="shared" si="60"/>
        <v>0.99750381558369339</v>
      </c>
      <c r="E1983" s="3" t="str" cm="1">
        <f t="array" ref="E1983">IFERROR(_xlfn.IFS(D1983&lt;=$K$2,"A",D1983&lt;=$L$3,"B"),"C")</f>
        <v>C</v>
      </c>
      <c r="F1983" s="18">
        <f>VLOOKUP(A1983,'ABC Rimanenze'!$A$2:$G$50000,2,FALSE)</f>
        <v>56.989351625174855</v>
      </c>
      <c r="G1983" s="3" t="str">
        <f>VLOOKUP(A1983,'ABC Rimanenze'!$A$2:$G$50000,7)</f>
        <v>C</v>
      </c>
      <c r="J1983" s="29"/>
    </row>
    <row r="1984" spans="1:10" x14ac:dyDescent="0.3">
      <c r="A1984" s="20" t="s">
        <v>2007</v>
      </c>
      <c r="B1984" s="21">
        <v>94.341922915083458</v>
      </c>
      <c r="C1984" s="27">
        <f t="shared" si="61"/>
        <v>10871411.87470299</v>
      </c>
      <c r="D1984" s="25">
        <f t="shared" si="60"/>
        <v>0.99751247197955273</v>
      </c>
      <c r="E1984" s="3" t="str" cm="1">
        <f t="array" ref="E1984">IFERROR(_xlfn.IFS(D1984&lt;=$K$2,"A",D1984&lt;=$L$3,"B"),"C")</f>
        <v>C</v>
      </c>
      <c r="F1984" s="18">
        <f>VLOOKUP(A1984,'ABC Rimanenze'!$A$2:$G$50000,2,FALSE)</f>
        <v>56.605153749050075</v>
      </c>
      <c r="G1984" s="3" t="str">
        <f>VLOOKUP(A1984,'ABC Rimanenze'!$A$2:$G$50000,7)</f>
        <v>C</v>
      </c>
      <c r="J1984" s="29"/>
    </row>
    <row r="1985" spans="1:10" x14ac:dyDescent="0.3">
      <c r="A1985" s="20" t="s">
        <v>2008</v>
      </c>
      <c r="B1985" s="21">
        <v>94.128479650569687</v>
      </c>
      <c r="C1985" s="27">
        <f t="shared" si="61"/>
        <v>10871506.00318264</v>
      </c>
      <c r="D1985" s="25">
        <f t="shared" si="60"/>
        <v>0.99752110879080613</v>
      </c>
      <c r="E1985" s="3" t="str" cm="1">
        <f t="array" ref="E1985">IFERROR(_xlfn.IFS(D1985&lt;=$K$2,"A",D1985&lt;=$L$3,"B"),"C")</f>
        <v>C</v>
      </c>
      <c r="F1985" s="18">
        <f>VLOOKUP(A1985,'ABC Rimanenze'!$A$2:$G$50000,2,FALSE)</f>
        <v>56.477087790341812</v>
      </c>
      <c r="G1985" s="3" t="str">
        <f>VLOOKUP(A1985,'ABC Rimanenze'!$A$2:$G$50000,7)</f>
        <v>C</v>
      </c>
      <c r="J1985" s="29"/>
    </row>
    <row r="1986" spans="1:10" x14ac:dyDescent="0.3">
      <c r="A1986" s="20" t="s">
        <v>2009</v>
      </c>
      <c r="B1986" s="21">
        <v>93.9950776102486</v>
      </c>
      <c r="C1986" s="27">
        <f t="shared" si="61"/>
        <v>10871599.99826025</v>
      </c>
      <c r="D1986" s="25">
        <f t="shared" ref="D1986:D2049" si="62">C1986/SUM(B:B)</f>
        <v>0.99752973336168071</v>
      </c>
      <c r="E1986" s="3" t="str" cm="1">
        <f t="array" ref="E1986">IFERROR(_xlfn.IFS(D1986&lt;=$K$2,"A",D1986&lt;=$L$3,"B"),"C")</f>
        <v>C</v>
      </c>
      <c r="F1986" s="18">
        <f>VLOOKUP(A1986,'ABC Rimanenze'!$A$2:$G$50000,2,FALSE)</f>
        <v>56.397046566149157</v>
      </c>
      <c r="G1986" s="3" t="str">
        <f>VLOOKUP(A1986,'ABC Rimanenze'!$A$2:$G$50000,7)</f>
        <v>C</v>
      </c>
      <c r="J1986" s="29"/>
    </row>
    <row r="1987" spans="1:10" x14ac:dyDescent="0.3">
      <c r="A1987" s="20" t="s">
        <v>2010</v>
      </c>
      <c r="B1987" s="21">
        <v>93.915036386055931</v>
      </c>
      <c r="C1987" s="27">
        <f t="shared" ref="C1987:C2050" si="63">B1987+C1986</f>
        <v>10871693.913296636</v>
      </c>
      <c r="D1987" s="25">
        <f t="shared" si="62"/>
        <v>0.99753835058832818</v>
      </c>
      <c r="E1987" s="3" t="str" cm="1">
        <f t="array" ref="E1987">IFERROR(_xlfn.IFS(D1987&lt;=$K$2,"A",D1987&lt;=$L$3,"B"),"C")</f>
        <v>C</v>
      </c>
      <c r="F1987" s="18">
        <f>VLOOKUP(A1987,'ABC Rimanenze'!$A$2:$G$50000,2,FALSE)</f>
        <v>56.349021831633557</v>
      </c>
      <c r="G1987" s="3" t="str">
        <f>VLOOKUP(A1987,'ABC Rimanenze'!$A$2:$G$50000,7)</f>
        <v>C</v>
      </c>
      <c r="J1987" s="29"/>
    </row>
    <row r="1988" spans="1:10" x14ac:dyDescent="0.3">
      <c r="A1988" s="20" t="s">
        <v>2011</v>
      </c>
      <c r="B1988" s="21">
        <v>93.308430628307818</v>
      </c>
      <c r="C1988" s="27">
        <f t="shared" si="63"/>
        <v>10871787.221727265</v>
      </c>
      <c r="D1988" s="25">
        <f t="shared" si="62"/>
        <v>0.99754691215552527</v>
      </c>
      <c r="E1988" s="3" t="str" cm="1">
        <f t="array" ref="E1988">IFERROR(_xlfn.IFS(D1988&lt;=$K$2,"A",D1988&lt;=$L$3,"B"),"C")</f>
        <v>C</v>
      </c>
      <c r="F1988" s="18">
        <f>VLOOKUP(A1988,'ABC Rimanenze'!$A$2:$G$50000,2,FALSE)</f>
        <v>55.985058376984689</v>
      </c>
      <c r="G1988" s="3" t="str">
        <f>VLOOKUP(A1988,'ABC Rimanenze'!$A$2:$G$50000,7)</f>
        <v>C</v>
      </c>
      <c r="J1988" s="29"/>
    </row>
    <row r="1989" spans="1:10" x14ac:dyDescent="0.3">
      <c r="A1989" s="20" t="s">
        <v>2012</v>
      </c>
      <c r="B1989" s="21">
        <v>93.186341081005949</v>
      </c>
      <c r="C1989" s="27">
        <f t="shared" si="63"/>
        <v>10871880.408068346</v>
      </c>
      <c r="D1989" s="25">
        <f t="shared" si="62"/>
        <v>0.99755546252032767</v>
      </c>
      <c r="E1989" s="3" t="str" cm="1">
        <f t="array" ref="E1989">IFERROR(_xlfn.IFS(D1989&lt;=$K$2,"A",D1989&lt;=$L$3,"B"),"C")</f>
        <v>C</v>
      </c>
      <c r="F1989" s="18">
        <f>VLOOKUP(A1989,'ABC Rimanenze'!$A$2:$G$50000,2,FALSE)</f>
        <v>55.911804648603571</v>
      </c>
      <c r="G1989" s="3" t="str">
        <f>VLOOKUP(A1989,'ABC Rimanenze'!$A$2:$G$50000,7)</f>
        <v>C</v>
      </c>
      <c r="J1989" s="29"/>
    </row>
    <row r="1990" spans="1:10" x14ac:dyDescent="0.3">
      <c r="A1990" s="20" t="s">
        <v>2013</v>
      </c>
      <c r="B1990" s="21">
        <v>93.007475625343403</v>
      </c>
      <c r="C1990" s="27">
        <f t="shared" si="63"/>
        <v>10871973.415543972</v>
      </c>
      <c r="D1990" s="25">
        <f t="shared" si="62"/>
        <v>0.99756399647323035</v>
      </c>
      <c r="E1990" s="3" t="str" cm="1">
        <f t="array" ref="E1990">IFERROR(_xlfn.IFS(D1990&lt;=$K$2,"A",D1990&lt;=$L$3,"B"),"C")</f>
        <v>C</v>
      </c>
      <c r="F1990" s="18">
        <f>VLOOKUP(A1990,'ABC Rimanenze'!$A$2:$G$50000,2,FALSE)</f>
        <v>55.804485375206042</v>
      </c>
      <c r="G1990" s="3" t="str">
        <f>VLOOKUP(A1990,'ABC Rimanenze'!$A$2:$G$50000,7)</f>
        <v>C</v>
      </c>
      <c r="J1990" s="29"/>
    </row>
    <row r="1991" spans="1:10" x14ac:dyDescent="0.3">
      <c r="A1991" s="20" t="s">
        <v>2014</v>
      </c>
      <c r="B1991" s="21">
        <v>92.990400164182304</v>
      </c>
      <c r="C1991" s="27">
        <f t="shared" si="63"/>
        <v>10872066.405944135</v>
      </c>
      <c r="D1991" s="25">
        <f t="shared" si="62"/>
        <v>0.99757252885936443</v>
      </c>
      <c r="E1991" s="3" t="str" cm="1">
        <f t="array" ref="E1991">IFERROR(_xlfn.IFS(D1991&lt;=$K$2,"A",D1991&lt;=$L$3,"B"),"C")</f>
        <v>C</v>
      </c>
      <c r="F1991" s="18">
        <f>VLOOKUP(A1991,'ABC Rimanenze'!$A$2:$G$50000,2,FALSE)</f>
        <v>55.794240098509384</v>
      </c>
      <c r="G1991" s="3" t="str">
        <f>VLOOKUP(A1991,'ABC Rimanenze'!$A$2:$G$50000,7)</f>
        <v>C</v>
      </c>
      <c r="J1991" s="29"/>
    </row>
    <row r="1992" spans="1:10" x14ac:dyDescent="0.3">
      <c r="A1992" s="20" t="s">
        <v>2015</v>
      </c>
      <c r="B1992" s="21">
        <v>92.950272830453713</v>
      </c>
      <c r="C1992" s="27">
        <f t="shared" si="63"/>
        <v>10872159.356216965</v>
      </c>
      <c r="D1992" s="25">
        <f t="shared" si="62"/>
        <v>0.99758105756359261</v>
      </c>
      <c r="E1992" s="3" t="str" cm="1">
        <f t="array" ref="E1992">IFERROR(_xlfn.IFS(D1992&lt;=$K$2,"A",D1992&lt;=$L$3,"B"),"C")</f>
        <v>C</v>
      </c>
      <c r="F1992" s="18">
        <f>VLOOKUP(A1992,'ABC Rimanenze'!$A$2:$G$50000,2,FALSE)</f>
        <v>55.770163698272228</v>
      </c>
      <c r="G1992" s="3" t="str">
        <f>VLOOKUP(A1992,'ABC Rimanenze'!$A$2:$G$50000,7)</f>
        <v>C</v>
      </c>
      <c r="J1992" s="29"/>
    </row>
    <row r="1993" spans="1:10" x14ac:dyDescent="0.3">
      <c r="A1993" s="20" t="s">
        <v>2016</v>
      </c>
      <c r="B1993" s="21">
        <v>92.829463942738911</v>
      </c>
      <c r="C1993" s="27">
        <f t="shared" si="63"/>
        <v>10872252.185680907</v>
      </c>
      <c r="D1993" s="25">
        <f t="shared" si="62"/>
        <v>0.99758957518293379</v>
      </c>
      <c r="E1993" s="3" t="str" cm="1">
        <f t="array" ref="E1993">IFERROR(_xlfn.IFS(D1993&lt;=$K$2,"A",D1993&lt;=$L$3,"B"),"C")</f>
        <v>C</v>
      </c>
      <c r="F1993" s="18">
        <f>VLOOKUP(A1993,'ABC Rimanenze'!$A$2:$G$50000,2,FALSE)</f>
        <v>55.697678365643348</v>
      </c>
      <c r="G1993" s="3" t="str">
        <f>VLOOKUP(A1993,'ABC Rimanenze'!$A$2:$G$50000,7)</f>
        <v>C</v>
      </c>
      <c r="J1993" s="29"/>
    </row>
    <row r="1994" spans="1:10" x14ac:dyDescent="0.3">
      <c r="A1994" s="20" t="s">
        <v>2017</v>
      </c>
      <c r="B1994" s="21">
        <v>92.792538257978052</v>
      </c>
      <c r="C1994" s="27">
        <f t="shared" si="63"/>
        <v>10872344.978219165</v>
      </c>
      <c r="D1994" s="25">
        <f t="shared" si="62"/>
        <v>0.99759808941413808</v>
      </c>
      <c r="E1994" s="3" t="str" cm="1">
        <f t="array" ref="E1994">IFERROR(_xlfn.IFS(D1994&lt;=$K$2,"A",D1994&lt;=$L$3,"B"),"C")</f>
        <v>C</v>
      </c>
      <c r="F1994" s="18">
        <f>VLOOKUP(A1994,'ABC Rimanenze'!$A$2:$G$50000,2,FALSE)</f>
        <v>55.675522954786828</v>
      </c>
      <c r="G1994" s="3" t="str">
        <f>VLOOKUP(A1994,'ABC Rimanenze'!$A$2:$G$50000,7)</f>
        <v>C</v>
      </c>
      <c r="J1994" s="29"/>
    </row>
    <row r="1995" spans="1:10" x14ac:dyDescent="0.3">
      <c r="A1995" s="20" t="s">
        <v>2018</v>
      </c>
      <c r="B1995" s="21">
        <v>92.709081941553166</v>
      </c>
      <c r="C1995" s="27">
        <f t="shared" si="63"/>
        <v>10872437.687301107</v>
      </c>
      <c r="D1995" s="25">
        <f t="shared" si="62"/>
        <v>0.99760659598776147</v>
      </c>
      <c r="E1995" s="3" t="str" cm="1">
        <f t="array" ref="E1995">IFERROR(_xlfn.IFS(D1995&lt;=$K$2,"A",D1995&lt;=$L$3,"B"),"C")</f>
        <v>C</v>
      </c>
      <c r="F1995" s="18">
        <f>VLOOKUP(A1995,'ABC Rimanenze'!$A$2:$G$50000,2,FALSE)</f>
        <v>55.625449164931901</v>
      </c>
      <c r="G1995" s="3" t="str">
        <f>VLOOKUP(A1995,'ABC Rimanenze'!$A$2:$G$50000,7)</f>
        <v>C</v>
      </c>
      <c r="J1995" s="29"/>
    </row>
    <row r="1996" spans="1:10" x14ac:dyDescent="0.3">
      <c r="A1996" s="20" t="s">
        <v>2019</v>
      </c>
      <c r="B1996" s="21">
        <v>92.470025485297754</v>
      </c>
      <c r="C1996" s="27">
        <f t="shared" si="63"/>
        <v>10872530.157326592</v>
      </c>
      <c r="D1996" s="25">
        <f t="shared" si="62"/>
        <v>0.99761508062662618</v>
      </c>
      <c r="E1996" s="3" t="str" cm="1">
        <f t="array" ref="E1996">IFERROR(_xlfn.IFS(D1996&lt;=$K$2,"A",D1996&lt;=$L$3,"B"),"C")</f>
        <v>C</v>
      </c>
      <c r="F1996" s="18">
        <f>VLOOKUP(A1996,'ABC Rimanenze'!$A$2:$G$50000,2,FALSE)</f>
        <v>55.482015291178648</v>
      </c>
      <c r="G1996" s="3" t="str">
        <f>VLOOKUP(A1996,'ABC Rimanenze'!$A$2:$G$50000,7)</f>
        <v>C</v>
      </c>
      <c r="J1996" s="29"/>
    </row>
    <row r="1997" spans="1:10" x14ac:dyDescent="0.3">
      <c r="A1997" s="20" t="s">
        <v>2020</v>
      </c>
      <c r="B1997" s="21">
        <v>92.443558520498044</v>
      </c>
      <c r="C1997" s="27">
        <f t="shared" si="63"/>
        <v>10872622.600885112</v>
      </c>
      <c r="D1997" s="25">
        <f t="shared" si="62"/>
        <v>0.9976235628369996</v>
      </c>
      <c r="E1997" s="3" t="str" cm="1">
        <f t="array" ref="E1997">IFERROR(_xlfn.IFS(D1997&lt;=$K$2,"A",D1997&lt;=$L$3,"B"),"C")</f>
        <v>C</v>
      </c>
      <c r="F1997" s="18">
        <f>VLOOKUP(A1997,'ABC Rimanenze'!$A$2:$G$50000,2,FALSE)</f>
        <v>55.466135112298822</v>
      </c>
      <c r="G1997" s="3" t="str">
        <f>VLOOKUP(A1997,'ABC Rimanenze'!$A$2:$G$50000,7)</f>
        <v>C</v>
      </c>
      <c r="J1997" s="29"/>
    </row>
    <row r="1998" spans="1:10" x14ac:dyDescent="0.3">
      <c r="A1998" s="20" t="s">
        <v>2021</v>
      </c>
      <c r="B1998" s="21">
        <v>91.501206507669778</v>
      </c>
      <c r="C1998" s="27">
        <f t="shared" si="63"/>
        <v>10872714.10209162</v>
      </c>
      <c r="D1998" s="25">
        <f t="shared" si="62"/>
        <v>0.99763195858133757</v>
      </c>
      <c r="E1998" s="3" t="str" cm="1">
        <f t="array" ref="E1998">IFERROR(_xlfn.IFS(D1998&lt;=$K$2,"A",D1998&lt;=$L$3,"B"),"C")</f>
        <v>C</v>
      </c>
      <c r="F1998" s="18">
        <f>VLOOKUP(A1998,'ABC Rimanenze'!$A$2:$G$50000,2,FALSE)</f>
        <v>54.900723904601868</v>
      </c>
      <c r="G1998" s="3" t="str">
        <f>VLOOKUP(A1998,'ABC Rimanenze'!$A$2:$G$50000,7)</f>
        <v>C</v>
      </c>
      <c r="J1998" s="29"/>
    </row>
    <row r="1999" spans="1:10" x14ac:dyDescent="0.3">
      <c r="A1999" s="20" t="s">
        <v>2022</v>
      </c>
      <c r="B1999" s="21">
        <v>91.264284484059502</v>
      </c>
      <c r="C1999" s="27">
        <f t="shared" si="63"/>
        <v>10872805.366376104</v>
      </c>
      <c r="D1999" s="25">
        <f t="shared" si="62"/>
        <v>0.99764033258676288</v>
      </c>
      <c r="E1999" s="3" t="str" cm="1">
        <f t="array" ref="E1999">IFERROR(_xlfn.IFS(D1999&lt;=$K$2,"A",D1999&lt;=$L$3,"B"),"C")</f>
        <v>C</v>
      </c>
      <c r="F1999" s="18">
        <f>VLOOKUP(A1999,'ABC Rimanenze'!$A$2:$G$50000,2,FALSE)</f>
        <v>54.758570690435697</v>
      </c>
      <c r="G1999" s="3" t="str">
        <f>VLOOKUP(A1999,'ABC Rimanenze'!$A$2:$G$50000,7)</f>
        <v>C</v>
      </c>
      <c r="J1999" s="29"/>
    </row>
    <row r="2000" spans="1:10" x14ac:dyDescent="0.3">
      <c r="A2000" s="20" t="s">
        <v>2023</v>
      </c>
      <c r="B2000" s="21">
        <v>90.926830682863255</v>
      </c>
      <c r="C2000" s="27">
        <f t="shared" si="63"/>
        <v>10872896.293206787</v>
      </c>
      <c r="D2000" s="25">
        <f t="shared" si="62"/>
        <v>0.99764867562892601</v>
      </c>
      <c r="E2000" s="3" t="str" cm="1">
        <f t="array" ref="E2000">IFERROR(_xlfn.IFS(D2000&lt;=$K$2,"A",D2000&lt;=$L$3,"B"),"C")</f>
        <v>C</v>
      </c>
      <c r="F2000" s="18">
        <f>VLOOKUP(A2000,'ABC Rimanenze'!$A$2:$G$50000,2,FALSE)</f>
        <v>54.556098409717954</v>
      </c>
      <c r="G2000" s="3" t="str">
        <f>VLOOKUP(A2000,'ABC Rimanenze'!$A$2:$G$50000,7)</f>
        <v>C</v>
      </c>
      <c r="J2000" s="29"/>
    </row>
    <row r="2001" spans="1:10" x14ac:dyDescent="0.3">
      <c r="A2001" s="20" t="s">
        <v>2024</v>
      </c>
      <c r="B2001" s="21">
        <v>90.885636132812095</v>
      </c>
      <c r="C2001" s="27">
        <f t="shared" si="63"/>
        <v>10872987.178842919</v>
      </c>
      <c r="D2001" s="25">
        <f t="shared" si="62"/>
        <v>0.99765701489126013</v>
      </c>
      <c r="E2001" s="3" t="str" cm="1">
        <f t="array" ref="E2001">IFERROR(_xlfn.IFS(D2001&lt;=$K$2,"A",D2001&lt;=$L$3,"B"),"C")</f>
        <v>C</v>
      </c>
      <c r="F2001" s="18">
        <f>VLOOKUP(A2001,'ABC Rimanenze'!$A$2:$G$50000,2,FALSE)</f>
        <v>54.531381679687257</v>
      </c>
      <c r="G2001" s="3" t="str">
        <f>VLOOKUP(A2001,'ABC Rimanenze'!$A$2:$G$50000,7)</f>
        <v>C</v>
      </c>
      <c r="J2001" s="29"/>
    </row>
    <row r="2002" spans="1:10" x14ac:dyDescent="0.3">
      <c r="A2002" s="20" t="s">
        <v>2025</v>
      </c>
      <c r="B2002" s="21">
        <v>90.844868469289949</v>
      </c>
      <c r="C2002" s="27">
        <f t="shared" si="63"/>
        <v>10873078.023711389</v>
      </c>
      <c r="D2002" s="25">
        <f t="shared" si="62"/>
        <v>0.99766535041293469</v>
      </c>
      <c r="E2002" s="3" t="str" cm="1">
        <f t="array" ref="E2002">IFERROR(_xlfn.IFS(D2002&lt;=$K$2,"A",D2002&lt;=$L$3,"B"),"C")</f>
        <v>C</v>
      </c>
      <c r="F2002" s="18">
        <f>VLOOKUP(A2002,'ABC Rimanenze'!$A$2:$G$50000,2,FALSE)</f>
        <v>54.506921081573971</v>
      </c>
      <c r="G2002" s="3" t="str">
        <f>VLOOKUP(A2002,'ABC Rimanenze'!$A$2:$G$50000,7)</f>
        <v>C</v>
      </c>
      <c r="J2002" s="29"/>
    </row>
    <row r="2003" spans="1:10" x14ac:dyDescent="0.3">
      <c r="A2003" s="20" t="s">
        <v>2026</v>
      </c>
      <c r="B2003" s="21">
        <v>90.356510280082475</v>
      </c>
      <c r="C2003" s="27">
        <f t="shared" si="63"/>
        <v>10873168.380221669</v>
      </c>
      <c r="D2003" s="25">
        <f t="shared" si="62"/>
        <v>0.99767364112503054</v>
      </c>
      <c r="E2003" s="3" t="str" cm="1">
        <f t="array" ref="E2003">IFERROR(_xlfn.IFS(D2003&lt;=$K$2,"A",D2003&lt;=$L$3,"B"),"C")</f>
        <v>C</v>
      </c>
      <c r="F2003" s="18">
        <f>VLOOKUP(A2003,'ABC Rimanenze'!$A$2:$G$50000,2,FALSE)</f>
        <v>54.213906168049483</v>
      </c>
      <c r="G2003" s="3" t="str">
        <f>VLOOKUP(A2003,'ABC Rimanenze'!$A$2:$G$50000,7)</f>
        <v>C</v>
      </c>
      <c r="J2003" s="29"/>
    </row>
    <row r="2004" spans="1:10" x14ac:dyDescent="0.3">
      <c r="A2004" s="20" t="s">
        <v>2027</v>
      </c>
      <c r="B2004" s="21">
        <v>89.978288815364081</v>
      </c>
      <c r="C2004" s="27">
        <f t="shared" si="63"/>
        <v>10873258.358510485</v>
      </c>
      <c r="D2004" s="25">
        <f t="shared" si="62"/>
        <v>0.99768189713320465</v>
      </c>
      <c r="E2004" s="3" t="str" cm="1">
        <f t="array" ref="E2004">IFERROR(_xlfn.IFS(D2004&lt;=$K$2,"A",D2004&lt;=$L$3,"B"),"C")</f>
        <v>C</v>
      </c>
      <c r="F2004" s="18">
        <f>VLOOKUP(A2004,'ABC Rimanenze'!$A$2:$G$50000,2,FALSE)</f>
        <v>53.986973289218447</v>
      </c>
      <c r="G2004" s="3" t="str">
        <f>VLOOKUP(A2004,'ABC Rimanenze'!$A$2:$G$50000,7)</f>
        <v>C</v>
      </c>
      <c r="J2004" s="29"/>
    </row>
    <row r="2005" spans="1:10" x14ac:dyDescent="0.3">
      <c r="A2005" s="20" t="s">
        <v>2028</v>
      </c>
      <c r="B2005" s="21">
        <v>89.710204075134783</v>
      </c>
      <c r="C2005" s="27">
        <f t="shared" si="63"/>
        <v>10873348.068714561</v>
      </c>
      <c r="D2005" s="25">
        <f t="shared" si="62"/>
        <v>0.99769012854311356</v>
      </c>
      <c r="E2005" s="3" t="str" cm="1">
        <f t="array" ref="E2005">IFERROR(_xlfn.IFS(D2005&lt;=$K$2,"A",D2005&lt;=$L$3,"B"),"C")</f>
        <v>C</v>
      </c>
      <c r="F2005" s="18">
        <f>VLOOKUP(A2005,'ABC Rimanenze'!$A$2:$G$50000,2,FALSE)</f>
        <v>53.82612244508087</v>
      </c>
      <c r="G2005" s="3" t="str">
        <f>VLOOKUP(A2005,'ABC Rimanenze'!$A$2:$G$50000,7)</f>
        <v>C</v>
      </c>
      <c r="J2005" s="29"/>
    </row>
    <row r="2006" spans="1:10" x14ac:dyDescent="0.3">
      <c r="A2006" s="20" t="s">
        <v>2029</v>
      </c>
      <c r="B2006" s="21">
        <v>89.65043996107093</v>
      </c>
      <c r="C2006" s="27">
        <f t="shared" si="63"/>
        <v>10873437.719154522</v>
      </c>
      <c r="D2006" s="25">
        <f t="shared" si="62"/>
        <v>0.99769835446933275</v>
      </c>
      <c r="E2006" s="3" t="str" cm="1">
        <f t="array" ref="E2006">IFERROR(_xlfn.IFS(D2006&lt;=$K$2,"A",D2006&lt;=$L$3,"B"),"C")</f>
        <v>C</v>
      </c>
      <c r="F2006" s="18">
        <f>VLOOKUP(A2006,'ABC Rimanenze'!$A$2:$G$50000,2,FALSE)</f>
        <v>53.790263976642557</v>
      </c>
      <c r="G2006" s="3" t="str">
        <f>VLOOKUP(A2006,'ABC Rimanenze'!$A$2:$G$50000,7)</f>
        <v>C</v>
      </c>
      <c r="J2006" s="29"/>
    </row>
    <row r="2007" spans="1:10" x14ac:dyDescent="0.3">
      <c r="A2007" s="20" t="s">
        <v>2030</v>
      </c>
      <c r="B2007" s="21">
        <v>89.646171095780673</v>
      </c>
      <c r="C2007" s="27">
        <f t="shared" si="63"/>
        <v>10873527.365325619</v>
      </c>
      <c r="D2007" s="25">
        <f t="shared" si="62"/>
        <v>0.99770658000385992</v>
      </c>
      <c r="E2007" s="3" t="str" cm="1">
        <f t="array" ref="E2007">IFERROR(_xlfn.IFS(D2007&lt;=$K$2,"A",D2007&lt;=$L$3,"B"),"C")</f>
        <v>C</v>
      </c>
      <c r="F2007" s="18">
        <f>VLOOKUP(A2007,'ABC Rimanenze'!$A$2:$G$50000,2,FALSE)</f>
        <v>53.787702657468401</v>
      </c>
      <c r="G2007" s="3" t="str">
        <f>VLOOKUP(A2007,'ABC Rimanenze'!$A$2:$G$50000,7)</f>
        <v>C</v>
      </c>
      <c r="J2007" s="29"/>
    </row>
    <row r="2008" spans="1:10" x14ac:dyDescent="0.3">
      <c r="A2008" s="20" t="s">
        <v>2031</v>
      </c>
      <c r="B2008" s="21">
        <v>89.646171095780673</v>
      </c>
      <c r="C2008" s="27">
        <f t="shared" si="63"/>
        <v>10873617.011496715</v>
      </c>
      <c r="D2008" s="25">
        <f t="shared" si="62"/>
        <v>0.99771480553838698</v>
      </c>
      <c r="E2008" s="3" t="str" cm="1">
        <f t="array" ref="E2008">IFERROR(_xlfn.IFS(D2008&lt;=$K$2,"A",D2008&lt;=$L$3,"B"),"C")</f>
        <v>C</v>
      </c>
      <c r="F2008" s="18">
        <f>VLOOKUP(A2008,'ABC Rimanenze'!$A$2:$G$50000,2,FALSE)</f>
        <v>53.787702657468401</v>
      </c>
      <c r="G2008" s="3" t="str">
        <f>VLOOKUP(A2008,'ABC Rimanenze'!$A$2:$G$50000,7)</f>
        <v>C</v>
      </c>
      <c r="J2008" s="29"/>
    </row>
    <row r="2009" spans="1:10" x14ac:dyDescent="0.3">
      <c r="A2009" s="20" t="s">
        <v>2032</v>
      </c>
      <c r="B2009" s="21">
        <v>89.543718328814052</v>
      </c>
      <c r="C2009" s="27">
        <f t="shared" si="63"/>
        <v>10873706.555215044</v>
      </c>
      <c r="D2009" s="25">
        <f t="shared" si="62"/>
        <v>0.9977230216723032</v>
      </c>
      <c r="E2009" s="3" t="str" cm="1">
        <f t="array" ref="E2009">IFERROR(_xlfn.IFS(D2009&lt;=$K$2,"A",D2009&lt;=$L$3,"B"),"C")</f>
        <v>C</v>
      </c>
      <c r="F2009" s="18">
        <f>VLOOKUP(A2009,'ABC Rimanenze'!$A$2:$G$50000,2,FALSE)</f>
        <v>53.726230997288432</v>
      </c>
      <c r="G2009" s="3" t="str">
        <f>VLOOKUP(A2009,'ABC Rimanenze'!$A$2:$G$50000,7)</f>
        <v>C</v>
      </c>
      <c r="J2009" s="29"/>
    </row>
    <row r="2010" spans="1:10" x14ac:dyDescent="0.3">
      <c r="A2010" s="20" t="s">
        <v>2033</v>
      </c>
      <c r="B2010" s="21">
        <v>89.487582750246943</v>
      </c>
      <c r="C2010" s="27">
        <f t="shared" si="63"/>
        <v>10873796.042797795</v>
      </c>
      <c r="D2010" s="25">
        <f t="shared" si="62"/>
        <v>0.99773123265546804</v>
      </c>
      <c r="E2010" s="3" t="str" cm="1">
        <f t="array" ref="E2010">IFERROR(_xlfn.IFS(D2010&lt;=$K$2,"A",D2010&lt;=$L$3,"B"),"C")</f>
        <v>C</v>
      </c>
      <c r="F2010" s="18">
        <f>VLOOKUP(A2010,'ABC Rimanenze'!$A$2:$G$50000,2,FALSE)</f>
        <v>53.692549650148166</v>
      </c>
      <c r="G2010" s="3" t="str">
        <f>VLOOKUP(A2010,'ABC Rimanenze'!$A$2:$G$50000,7)</f>
        <v>C</v>
      </c>
      <c r="J2010" s="29"/>
    </row>
    <row r="2011" spans="1:10" x14ac:dyDescent="0.3">
      <c r="A2011" s="20" t="s">
        <v>2034</v>
      </c>
      <c r="B2011" s="21">
        <v>89.475416484169656</v>
      </c>
      <c r="C2011" s="27">
        <f t="shared" si="63"/>
        <v>10873885.518214278</v>
      </c>
      <c r="D2011" s="25">
        <f t="shared" si="62"/>
        <v>0.99773944252231017</v>
      </c>
      <c r="E2011" s="3" t="str" cm="1">
        <f t="array" ref="E2011">IFERROR(_xlfn.IFS(D2011&lt;=$K$2,"A",D2011&lt;=$L$3,"B"),"C")</f>
        <v>C</v>
      </c>
      <c r="F2011" s="18">
        <f>VLOOKUP(A2011,'ABC Rimanenze'!$A$2:$G$50000,2,FALSE)</f>
        <v>53.685249890501794</v>
      </c>
      <c r="G2011" s="3" t="str">
        <f>VLOOKUP(A2011,'ABC Rimanenze'!$A$2:$G$50000,7)</f>
        <v>C</v>
      </c>
      <c r="J2011" s="29"/>
    </row>
    <row r="2012" spans="1:10" x14ac:dyDescent="0.3">
      <c r="A2012" s="20" t="s">
        <v>2035</v>
      </c>
      <c r="B2012" s="21">
        <v>89.29292249301038</v>
      </c>
      <c r="C2012" s="27">
        <f t="shared" si="63"/>
        <v>10873974.811136771</v>
      </c>
      <c r="D2012" s="25">
        <f t="shared" si="62"/>
        <v>0.99774763564431435</v>
      </c>
      <c r="E2012" s="3" t="str" cm="1">
        <f t="array" ref="E2012">IFERROR(_xlfn.IFS(D2012&lt;=$K$2,"A",D2012&lt;=$L$3,"B"),"C")</f>
        <v>C</v>
      </c>
      <c r="F2012" s="18">
        <f>VLOOKUP(A2012,'ABC Rimanenze'!$A$2:$G$50000,2,FALSE)</f>
        <v>53.575753495806225</v>
      </c>
      <c r="G2012" s="3" t="str">
        <f>VLOOKUP(A2012,'ABC Rimanenze'!$A$2:$G$50000,7)</f>
        <v>C</v>
      </c>
      <c r="J2012" s="29"/>
    </row>
    <row r="2013" spans="1:10" x14ac:dyDescent="0.3">
      <c r="A2013" s="20" t="s">
        <v>2036</v>
      </c>
      <c r="B2013" s="21">
        <v>89.288440184455581</v>
      </c>
      <c r="C2013" s="27">
        <f t="shared" si="63"/>
        <v>10874064.099576956</v>
      </c>
      <c r="D2013" s="25">
        <f t="shared" si="62"/>
        <v>0.99775582835504173</v>
      </c>
      <c r="E2013" s="3" t="str" cm="1">
        <f t="array" ref="E2013">IFERROR(_xlfn.IFS(D2013&lt;=$K$2,"A",D2013&lt;=$L$3,"B"),"C")</f>
        <v>C</v>
      </c>
      <c r="F2013" s="18">
        <f>VLOOKUP(A2013,'ABC Rimanenze'!$A$2:$G$50000,2,FALSE)</f>
        <v>53.57306411067335</v>
      </c>
      <c r="G2013" s="3" t="str">
        <f>VLOOKUP(A2013,'ABC Rimanenze'!$A$2:$G$50000,7)</f>
        <v>C</v>
      </c>
      <c r="J2013" s="29"/>
    </row>
    <row r="2014" spans="1:10" x14ac:dyDescent="0.3">
      <c r="A2014" s="20" t="s">
        <v>2037</v>
      </c>
      <c r="B2014" s="21">
        <v>89.252581716017275</v>
      </c>
      <c r="C2014" s="27">
        <f t="shared" si="63"/>
        <v>10874153.352158671</v>
      </c>
      <c r="D2014" s="25">
        <f t="shared" si="62"/>
        <v>0.99776401777555523</v>
      </c>
      <c r="E2014" s="3" t="str" cm="1">
        <f t="array" ref="E2014">IFERROR(_xlfn.IFS(D2014&lt;=$K$2,"A",D2014&lt;=$L$3,"B"),"C")</f>
        <v>C</v>
      </c>
      <c r="F2014" s="18">
        <f>VLOOKUP(A2014,'ABC Rimanenze'!$A$2:$G$50000,2,FALSE)</f>
        <v>53.551549029610364</v>
      </c>
      <c r="G2014" s="3" t="str">
        <f>VLOOKUP(A2014,'ABC Rimanenze'!$A$2:$G$50000,7)</f>
        <v>C</v>
      </c>
      <c r="J2014" s="29"/>
    </row>
    <row r="2015" spans="1:10" x14ac:dyDescent="0.3">
      <c r="A2015" s="20" t="s">
        <v>2038</v>
      </c>
      <c r="B2015" s="21">
        <v>89.230383616507837</v>
      </c>
      <c r="C2015" s="27">
        <f t="shared" si="63"/>
        <v>10874242.582542287</v>
      </c>
      <c r="D2015" s="25">
        <f t="shared" si="62"/>
        <v>0.99777220515926968</v>
      </c>
      <c r="E2015" s="3" t="str" cm="1">
        <f t="array" ref="E2015">IFERROR(_xlfn.IFS(D2015&lt;=$K$2,"A",D2015&lt;=$L$3,"B"),"C")</f>
        <v>C</v>
      </c>
      <c r="F2015" s="18">
        <f>VLOOKUP(A2015,'ABC Rimanenze'!$A$2:$G$50000,2,FALSE)</f>
        <v>53.538230169904701</v>
      </c>
      <c r="G2015" s="3" t="str">
        <f>VLOOKUP(A2015,'ABC Rimanenze'!$A$2:$G$50000,7)</f>
        <v>C</v>
      </c>
      <c r="J2015" s="29"/>
    </row>
    <row r="2016" spans="1:10" x14ac:dyDescent="0.3">
      <c r="A2016" s="20" t="s">
        <v>2039</v>
      </c>
      <c r="B2016" s="21">
        <v>89.219284566753132</v>
      </c>
      <c r="C2016" s="27">
        <f t="shared" si="63"/>
        <v>10874331.801826853</v>
      </c>
      <c r="D2016" s="25">
        <f t="shared" si="62"/>
        <v>0.99778039152458464</v>
      </c>
      <c r="E2016" s="3" t="str" cm="1">
        <f t="array" ref="E2016">IFERROR(_xlfn.IFS(D2016&lt;=$K$2,"A",D2016&lt;=$L$3,"B"),"C")</f>
        <v>C</v>
      </c>
      <c r="F2016" s="18">
        <f>VLOOKUP(A2016,'ABC Rimanenze'!$A$2:$G$50000,2,FALSE)</f>
        <v>53.531570740051876</v>
      </c>
      <c r="G2016" s="3" t="str">
        <f>VLOOKUP(A2016,'ABC Rimanenze'!$A$2:$G$50000,7)</f>
        <v>C</v>
      </c>
      <c r="J2016" s="29"/>
    </row>
    <row r="2017" spans="1:10" x14ac:dyDescent="0.3">
      <c r="A2017" s="20" t="s">
        <v>2040</v>
      </c>
      <c r="B2017" s="21">
        <v>89.125369530367081</v>
      </c>
      <c r="C2017" s="27">
        <f t="shared" si="63"/>
        <v>10874420.927196383</v>
      </c>
      <c r="D2017" s="25">
        <f t="shared" si="62"/>
        <v>0.99778856927267301</v>
      </c>
      <c r="E2017" s="3" t="str" cm="1">
        <f t="array" ref="E2017">IFERROR(_xlfn.IFS(D2017&lt;=$K$2,"A",D2017&lt;=$L$3,"B"),"C")</f>
        <v>C</v>
      </c>
      <c r="F2017" s="18">
        <f>VLOOKUP(A2017,'ABC Rimanenze'!$A$2:$G$50000,2,FALSE)</f>
        <v>53.475221718220247</v>
      </c>
      <c r="G2017" s="3" t="str">
        <f>VLOOKUP(A2017,'ABC Rimanenze'!$A$2:$G$50000,7)</f>
        <v>C</v>
      </c>
      <c r="J2017" s="29"/>
    </row>
    <row r="2018" spans="1:10" x14ac:dyDescent="0.3">
      <c r="A2018" s="20" t="s">
        <v>2041</v>
      </c>
      <c r="B2018" s="21">
        <v>89.117258686315552</v>
      </c>
      <c r="C2018" s="27">
        <f t="shared" si="63"/>
        <v>10874510.04445507</v>
      </c>
      <c r="D2018" s="25">
        <f t="shared" si="62"/>
        <v>0.99779674627654635</v>
      </c>
      <c r="E2018" s="3" t="str" cm="1">
        <f t="array" ref="E2018">IFERROR(_xlfn.IFS(D2018&lt;=$K$2,"A",D2018&lt;=$L$3,"B"),"C")</f>
        <v>C</v>
      </c>
      <c r="F2018" s="18">
        <f>VLOOKUP(A2018,'ABC Rimanenze'!$A$2:$G$50000,2,FALSE)</f>
        <v>53.470355211789332</v>
      </c>
      <c r="G2018" s="3" t="str">
        <f>VLOOKUP(A2018,'ABC Rimanenze'!$A$2:$G$50000,7)</f>
        <v>C</v>
      </c>
      <c r="J2018" s="29"/>
    </row>
    <row r="2019" spans="1:10" x14ac:dyDescent="0.3">
      <c r="A2019" s="20" t="s">
        <v>2042</v>
      </c>
      <c r="B2019" s="21">
        <v>89.095487473335155</v>
      </c>
      <c r="C2019" s="27">
        <f t="shared" si="63"/>
        <v>10874599.139942544</v>
      </c>
      <c r="D2019" s="25">
        <f t="shared" si="62"/>
        <v>0.99780492128278997</v>
      </c>
      <c r="E2019" s="3" t="str" cm="1">
        <f t="array" ref="E2019">IFERROR(_xlfn.IFS(D2019&lt;=$K$2,"A",D2019&lt;=$L$3,"B"),"C")</f>
        <v>C</v>
      </c>
      <c r="F2019" s="18">
        <f>VLOOKUP(A2019,'ABC Rimanenze'!$A$2:$G$50000,2,FALSE)</f>
        <v>53.457292484001094</v>
      </c>
      <c r="G2019" s="3" t="str">
        <f>VLOOKUP(A2019,'ABC Rimanenze'!$A$2:$G$50000,7)</f>
        <v>C</v>
      </c>
      <c r="J2019" s="29"/>
    </row>
    <row r="2020" spans="1:10" x14ac:dyDescent="0.3">
      <c r="A2020" s="20" t="s">
        <v>2043</v>
      </c>
      <c r="B2020" s="21">
        <v>89.010537054058673</v>
      </c>
      <c r="C2020" s="27">
        <f t="shared" si="63"/>
        <v>10874688.150479598</v>
      </c>
      <c r="D2020" s="25">
        <f t="shared" si="62"/>
        <v>0.99781308849436035</v>
      </c>
      <c r="E2020" s="3" t="str" cm="1">
        <f t="array" ref="E2020">IFERROR(_xlfn.IFS(D2020&lt;=$K$2,"A",D2020&lt;=$L$3,"B"),"C")</f>
        <v>C</v>
      </c>
      <c r="F2020" s="18">
        <f>VLOOKUP(A2020,'ABC Rimanenze'!$A$2:$G$50000,2,FALSE)</f>
        <v>53.406322232435201</v>
      </c>
      <c r="G2020" s="3" t="str">
        <f>VLOOKUP(A2020,'ABC Rimanenze'!$A$2:$G$50000,7)</f>
        <v>C</v>
      </c>
      <c r="J2020" s="29"/>
    </row>
    <row r="2021" spans="1:10" x14ac:dyDescent="0.3">
      <c r="A2021" s="20" t="s">
        <v>2044</v>
      </c>
      <c r="B2021" s="21">
        <v>88.899119669982497</v>
      </c>
      <c r="C2021" s="27">
        <f t="shared" si="63"/>
        <v>10874777.049599268</v>
      </c>
      <c r="D2021" s="25">
        <f t="shared" si="62"/>
        <v>0.99782124548276629</v>
      </c>
      <c r="E2021" s="3" t="str" cm="1">
        <f t="array" ref="E2021">IFERROR(_xlfn.IFS(D2021&lt;=$K$2,"A",D2021&lt;=$L$3,"B"),"C")</f>
        <v>C</v>
      </c>
      <c r="F2021" s="18">
        <f>VLOOKUP(A2021,'ABC Rimanenze'!$A$2:$G$50000,2,FALSE)</f>
        <v>53.339471801989497</v>
      </c>
      <c r="G2021" s="3" t="str">
        <f>VLOOKUP(A2021,'ABC Rimanenze'!$A$2:$G$50000,7)</f>
        <v>C</v>
      </c>
      <c r="J2021" s="29"/>
    </row>
    <row r="2022" spans="1:10" x14ac:dyDescent="0.3">
      <c r="A2022" s="20" t="s">
        <v>2045</v>
      </c>
      <c r="B2022" s="21">
        <v>88.591761369082676</v>
      </c>
      <c r="C2022" s="27">
        <f t="shared" si="63"/>
        <v>10874865.641360637</v>
      </c>
      <c r="D2022" s="25">
        <f t="shared" si="62"/>
        <v>0.9978293742693396</v>
      </c>
      <c r="E2022" s="3" t="str" cm="1">
        <f t="array" ref="E2022">IFERROR(_xlfn.IFS(D2022&lt;=$K$2,"A",D2022&lt;=$L$3,"B"),"C")</f>
        <v>C</v>
      </c>
      <c r="F2022" s="18">
        <f>VLOOKUP(A2022,'ABC Rimanenze'!$A$2:$G$50000,2,FALSE)</f>
        <v>53.155056821449605</v>
      </c>
      <c r="G2022" s="3" t="str">
        <f>VLOOKUP(A2022,'ABC Rimanenze'!$A$2:$G$50000,7)</f>
        <v>C</v>
      </c>
      <c r="J2022" s="29"/>
    </row>
    <row r="2023" spans="1:10" x14ac:dyDescent="0.3">
      <c r="A2023" s="20" t="s">
        <v>2046</v>
      </c>
      <c r="B2023" s="21">
        <v>87.987290043979698</v>
      </c>
      <c r="C2023" s="27">
        <f t="shared" si="63"/>
        <v>10874953.62865068</v>
      </c>
      <c r="D2023" s="25">
        <f t="shared" si="62"/>
        <v>0.99783744759230864</v>
      </c>
      <c r="E2023" s="3" t="str" cm="1">
        <f t="array" ref="E2023">IFERROR(_xlfn.IFS(D2023&lt;=$K$2,"A",D2023&lt;=$L$3,"B"),"C")</f>
        <v>C</v>
      </c>
      <c r="F2023" s="18">
        <f>VLOOKUP(A2023,'ABC Rimanenze'!$A$2:$G$50000,2,FALSE)</f>
        <v>52.792374026387819</v>
      </c>
      <c r="G2023" s="3" t="str">
        <f>VLOOKUP(A2023,'ABC Rimanenze'!$A$2:$G$50000,7)</f>
        <v>C</v>
      </c>
      <c r="J2023" s="29"/>
    </row>
    <row r="2024" spans="1:10" x14ac:dyDescent="0.3">
      <c r="A2024" s="20" t="s">
        <v>2047</v>
      </c>
      <c r="B2024" s="21">
        <v>87.22359004354945</v>
      </c>
      <c r="C2024" s="27">
        <f t="shared" si="63"/>
        <v>10875040.852240724</v>
      </c>
      <c r="D2024" s="25">
        <f t="shared" si="62"/>
        <v>0.99784545084155751</v>
      </c>
      <c r="E2024" s="3" t="str" cm="1">
        <f t="array" ref="E2024">IFERROR(_xlfn.IFS(D2024&lt;=$K$2,"A",D2024&lt;=$L$3,"B"),"C")</f>
        <v>C</v>
      </c>
      <c r="F2024" s="18">
        <f>VLOOKUP(A2024,'ABC Rimanenze'!$A$2:$G$50000,2,FALSE)</f>
        <v>52.334154026129667</v>
      </c>
      <c r="G2024" s="3" t="str">
        <f>VLOOKUP(A2024,'ABC Rimanenze'!$A$2:$G$50000,7)</f>
        <v>C</v>
      </c>
      <c r="J2024" s="29"/>
    </row>
    <row r="2025" spans="1:10" x14ac:dyDescent="0.3">
      <c r="A2025" s="20" t="s">
        <v>2048</v>
      </c>
      <c r="B2025" s="21">
        <v>86.790300216586502</v>
      </c>
      <c r="C2025" s="27">
        <f t="shared" si="63"/>
        <v>10875127.642540941</v>
      </c>
      <c r="D2025" s="25">
        <f t="shared" si="62"/>
        <v>0.99785341433405605</v>
      </c>
      <c r="E2025" s="3" t="str" cm="1">
        <f t="array" ref="E2025">IFERROR(_xlfn.IFS(D2025&lt;=$K$2,"A",D2025&lt;=$L$3,"B"),"C")</f>
        <v>C</v>
      </c>
      <c r="F2025" s="18">
        <f>VLOOKUP(A2025,'ABC Rimanenze'!$A$2:$G$50000,2,FALSE)</f>
        <v>52.074180129951898</v>
      </c>
      <c r="G2025" s="3" t="str">
        <f>VLOOKUP(A2025,'ABC Rimanenze'!$A$2:$G$50000,7)</f>
        <v>C</v>
      </c>
      <c r="J2025" s="29"/>
    </row>
    <row r="2026" spans="1:10" x14ac:dyDescent="0.3">
      <c r="A2026" s="20" t="s">
        <v>2049</v>
      </c>
      <c r="B2026" s="21">
        <v>85.996291272595315</v>
      </c>
      <c r="C2026" s="27">
        <f t="shared" si="63"/>
        <v>10875213.638832213</v>
      </c>
      <c r="D2026" s="25">
        <f t="shared" si="62"/>
        <v>0.99786130497182024</v>
      </c>
      <c r="E2026" s="3" t="str" cm="1">
        <f t="array" ref="E2026">IFERROR(_xlfn.IFS(D2026&lt;=$K$2,"A",D2026&lt;=$L$3,"B"),"C")</f>
        <v>C</v>
      </c>
      <c r="F2026" s="18">
        <f>VLOOKUP(A2026,'ABC Rimanenze'!$A$2:$G$50000,2,FALSE)</f>
        <v>51.59777476355719</v>
      </c>
      <c r="G2026" s="3" t="str">
        <f>VLOOKUP(A2026,'ABC Rimanenze'!$A$2:$G$50000,7)</f>
        <v>C</v>
      </c>
      <c r="J2026" s="29"/>
    </row>
    <row r="2027" spans="1:10" x14ac:dyDescent="0.3">
      <c r="A2027" s="20" t="s">
        <v>2050</v>
      </c>
      <c r="B2027" s="21">
        <v>85.988180428543785</v>
      </c>
      <c r="C2027" s="27">
        <f t="shared" si="63"/>
        <v>10875299.627012642</v>
      </c>
      <c r="D2027" s="25">
        <f t="shared" si="62"/>
        <v>0.9978691948653694</v>
      </c>
      <c r="E2027" s="3" t="str" cm="1">
        <f t="array" ref="E2027">IFERROR(_xlfn.IFS(D2027&lt;=$K$2,"A",D2027&lt;=$L$3,"B"),"C")</f>
        <v>C</v>
      </c>
      <c r="F2027" s="18">
        <f>VLOOKUP(A2027,'ABC Rimanenze'!$A$2:$G$50000,2,FALSE)</f>
        <v>51.592908257126268</v>
      </c>
      <c r="G2027" s="3" t="str">
        <f>VLOOKUP(A2027,'ABC Rimanenze'!$A$2:$G$50000,7)</f>
        <v>C</v>
      </c>
      <c r="J2027" s="29"/>
    </row>
    <row r="2028" spans="1:10" x14ac:dyDescent="0.3">
      <c r="A2028" s="20" t="s">
        <v>2051</v>
      </c>
      <c r="B2028" s="21">
        <v>85.666948315450583</v>
      </c>
      <c r="C2028" s="27">
        <f t="shared" si="63"/>
        <v>10875385.293960957</v>
      </c>
      <c r="D2028" s="25">
        <f t="shared" si="62"/>
        <v>0.99787705528408643</v>
      </c>
      <c r="E2028" s="3" t="str" cm="1">
        <f t="array" ref="E2028">IFERROR(_xlfn.IFS(D2028&lt;=$K$2,"A",D2028&lt;=$L$3,"B"),"C")</f>
        <v>C</v>
      </c>
      <c r="F2028" s="18">
        <f>VLOOKUP(A2028,'ABC Rimanenze'!$A$2:$G$50000,2,FALSE)</f>
        <v>51.400168989270348</v>
      </c>
      <c r="G2028" s="3" t="str">
        <f>VLOOKUP(A2028,'ABC Rimanenze'!$A$2:$G$50000,7)</f>
        <v>C</v>
      </c>
      <c r="J2028" s="29"/>
    </row>
    <row r="2029" spans="1:10" x14ac:dyDescent="0.3">
      <c r="A2029" s="20" t="s">
        <v>2052</v>
      </c>
      <c r="B2029" s="21">
        <v>85.460762121930273</v>
      </c>
      <c r="C2029" s="27">
        <f t="shared" si="63"/>
        <v>10875470.75472308</v>
      </c>
      <c r="D2029" s="25">
        <f t="shared" si="62"/>
        <v>0.9978848967840741</v>
      </c>
      <c r="E2029" s="3" t="str" cm="1">
        <f t="array" ref="E2029">IFERROR(_xlfn.IFS(D2029&lt;=$K$2,"A",D2029&lt;=$L$3,"B"),"C")</f>
        <v>C</v>
      </c>
      <c r="F2029" s="18">
        <f>VLOOKUP(A2029,'ABC Rimanenze'!$A$2:$G$50000,2,FALSE)</f>
        <v>51.276457273158165</v>
      </c>
      <c r="G2029" s="3" t="str">
        <f>VLOOKUP(A2029,'ABC Rimanenze'!$A$2:$G$50000,7)</f>
        <v>C</v>
      </c>
      <c r="J2029" s="29"/>
    </row>
    <row r="2030" spans="1:10" x14ac:dyDescent="0.3">
      <c r="A2030" s="20" t="s">
        <v>2053</v>
      </c>
      <c r="B2030" s="21">
        <v>85.377305805505387</v>
      </c>
      <c r="C2030" s="27">
        <f t="shared" si="63"/>
        <v>10875556.132028885</v>
      </c>
      <c r="D2030" s="25">
        <f t="shared" si="62"/>
        <v>0.99789273062648087</v>
      </c>
      <c r="E2030" s="3" t="str" cm="1">
        <f t="array" ref="E2030">IFERROR(_xlfn.IFS(D2030&lt;=$K$2,"A",D2030&lt;=$L$3,"B"),"C")</f>
        <v>C</v>
      </c>
      <c r="F2030" s="18">
        <f>VLOOKUP(A2030,'ABC Rimanenze'!$A$2:$G$50000,2,FALSE)</f>
        <v>51.226383483303231</v>
      </c>
      <c r="G2030" s="3" t="str">
        <f>VLOOKUP(A2030,'ABC Rimanenze'!$A$2:$G$50000,7)</f>
        <v>C</v>
      </c>
      <c r="J2030" s="29"/>
    </row>
    <row r="2031" spans="1:10" x14ac:dyDescent="0.3">
      <c r="A2031" s="20" t="s">
        <v>2054</v>
      </c>
      <c r="B2031" s="21">
        <v>85.238567683571432</v>
      </c>
      <c r="C2031" s="27">
        <f t="shared" si="63"/>
        <v>10875641.370596569</v>
      </c>
      <c r="D2031" s="25">
        <f t="shared" si="62"/>
        <v>0.99790055173889369</v>
      </c>
      <c r="E2031" s="3" t="str" cm="1">
        <f t="array" ref="E2031">IFERROR(_xlfn.IFS(D2031&lt;=$K$2,"A",D2031&lt;=$L$3,"B"),"C")</f>
        <v>C</v>
      </c>
      <c r="F2031" s="18">
        <f>VLOOKUP(A2031,'ABC Rimanenze'!$A$2:$G$50000,2,FALSE)</f>
        <v>51.143140610142858</v>
      </c>
      <c r="G2031" s="3" t="str">
        <f>VLOOKUP(A2031,'ABC Rimanenze'!$A$2:$G$50000,7)</f>
        <v>C</v>
      </c>
      <c r="J2031" s="29"/>
    </row>
    <row r="2032" spans="1:10" x14ac:dyDescent="0.3">
      <c r="A2032" s="20" t="s">
        <v>2055</v>
      </c>
      <c r="B2032" s="21">
        <v>85.066532412373348</v>
      </c>
      <c r="C2032" s="27">
        <f t="shared" si="63"/>
        <v>10875726.437128982</v>
      </c>
      <c r="D2032" s="25">
        <f t="shared" si="62"/>
        <v>0.99790835706611414</v>
      </c>
      <c r="E2032" s="3" t="str" cm="1">
        <f t="array" ref="E2032">IFERROR(_xlfn.IFS(D2032&lt;=$K$2,"A",D2032&lt;=$L$3,"B"),"C")</f>
        <v>C</v>
      </c>
      <c r="F2032" s="18">
        <f>VLOOKUP(A2032,'ABC Rimanenze'!$A$2:$G$50000,2,FALSE)</f>
        <v>51.039919447424005</v>
      </c>
      <c r="G2032" s="3" t="str">
        <f>VLOOKUP(A2032,'ABC Rimanenze'!$A$2:$G$50000,7)</f>
        <v>C</v>
      </c>
      <c r="J2032" s="29"/>
    </row>
    <row r="2033" spans="1:10" x14ac:dyDescent="0.3">
      <c r="A2033" s="20" t="s">
        <v>2056</v>
      </c>
      <c r="B2033" s="21">
        <v>84.955755358090713</v>
      </c>
      <c r="C2033" s="27">
        <f t="shared" si="63"/>
        <v>10875811.39288434</v>
      </c>
      <c r="D2033" s="25">
        <f t="shared" si="62"/>
        <v>0.99791615222892394</v>
      </c>
      <c r="E2033" s="3" t="str" cm="1">
        <f t="array" ref="E2033">IFERROR(_xlfn.IFS(D2033&lt;=$K$2,"A",D2033&lt;=$L$3,"B"),"C")</f>
        <v>C</v>
      </c>
      <c r="F2033" s="18">
        <f>VLOOKUP(A2033,'ABC Rimanenze'!$A$2:$G$50000,2,FALSE)</f>
        <v>50.973453214854423</v>
      </c>
      <c r="G2033" s="3" t="str">
        <f>VLOOKUP(A2033,'ABC Rimanenze'!$A$2:$G$50000,7)</f>
        <v>C</v>
      </c>
      <c r="J2033" s="29"/>
    </row>
    <row r="2034" spans="1:10" x14ac:dyDescent="0.3">
      <c r="A2034" s="20" t="s">
        <v>2057</v>
      </c>
      <c r="B2034" s="21">
        <v>84.919683446387893</v>
      </c>
      <c r="C2034" s="27">
        <f t="shared" si="63"/>
        <v>10875896.312567787</v>
      </c>
      <c r="D2034" s="25">
        <f t="shared" si="62"/>
        <v>0.99792394408193552</v>
      </c>
      <c r="E2034" s="3" t="str" cm="1">
        <f t="array" ref="E2034">IFERROR(_xlfn.IFS(D2034&lt;=$K$2,"A",D2034&lt;=$L$3,"B"),"C")</f>
        <v>C</v>
      </c>
      <c r="F2034" s="18">
        <f>VLOOKUP(A2034,'ABC Rimanenze'!$A$2:$G$50000,2,FALSE)</f>
        <v>50.951810067832731</v>
      </c>
      <c r="G2034" s="3" t="str">
        <f>VLOOKUP(A2034,'ABC Rimanenze'!$A$2:$G$50000,7)</f>
        <v>C</v>
      </c>
      <c r="J2034" s="29"/>
    </row>
    <row r="2035" spans="1:10" x14ac:dyDescent="0.3">
      <c r="A2035" s="20" t="s">
        <v>2058</v>
      </c>
      <c r="B2035" s="21">
        <v>84.885532524065681</v>
      </c>
      <c r="C2035" s="27">
        <f t="shared" si="63"/>
        <v>10875981.198100312</v>
      </c>
      <c r="D2035" s="25">
        <f t="shared" si="62"/>
        <v>0.99793173280141001</v>
      </c>
      <c r="E2035" s="3" t="str" cm="1">
        <f t="array" ref="E2035">IFERROR(_xlfn.IFS(D2035&lt;=$K$2,"A",D2035&lt;=$L$3,"B"),"C")</f>
        <v>C</v>
      </c>
      <c r="F2035" s="18">
        <f>VLOOKUP(A2035,'ABC Rimanenze'!$A$2:$G$50000,2,FALSE)</f>
        <v>50.931319514439409</v>
      </c>
      <c r="G2035" s="3" t="str">
        <f>VLOOKUP(A2035,'ABC Rimanenze'!$A$2:$G$50000,7)</f>
        <v>C</v>
      </c>
      <c r="J2035" s="29"/>
    </row>
    <row r="2036" spans="1:10" x14ac:dyDescent="0.3">
      <c r="A2036" s="20" t="s">
        <v>2059</v>
      </c>
      <c r="B2036" s="21">
        <v>82.986741242951226</v>
      </c>
      <c r="C2036" s="27">
        <f t="shared" si="63"/>
        <v>10876064.184841555</v>
      </c>
      <c r="D2036" s="25">
        <f t="shared" si="62"/>
        <v>0.99793934729622935</v>
      </c>
      <c r="E2036" s="3" t="str" cm="1">
        <f t="array" ref="E2036">IFERROR(_xlfn.IFS(D2036&lt;=$K$2,"A",D2036&lt;=$L$3,"B"),"C")</f>
        <v>C</v>
      </c>
      <c r="F2036" s="18">
        <f>VLOOKUP(A2036,'ABC Rimanenze'!$A$2:$G$50000,2,FALSE)</f>
        <v>49.792044745770731</v>
      </c>
      <c r="G2036" s="3" t="str">
        <f>VLOOKUP(A2036,'ABC Rimanenze'!$A$2:$G$50000,7)</f>
        <v>C</v>
      </c>
      <c r="J2036" s="29"/>
    </row>
    <row r="2037" spans="1:10" x14ac:dyDescent="0.3">
      <c r="A2037" s="20" t="s">
        <v>2060</v>
      </c>
      <c r="B2037" s="21">
        <v>82.04054725136173</v>
      </c>
      <c r="C2037" s="27">
        <f t="shared" si="63"/>
        <v>10876146.225388806</v>
      </c>
      <c r="D2037" s="25">
        <f t="shared" si="62"/>
        <v>0.99794687497249024</v>
      </c>
      <c r="E2037" s="3" t="str" cm="1">
        <f t="array" ref="E2037">IFERROR(_xlfn.IFS(D2037&lt;=$K$2,"A",D2037&lt;=$L$3,"B"),"C")</f>
        <v>C</v>
      </c>
      <c r="F2037" s="18">
        <f>VLOOKUP(A2037,'ABC Rimanenze'!$A$2:$G$50000,2,FALSE)</f>
        <v>49.224328350817039</v>
      </c>
      <c r="G2037" s="3" t="str">
        <f>VLOOKUP(A2037,'ABC Rimanenze'!$A$2:$G$50000,7)</f>
        <v>C</v>
      </c>
      <c r="J2037" s="29"/>
    </row>
    <row r="2038" spans="1:10" x14ac:dyDescent="0.3">
      <c r="A2038" s="20" t="s">
        <v>2061</v>
      </c>
      <c r="B2038" s="21">
        <v>81.684310442888247</v>
      </c>
      <c r="C2038" s="27">
        <f t="shared" si="63"/>
        <v>10876227.90969925</v>
      </c>
      <c r="D2038" s="25">
        <f t="shared" si="62"/>
        <v>0.99795436996204367</v>
      </c>
      <c r="E2038" s="3" t="str" cm="1">
        <f t="array" ref="E2038">IFERROR(_xlfn.IFS(D2038&lt;=$K$2,"A",D2038&lt;=$L$3,"B"),"C")</f>
        <v>C</v>
      </c>
      <c r="F2038" s="18">
        <f>VLOOKUP(A2038,'ABC Rimanenze'!$A$2:$G$50000,2,FALSE)</f>
        <v>49.010586265732947</v>
      </c>
      <c r="G2038" s="3" t="str">
        <f>VLOOKUP(A2038,'ABC Rimanenze'!$A$2:$G$50000,7)</f>
        <v>C</v>
      </c>
      <c r="J2038" s="29"/>
    </row>
    <row r="2039" spans="1:10" x14ac:dyDescent="0.3">
      <c r="A2039" s="20" t="s">
        <v>2062</v>
      </c>
      <c r="B2039" s="21">
        <v>81.388264635007687</v>
      </c>
      <c r="C2039" s="27">
        <f t="shared" si="63"/>
        <v>10876309.297963886</v>
      </c>
      <c r="D2039" s="25">
        <f t="shared" si="62"/>
        <v>0.99796183778774861</v>
      </c>
      <c r="E2039" s="3" t="str" cm="1">
        <f t="array" ref="E2039">IFERROR(_xlfn.IFS(D2039&lt;=$K$2,"A",D2039&lt;=$L$3,"B"),"C")</f>
        <v>C</v>
      </c>
      <c r="F2039" s="18">
        <f>VLOOKUP(A2039,'ABC Rimanenze'!$A$2:$G$50000,2,FALSE)</f>
        <v>48.832958781004614</v>
      </c>
      <c r="G2039" s="3" t="str">
        <f>VLOOKUP(A2039,'ABC Rimanenze'!$A$2:$G$50000,7)</f>
        <v>C</v>
      </c>
      <c r="J2039" s="29"/>
    </row>
    <row r="2040" spans="1:10" x14ac:dyDescent="0.3">
      <c r="A2040" s="20" t="s">
        <v>2063</v>
      </c>
      <c r="B2040" s="21">
        <v>81.357528804917678</v>
      </c>
      <c r="C2040" s="27">
        <f t="shared" si="63"/>
        <v>10876390.655492691</v>
      </c>
      <c r="D2040" s="25">
        <f t="shared" si="62"/>
        <v>0.99796930279327034</v>
      </c>
      <c r="E2040" s="3" t="str" cm="1">
        <f t="array" ref="E2040">IFERROR(_xlfn.IFS(D2040&lt;=$K$2,"A",D2040&lt;=$L$3,"B"),"C")</f>
        <v>C</v>
      </c>
      <c r="F2040" s="18">
        <f>VLOOKUP(A2040,'ABC Rimanenze'!$A$2:$G$50000,2,FALSE)</f>
        <v>48.814517282950604</v>
      </c>
      <c r="G2040" s="3" t="str">
        <f>VLOOKUP(A2040,'ABC Rimanenze'!$A$2:$G$50000,7)</f>
        <v>C</v>
      </c>
      <c r="J2040" s="29"/>
    </row>
    <row r="2041" spans="1:10" x14ac:dyDescent="0.3">
      <c r="A2041" s="20" t="s">
        <v>2064</v>
      </c>
      <c r="B2041" s="21">
        <v>81.290934506389405</v>
      </c>
      <c r="C2041" s="27">
        <f t="shared" si="63"/>
        <v>10876471.946427198</v>
      </c>
      <c r="D2041" s="25">
        <f t="shared" si="62"/>
        <v>0.99797676168839489</v>
      </c>
      <c r="E2041" s="3" t="str" cm="1">
        <f t="array" ref="E2041">IFERROR(_xlfn.IFS(D2041&lt;=$K$2,"A",D2041&lt;=$L$3,"B"),"C")</f>
        <v>C</v>
      </c>
      <c r="F2041" s="18">
        <f>VLOOKUP(A2041,'ABC Rimanenze'!$A$2:$G$50000,2,FALSE)</f>
        <v>48.774560703833643</v>
      </c>
      <c r="G2041" s="3" t="str">
        <f>VLOOKUP(A2041,'ABC Rimanenze'!$A$2:$G$50000,7)</f>
        <v>C</v>
      </c>
      <c r="J2041" s="29"/>
    </row>
    <row r="2042" spans="1:10" x14ac:dyDescent="0.3">
      <c r="A2042" s="20" t="s">
        <v>2065</v>
      </c>
      <c r="B2042" s="21">
        <v>81.129144511887958</v>
      </c>
      <c r="C2042" s="27">
        <f t="shared" si="63"/>
        <v>10876553.07557171</v>
      </c>
      <c r="D2042" s="25">
        <f t="shared" si="62"/>
        <v>0.99798420573838809</v>
      </c>
      <c r="E2042" s="3" t="str" cm="1">
        <f t="array" ref="E2042">IFERROR(_xlfn.IFS(D2042&lt;=$K$2,"A",D2042&lt;=$L$3,"B"),"C")</f>
        <v>C</v>
      </c>
      <c r="F2042" s="18">
        <f>VLOOKUP(A2042,'ABC Rimanenze'!$A$2:$G$50000,2,FALSE)</f>
        <v>48.677486707132772</v>
      </c>
      <c r="G2042" s="3" t="str">
        <f>VLOOKUP(A2042,'ABC Rimanenze'!$A$2:$G$50000,7)</f>
        <v>C</v>
      </c>
      <c r="J2042" s="29"/>
    </row>
    <row r="2043" spans="1:10" x14ac:dyDescent="0.3">
      <c r="A2043" s="20" t="s">
        <v>2066</v>
      </c>
      <c r="B2043" s="21">
        <v>81.108440515230114</v>
      </c>
      <c r="C2043" s="27">
        <f t="shared" si="63"/>
        <v>10876634.184012225</v>
      </c>
      <c r="D2043" s="25">
        <f t="shared" si="62"/>
        <v>0.99799164788867445</v>
      </c>
      <c r="E2043" s="3" t="str" cm="1">
        <f t="array" ref="E2043">IFERROR(_xlfn.IFS(D2043&lt;=$K$2,"A",D2043&lt;=$L$3,"B"),"C")</f>
        <v>C</v>
      </c>
      <c r="F2043" s="18">
        <f>VLOOKUP(A2043,'ABC Rimanenze'!$A$2:$G$50000,2,FALSE)</f>
        <v>48.665064309138067</v>
      </c>
      <c r="G2043" s="3" t="str">
        <f>VLOOKUP(A2043,'ABC Rimanenze'!$A$2:$G$50000,7)</f>
        <v>C</v>
      </c>
      <c r="J2043" s="29"/>
    </row>
    <row r="2044" spans="1:10" x14ac:dyDescent="0.3">
      <c r="A2044" s="20" t="s">
        <v>2067</v>
      </c>
      <c r="B2044" s="21">
        <v>80.880483108729436</v>
      </c>
      <c r="C2044" s="27">
        <f t="shared" si="63"/>
        <v>10876715.064495334</v>
      </c>
      <c r="D2044" s="25">
        <f t="shared" si="62"/>
        <v>0.99799906912260161</v>
      </c>
      <c r="E2044" s="3" t="str" cm="1">
        <f t="array" ref="E2044">IFERROR(_xlfn.IFS(D2044&lt;=$K$2,"A",D2044&lt;=$L$3,"B"),"C")</f>
        <v>C</v>
      </c>
      <c r="F2044" s="18">
        <f>VLOOKUP(A2044,'ABC Rimanenze'!$A$2:$G$50000,2,FALSE)</f>
        <v>48.52828986523766</v>
      </c>
      <c r="G2044" s="3" t="str">
        <f>VLOOKUP(A2044,'ABC Rimanenze'!$A$2:$G$50000,7)</f>
        <v>C</v>
      </c>
      <c r="J2044" s="29"/>
    </row>
    <row r="2045" spans="1:10" x14ac:dyDescent="0.3">
      <c r="A2045" s="20" t="s">
        <v>2068</v>
      </c>
      <c r="B2045" s="21">
        <v>80.753911252872754</v>
      </c>
      <c r="C2045" s="27">
        <f t="shared" si="63"/>
        <v>10876795.818406587</v>
      </c>
      <c r="D2045" s="25">
        <f t="shared" si="62"/>
        <v>0.99800647874285742</v>
      </c>
      <c r="E2045" s="3" t="str" cm="1">
        <f t="array" ref="E2045">IFERROR(_xlfn.IFS(D2045&lt;=$K$2,"A",D2045&lt;=$L$3,"B"),"C")</f>
        <v>C</v>
      </c>
      <c r="F2045" s="18">
        <f>VLOOKUP(A2045,'ABC Rimanenze'!$A$2:$G$50000,2,FALSE)</f>
        <v>48.452346751723653</v>
      </c>
      <c r="G2045" s="3" t="str">
        <f>VLOOKUP(A2045,'ABC Rimanenze'!$A$2:$G$50000,7)</f>
        <v>C</v>
      </c>
      <c r="J2045" s="29"/>
    </row>
    <row r="2046" spans="1:10" x14ac:dyDescent="0.3">
      <c r="A2046" s="20" t="s">
        <v>2069</v>
      </c>
      <c r="B2046" s="21">
        <v>80.724242639105341</v>
      </c>
      <c r="C2046" s="27">
        <f t="shared" si="63"/>
        <v>10876876.542649226</v>
      </c>
      <c r="D2046" s="25">
        <f t="shared" si="62"/>
        <v>0.99801388564085292</v>
      </c>
      <c r="E2046" s="3" t="str" cm="1">
        <f t="array" ref="E2046">IFERROR(_xlfn.IFS(D2046&lt;=$K$2,"A",D2046&lt;=$L$3,"B"),"C")</f>
        <v>C</v>
      </c>
      <c r="F2046" s="18">
        <f>VLOOKUP(A2046,'ABC Rimanenze'!$A$2:$G$50000,2,FALSE)</f>
        <v>48.434545583463205</v>
      </c>
      <c r="G2046" s="3" t="str">
        <f>VLOOKUP(A2046,'ABC Rimanenze'!$A$2:$G$50000,7)</f>
        <v>C</v>
      </c>
      <c r="J2046" s="29"/>
    </row>
    <row r="2047" spans="1:10" x14ac:dyDescent="0.3">
      <c r="A2047" s="20" t="s">
        <v>2070</v>
      </c>
      <c r="B2047" s="21">
        <v>80.647403063880404</v>
      </c>
      <c r="C2047" s="27">
        <f t="shared" si="63"/>
        <v>10876957.19005229</v>
      </c>
      <c r="D2047" s="25">
        <f t="shared" si="62"/>
        <v>0.99802128548839031</v>
      </c>
      <c r="E2047" s="3" t="str" cm="1">
        <f t="array" ref="E2047">IFERROR(_xlfn.IFS(D2047&lt;=$K$2,"A",D2047&lt;=$L$3,"B"),"C")</f>
        <v>C</v>
      </c>
      <c r="F2047" s="18">
        <f>VLOOKUP(A2047,'ABC Rimanenze'!$A$2:$G$50000,2,FALSE)</f>
        <v>48.388441838328241</v>
      </c>
      <c r="G2047" s="3" t="str">
        <f>VLOOKUP(A2047,'ABC Rimanenze'!$A$2:$G$50000,7)</f>
        <v>C</v>
      </c>
      <c r="J2047" s="29"/>
    </row>
    <row r="2048" spans="1:10" x14ac:dyDescent="0.3">
      <c r="A2048" s="20" t="s">
        <v>2071</v>
      </c>
      <c r="B2048" s="21">
        <v>80.468110721688831</v>
      </c>
      <c r="C2048" s="27">
        <f t="shared" si="63"/>
        <v>10877037.658163011</v>
      </c>
      <c r="D2048" s="25">
        <f t="shared" si="62"/>
        <v>0.99802866888485864</v>
      </c>
      <c r="E2048" s="3" t="str" cm="1">
        <f t="array" ref="E2048">IFERROR(_xlfn.IFS(D2048&lt;=$K$2,"A",D2048&lt;=$L$3,"B"),"C")</f>
        <v>C</v>
      </c>
      <c r="F2048" s="18">
        <f>VLOOKUP(A2048,'ABC Rimanenze'!$A$2:$G$50000,2,FALSE)</f>
        <v>48.280866433013294</v>
      </c>
      <c r="G2048" s="3" t="str">
        <f>VLOOKUP(A2048,'ABC Rimanenze'!$A$2:$G$50000,7)</f>
        <v>C</v>
      </c>
      <c r="J2048" s="29"/>
    </row>
    <row r="2049" spans="1:10" x14ac:dyDescent="0.3">
      <c r="A2049" s="20" t="s">
        <v>2072</v>
      </c>
      <c r="B2049" s="21">
        <v>80.443351303005244</v>
      </c>
      <c r="C2049" s="27">
        <f t="shared" si="63"/>
        <v>10877118.101514313</v>
      </c>
      <c r="D2049" s="25">
        <f t="shared" si="62"/>
        <v>0.99803605000951257</v>
      </c>
      <c r="E2049" s="3" t="str" cm="1">
        <f t="array" ref="E2049">IFERROR(_xlfn.IFS(D2049&lt;=$K$2,"A",D2049&lt;=$L$3,"B"),"C")</f>
        <v>C</v>
      </c>
      <c r="F2049" s="18">
        <f>VLOOKUP(A2049,'ABC Rimanenze'!$A$2:$G$50000,2,FALSE)</f>
        <v>48.266010781803146</v>
      </c>
      <c r="G2049" s="3" t="str">
        <f>VLOOKUP(A2049,'ABC Rimanenze'!$A$2:$G$50000,7)</f>
        <v>C</v>
      </c>
      <c r="J2049" s="29"/>
    </row>
    <row r="2050" spans="1:10" x14ac:dyDescent="0.3">
      <c r="A2050" s="20" t="s">
        <v>2073</v>
      </c>
      <c r="B2050" s="21">
        <v>80.238232325807502</v>
      </c>
      <c r="C2050" s="27">
        <f t="shared" si="63"/>
        <v>10877198.339746639</v>
      </c>
      <c r="D2050" s="25">
        <f t="shared" ref="D2050:D2113" si="64">C2050/SUM(B:B)</f>
        <v>0.99804341231336025</v>
      </c>
      <c r="E2050" s="3" t="str" cm="1">
        <f t="array" ref="E2050">IFERROR(_xlfn.IFS(D2050&lt;=$K$2,"A",D2050&lt;=$L$3,"B"),"C")</f>
        <v>C</v>
      </c>
      <c r="F2050" s="18">
        <f>VLOOKUP(A2050,'ABC Rimanenze'!$A$2:$G$50000,2,FALSE)</f>
        <v>48.142939395484497</v>
      </c>
      <c r="G2050" s="3" t="str">
        <f>VLOOKUP(A2050,'ABC Rimanenze'!$A$2:$G$50000,7)</f>
        <v>C</v>
      </c>
      <c r="J2050" s="29"/>
    </row>
    <row r="2051" spans="1:10" x14ac:dyDescent="0.3">
      <c r="A2051" s="20" t="s">
        <v>2074</v>
      </c>
      <c r="B2051" s="21">
        <v>80.126601498466812</v>
      </c>
      <c r="C2051" s="27">
        <f t="shared" ref="C2051:C2114" si="65">B2051+C2050</f>
        <v>10877278.466348138</v>
      </c>
      <c r="D2051" s="25">
        <f t="shared" si="64"/>
        <v>0.99805076437445894</v>
      </c>
      <c r="E2051" s="3" t="str" cm="1">
        <f t="array" ref="E2051">IFERROR(_xlfn.IFS(D2051&lt;=$K$2,"A",D2051&lt;=$L$3,"B"),"C")</f>
        <v>C</v>
      </c>
      <c r="F2051" s="18">
        <f>VLOOKUP(A2051,'ABC Rimanenze'!$A$2:$G$50000,2,FALSE)</f>
        <v>48.075960899080087</v>
      </c>
      <c r="G2051" s="3" t="str">
        <f>VLOOKUP(A2051,'ABC Rimanenze'!$A$2:$G$50000,7)</f>
        <v>C</v>
      </c>
      <c r="J2051" s="29"/>
    </row>
    <row r="2052" spans="1:10" x14ac:dyDescent="0.3">
      <c r="A2052" s="20" t="s">
        <v>2075</v>
      </c>
      <c r="B2052" s="21">
        <v>79.400894399120006</v>
      </c>
      <c r="C2052" s="27">
        <f t="shared" si="65"/>
        <v>10877357.867242537</v>
      </c>
      <c r="D2052" s="25">
        <f t="shared" si="64"/>
        <v>0.99805804984789726</v>
      </c>
      <c r="E2052" s="3" t="str" cm="1">
        <f t="array" ref="E2052">IFERROR(_xlfn.IFS(D2052&lt;=$K$2,"A",D2052&lt;=$L$3,"B"),"C")</f>
        <v>C</v>
      </c>
      <c r="F2052" s="18">
        <f>VLOOKUP(A2052,'ABC Rimanenze'!$A$2:$G$50000,2,FALSE)</f>
        <v>47.640536639472003</v>
      </c>
      <c r="G2052" s="3" t="str">
        <f>VLOOKUP(A2052,'ABC Rimanenze'!$A$2:$G$50000,7)</f>
        <v>C</v>
      </c>
      <c r="J2052" s="29"/>
    </row>
    <row r="2053" spans="1:10" x14ac:dyDescent="0.3">
      <c r="A2053" s="20" t="s">
        <v>2076</v>
      </c>
      <c r="B2053" s="21">
        <v>78.795142414429961</v>
      </c>
      <c r="C2053" s="27">
        <f t="shared" si="65"/>
        <v>10877436.662384951</v>
      </c>
      <c r="D2053" s="25">
        <f t="shared" si="64"/>
        <v>0.99806527974022363</v>
      </c>
      <c r="E2053" s="3" t="str" cm="1">
        <f t="array" ref="E2053">IFERROR(_xlfn.IFS(D2053&lt;=$K$2,"A",D2053&lt;=$L$3,"B"),"C")</f>
        <v>C</v>
      </c>
      <c r="F2053" s="18">
        <f>VLOOKUP(A2053,'ABC Rimanenze'!$A$2:$G$50000,2,FALSE)</f>
        <v>47.277085448657978</v>
      </c>
      <c r="G2053" s="3" t="str">
        <f>VLOOKUP(A2053,'ABC Rimanenze'!$A$2:$G$50000,7)</f>
        <v>C</v>
      </c>
      <c r="J2053" s="29"/>
    </row>
    <row r="2054" spans="1:10" x14ac:dyDescent="0.3">
      <c r="A2054" s="20" t="s">
        <v>2077</v>
      </c>
      <c r="B2054" s="21">
        <v>78.397711055905333</v>
      </c>
      <c r="C2054" s="27">
        <f t="shared" si="65"/>
        <v>10877515.060096007</v>
      </c>
      <c r="D2054" s="25">
        <f t="shared" si="64"/>
        <v>0.99807247316601355</v>
      </c>
      <c r="E2054" s="3" t="str" cm="1">
        <f t="array" ref="E2054">IFERROR(_xlfn.IFS(D2054&lt;=$K$2,"A",D2054&lt;=$L$3,"B"),"C")</f>
        <v>C</v>
      </c>
      <c r="F2054" s="18">
        <f>VLOOKUP(A2054,'ABC Rimanenze'!$A$2:$G$50000,2,FALSE)</f>
        <v>47.038626633543196</v>
      </c>
      <c r="G2054" s="3" t="str">
        <f>VLOOKUP(A2054,'ABC Rimanenze'!$A$2:$G$50000,7)</f>
        <v>C</v>
      </c>
      <c r="J2054" s="29"/>
    </row>
    <row r="2055" spans="1:10" x14ac:dyDescent="0.3">
      <c r="A2055" s="20" t="s">
        <v>2078</v>
      </c>
      <c r="B2055" s="21">
        <v>78.164631011056287</v>
      </c>
      <c r="C2055" s="27">
        <f t="shared" si="65"/>
        <v>10877593.224727018</v>
      </c>
      <c r="D2055" s="25">
        <f t="shared" si="64"/>
        <v>0.9980796452054137</v>
      </c>
      <c r="E2055" s="3" t="str" cm="1">
        <f t="array" ref="E2055">IFERROR(_xlfn.IFS(D2055&lt;=$K$2,"A",D2055&lt;=$L$3,"B"),"C")</f>
        <v>C</v>
      </c>
      <c r="F2055" s="18">
        <f>VLOOKUP(A2055,'ABC Rimanenze'!$A$2:$G$50000,2,FALSE)</f>
        <v>46.898778606633769</v>
      </c>
      <c r="G2055" s="3" t="str">
        <f>VLOOKUP(A2055,'ABC Rimanenze'!$A$2:$G$50000,7)</f>
        <v>C</v>
      </c>
      <c r="J2055" s="29"/>
    </row>
    <row r="2056" spans="1:10" x14ac:dyDescent="0.3">
      <c r="A2056" s="20" t="s">
        <v>2079</v>
      </c>
      <c r="B2056" s="21">
        <v>78.162923464940178</v>
      </c>
      <c r="C2056" s="27">
        <f t="shared" si="65"/>
        <v>10877671.387650482</v>
      </c>
      <c r="D2056" s="25">
        <f t="shared" si="64"/>
        <v>0.99808681708813707</v>
      </c>
      <c r="E2056" s="3" t="str" cm="1">
        <f t="array" ref="E2056">IFERROR(_xlfn.IFS(D2056&lt;=$K$2,"A",D2056&lt;=$L$3,"B"),"C")</f>
        <v>C</v>
      </c>
      <c r="F2056" s="18">
        <f>VLOOKUP(A2056,'ABC Rimanenze'!$A$2:$G$50000,2,FALSE)</f>
        <v>46.897754078964105</v>
      </c>
      <c r="G2056" s="3" t="str">
        <f>VLOOKUP(A2056,'ABC Rimanenze'!$A$2:$G$50000,7)</f>
        <v>C</v>
      </c>
      <c r="J2056" s="29"/>
    </row>
    <row r="2057" spans="1:10" x14ac:dyDescent="0.3">
      <c r="A2057" s="20" t="s">
        <v>2080</v>
      </c>
      <c r="B2057" s="21">
        <v>77.859834029330642</v>
      </c>
      <c r="C2057" s="27">
        <f t="shared" si="65"/>
        <v>10877749.247484511</v>
      </c>
      <c r="D2057" s="25">
        <f t="shared" si="64"/>
        <v>0.9980939611607198</v>
      </c>
      <c r="E2057" s="3" t="str" cm="1">
        <f t="array" ref="E2057">IFERROR(_xlfn.IFS(D2057&lt;=$K$2,"A",D2057&lt;=$L$3,"B"),"C")</f>
        <v>C</v>
      </c>
      <c r="F2057" s="18">
        <f>VLOOKUP(A2057,'ABC Rimanenze'!$A$2:$G$50000,2,FALSE)</f>
        <v>46.715900417598384</v>
      </c>
      <c r="G2057" s="3" t="str">
        <f>VLOOKUP(A2057,'ABC Rimanenze'!$A$2:$G$50000,7)</f>
        <v>C</v>
      </c>
      <c r="J2057" s="29"/>
    </row>
    <row r="2058" spans="1:10" x14ac:dyDescent="0.3">
      <c r="A2058" s="20" t="s">
        <v>2081</v>
      </c>
      <c r="B2058" s="21">
        <v>77.684810552429354</v>
      </c>
      <c r="C2058" s="27">
        <f t="shared" si="65"/>
        <v>10877826.932295064</v>
      </c>
      <c r="D2058" s="25">
        <f t="shared" si="64"/>
        <v>0.9981010891739257</v>
      </c>
      <c r="E2058" s="3" t="str" cm="1">
        <f t="array" ref="E2058">IFERROR(_xlfn.IFS(D2058&lt;=$K$2,"A",D2058&lt;=$L$3,"B"),"C")</f>
        <v>C</v>
      </c>
      <c r="F2058" s="18">
        <f>VLOOKUP(A2058,'ABC Rimanenze'!$A$2:$G$50000,2,FALSE)</f>
        <v>46.610886331457614</v>
      </c>
      <c r="G2058" s="3" t="str">
        <f>VLOOKUP(A2058,'ABC Rimanenze'!$A$2:$G$50000,7)</f>
        <v>C</v>
      </c>
      <c r="J2058" s="29"/>
    </row>
    <row r="2059" spans="1:10" x14ac:dyDescent="0.3">
      <c r="A2059" s="20" t="s">
        <v>2082</v>
      </c>
      <c r="B2059" s="21">
        <v>77.524301217515003</v>
      </c>
      <c r="C2059" s="27">
        <f t="shared" si="65"/>
        <v>10877904.456596281</v>
      </c>
      <c r="D2059" s="25">
        <f t="shared" si="64"/>
        <v>0.99810820245950793</v>
      </c>
      <c r="E2059" s="3" t="str" cm="1">
        <f t="array" ref="E2059">IFERROR(_xlfn.IFS(D2059&lt;=$K$2,"A",D2059&lt;=$L$3,"B"),"C")</f>
        <v>C</v>
      </c>
      <c r="F2059" s="18">
        <f>VLOOKUP(A2059,'ABC Rimanenze'!$A$2:$G$50000,2,FALSE)</f>
        <v>46.514580730509003</v>
      </c>
      <c r="G2059" s="3" t="str">
        <f>VLOOKUP(A2059,'ABC Rimanenze'!$A$2:$G$50000,7)</f>
        <v>C</v>
      </c>
      <c r="J2059" s="29"/>
    </row>
    <row r="2060" spans="1:10" x14ac:dyDescent="0.3">
      <c r="A2060" s="20" t="s">
        <v>2083</v>
      </c>
      <c r="B2060" s="21">
        <v>77.47990501849614</v>
      </c>
      <c r="C2060" s="27">
        <f t="shared" si="65"/>
        <v>10877981.9365013</v>
      </c>
      <c r="D2060" s="25">
        <f t="shared" si="64"/>
        <v>0.99811531167149203</v>
      </c>
      <c r="E2060" s="3" t="str" cm="1">
        <f t="array" ref="E2060">IFERROR(_xlfn.IFS(D2060&lt;=$K$2,"A",D2060&lt;=$L$3,"B"),"C")</f>
        <v>C</v>
      </c>
      <c r="F2060" s="18">
        <f>VLOOKUP(A2060,'ABC Rimanenze'!$A$2:$G$50000,2,FALSE)</f>
        <v>46.487943011097684</v>
      </c>
      <c r="G2060" s="3" t="str">
        <f>VLOOKUP(A2060,'ABC Rimanenze'!$A$2:$G$50000,7)</f>
        <v>C</v>
      </c>
      <c r="J2060" s="29"/>
    </row>
    <row r="2061" spans="1:10" x14ac:dyDescent="0.3">
      <c r="A2061" s="20" t="s">
        <v>2084</v>
      </c>
      <c r="B2061" s="21">
        <v>77.300399233040068</v>
      </c>
      <c r="C2061" s="27">
        <f t="shared" si="65"/>
        <v>10878059.236900533</v>
      </c>
      <c r="D2061" s="25">
        <f t="shared" si="64"/>
        <v>0.99812240441282241</v>
      </c>
      <c r="E2061" s="3" t="str" cm="1">
        <f t="array" ref="E2061">IFERROR(_xlfn.IFS(D2061&lt;=$K$2,"A",D2061&lt;=$L$3,"B"),"C")</f>
        <v>C</v>
      </c>
      <c r="F2061" s="18">
        <f>VLOOKUP(A2061,'ABC Rimanenze'!$A$2:$G$50000,2,FALSE)</f>
        <v>46.380239539824039</v>
      </c>
      <c r="G2061" s="3" t="str">
        <f>VLOOKUP(A2061,'ABC Rimanenze'!$A$2:$G$50000,7)</f>
        <v>C</v>
      </c>
      <c r="J2061" s="29"/>
    </row>
    <row r="2062" spans="1:10" x14ac:dyDescent="0.3">
      <c r="A2062" s="20" t="s">
        <v>2085</v>
      </c>
      <c r="B2062" s="21">
        <v>76.839575224954842</v>
      </c>
      <c r="C2062" s="27">
        <f t="shared" si="65"/>
        <v>10878136.076475758</v>
      </c>
      <c r="D2062" s="25">
        <f t="shared" si="64"/>
        <v>0.99812945487098848</v>
      </c>
      <c r="E2062" s="3" t="str" cm="1">
        <f t="array" ref="E2062">IFERROR(_xlfn.IFS(D2062&lt;=$K$2,"A",D2062&lt;=$L$3,"B"),"C")</f>
        <v>C</v>
      </c>
      <c r="F2062" s="18">
        <f>VLOOKUP(A2062,'ABC Rimanenze'!$A$2:$G$50000,2,FALSE)</f>
        <v>46.103745134972904</v>
      </c>
      <c r="G2062" s="3" t="str">
        <f>VLOOKUP(A2062,'ABC Rimanenze'!$A$2:$G$50000,7)</f>
        <v>C</v>
      </c>
      <c r="J2062" s="29"/>
    </row>
    <row r="2063" spans="1:10" x14ac:dyDescent="0.3">
      <c r="A2063" s="20" t="s">
        <v>2086</v>
      </c>
      <c r="B2063" s="21">
        <v>76.800728550813332</v>
      </c>
      <c r="C2063" s="27">
        <f t="shared" si="65"/>
        <v>10878212.877204308</v>
      </c>
      <c r="D2063" s="25">
        <f t="shared" si="64"/>
        <v>0.99813650176475621</v>
      </c>
      <c r="E2063" s="3" t="str" cm="1">
        <f t="array" ref="E2063">IFERROR(_xlfn.IFS(D2063&lt;=$K$2,"A",D2063&lt;=$L$3,"B"),"C")</f>
        <v>C</v>
      </c>
      <c r="F2063" s="18">
        <f>VLOOKUP(A2063,'ABC Rimanenze'!$A$2:$G$50000,2,FALSE)</f>
        <v>46.080437130488001</v>
      </c>
      <c r="G2063" s="3" t="str">
        <f>VLOOKUP(A2063,'ABC Rimanenze'!$A$2:$G$50000,7)</f>
        <v>C</v>
      </c>
      <c r="J2063" s="29"/>
    </row>
    <row r="2064" spans="1:10" x14ac:dyDescent="0.3">
      <c r="A2064" s="20" t="s">
        <v>2087</v>
      </c>
      <c r="B2064" s="21">
        <v>76.265626286677332</v>
      </c>
      <c r="C2064" s="27">
        <f t="shared" si="65"/>
        <v>10878289.142830595</v>
      </c>
      <c r="D2064" s="25">
        <f t="shared" si="64"/>
        <v>0.99814349955991666</v>
      </c>
      <c r="E2064" s="3" t="str" cm="1">
        <f t="array" ref="E2064">IFERROR(_xlfn.IFS(D2064&lt;=$K$2,"A",D2064&lt;=$L$3,"B"),"C")</f>
        <v>C</v>
      </c>
      <c r="F2064" s="18">
        <f>VLOOKUP(A2064,'ABC Rimanenze'!$A$2:$G$50000,2,FALSE)</f>
        <v>45.7593757720064</v>
      </c>
      <c r="G2064" s="3" t="str">
        <f>VLOOKUP(A2064,'ABC Rimanenze'!$A$2:$G$50000,7)</f>
        <v>C</v>
      </c>
      <c r="J2064" s="29"/>
    </row>
    <row r="2065" spans="1:10" x14ac:dyDescent="0.3">
      <c r="A2065" s="20" t="s">
        <v>2088</v>
      </c>
      <c r="B2065" s="21">
        <v>76.174486012729957</v>
      </c>
      <c r="C2065" s="27">
        <f t="shared" si="65"/>
        <v>10878365.317316609</v>
      </c>
      <c r="D2065" s="25">
        <f t="shared" si="64"/>
        <v>0.9981504889924504</v>
      </c>
      <c r="E2065" s="3" t="str" cm="1">
        <f t="array" ref="E2065">IFERROR(_xlfn.IFS(D2065&lt;=$K$2,"A",D2065&lt;=$L$3,"B"),"C")</f>
        <v>C</v>
      </c>
      <c r="F2065" s="18">
        <f>VLOOKUP(A2065,'ABC Rimanenze'!$A$2:$G$50000,2,FALSE)</f>
        <v>45.704691607637976</v>
      </c>
      <c r="G2065" s="3" t="str">
        <f>VLOOKUP(A2065,'ABC Rimanenze'!$A$2:$G$50000,7)</f>
        <v>C</v>
      </c>
      <c r="J2065" s="29"/>
    </row>
    <row r="2066" spans="1:10" x14ac:dyDescent="0.3">
      <c r="A2066" s="20" t="s">
        <v>2089</v>
      </c>
      <c r="B2066" s="21">
        <v>75.686554710051496</v>
      </c>
      <c r="C2066" s="27">
        <f t="shared" si="65"/>
        <v>10878441.003871318</v>
      </c>
      <c r="D2066" s="25">
        <f t="shared" si="64"/>
        <v>0.99815743365457477</v>
      </c>
      <c r="E2066" s="3" t="str" cm="1">
        <f t="array" ref="E2066">IFERROR(_xlfn.IFS(D2066&lt;=$K$2,"A",D2066&lt;=$L$3,"B"),"C")</f>
        <v>C</v>
      </c>
      <c r="F2066" s="18">
        <f>VLOOKUP(A2066,'ABC Rimanenze'!$A$2:$G$50000,2,FALSE)</f>
        <v>45.411932826030899</v>
      </c>
      <c r="G2066" s="3" t="str">
        <f>VLOOKUP(A2066,'ABC Rimanenze'!$A$2:$G$50000,7)</f>
        <v>C</v>
      </c>
      <c r="J2066" s="29"/>
    </row>
    <row r="2067" spans="1:10" x14ac:dyDescent="0.3">
      <c r="A2067" s="20" t="s">
        <v>2090</v>
      </c>
      <c r="B2067" s="21">
        <v>75.590078354491283</v>
      </c>
      <c r="C2067" s="27">
        <f t="shared" si="65"/>
        <v>10878516.593949672</v>
      </c>
      <c r="D2067" s="25">
        <f t="shared" si="64"/>
        <v>0.99816436946445708</v>
      </c>
      <c r="E2067" s="3" t="str" cm="1">
        <f t="array" ref="E2067">IFERROR(_xlfn.IFS(D2067&lt;=$K$2,"A",D2067&lt;=$L$3,"B"),"C")</f>
        <v>C</v>
      </c>
      <c r="F2067" s="18">
        <f>VLOOKUP(A2067,'ABC Rimanenze'!$A$2:$G$50000,2,FALSE)</f>
        <v>45.354047012694771</v>
      </c>
      <c r="G2067" s="3" t="str">
        <f>VLOOKUP(A2067,'ABC Rimanenze'!$A$2:$G$50000,7)</f>
        <v>C</v>
      </c>
      <c r="J2067" s="29"/>
    </row>
    <row r="2068" spans="1:10" x14ac:dyDescent="0.3">
      <c r="A2068" s="20" t="s">
        <v>2091</v>
      </c>
      <c r="B2068" s="21">
        <v>75.381544285061338</v>
      </c>
      <c r="C2068" s="27">
        <f t="shared" si="65"/>
        <v>10878591.975493956</v>
      </c>
      <c r="D2068" s="25">
        <f t="shared" si="64"/>
        <v>0.99817128614017936</v>
      </c>
      <c r="E2068" s="3" t="str" cm="1">
        <f t="array" ref="E2068">IFERROR(_xlfn.IFS(D2068&lt;=$K$2,"A",D2068&lt;=$L$3,"B"),"C")</f>
        <v>C</v>
      </c>
      <c r="F2068" s="18">
        <f>VLOOKUP(A2068,'ABC Rimanenze'!$A$2:$G$50000,2,FALSE)</f>
        <v>45.228926571036801</v>
      </c>
      <c r="G2068" s="3" t="str">
        <f>VLOOKUP(A2068,'ABC Rimanenze'!$A$2:$G$50000,7)</f>
        <v>C</v>
      </c>
      <c r="J2068" s="29"/>
    </row>
    <row r="2069" spans="1:10" x14ac:dyDescent="0.3">
      <c r="A2069" s="20" t="s">
        <v>2092</v>
      </c>
      <c r="B2069" s="21">
        <v>74.968958454756233</v>
      </c>
      <c r="C2069" s="27">
        <f t="shared" si="65"/>
        <v>10878666.944452411</v>
      </c>
      <c r="D2069" s="25">
        <f t="shared" si="64"/>
        <v>0.99817816495885825</v>
      </c>
      <c r="E2069" s="3" t="str" cm="1">
        <f t="array" ref="E2069">IFERROR(_xlfn.IFS(D2069&lt;=$K$2,"A",D2069&lt;=$L$3,"B"),"C")</f>
        <v>C</v>
      </c>
      <c r="F2069" s="18">
        <f>VLOOKUP(A2069,'ABC Rimanenze'!$A$2:$G$50000,2,FALSE)</f>
        <v>44.981375072853737</v>
      </c>
      <c r="G2069" s="3" t="str">
        <f>VLOOKUP(A2069,'ABC Rimanenze'!$A$2:$G$50000,7)</f>
        <v>C</v>
      </c>
      <c r="J2069" s="29"/>
    </row>
    <row r="2070" spans="1:10" x14ac:dyDescent="0.3">
      <c r="A2070" s="20" t="s">
        <v>2093</v>
      </c>
      <c r="B2070" s="21">
        <v>74.683798253365836</v>
      </c>
      <c r="C2070" s="27">
        <f t="shared" si="65"/>
        <v>10878741.628250664</v>
      </c>
      <c r="D2070" s="25">
        <f t="shared" si="64"/>
        <v>0.99818501761250356</v>
      </c>
      <c r="E2070" s="3" t="str" cm="1">
        <f t="array" ref="E2070">IFERROR(_xlfn.IFS(D2070&lt;=$K$2,"A",D2070&lt;=$L$3,"B"),"C")</f>
        <v>C</v>
      </c>
      <c r="F2070" s="18">
        <f>VLOOKUP(A2070,'ABC Rimanenze'!$A$2:$G$50000,2,FALSE)</f>
        <v>44.810278952019502</v>
      </c>
      <c r="G2070" s="3" t="str">
        <f>VLOOKUP(A2070,'ABC Rimanenze'!$A$2:$G$50000,7)</f>
        <v>C</v>
      </c>
      <c r="J2070" s="29"/>
    </row>
    <row r="2071" spans="1:10" x14ac:dyDescent="0.3">
      <c r="A2071" s="20" t="s">
        <v>2094</v>
      </c>
      <c r="B2071" s="21">
        <v>74.539724049819043</v>
      </c>
      <c r="C2071" s="27">
        <f t="shared" si="65"/>
        <v>10878816.167974714</v>
      </c>
      <c r="D2071" s="25">
        <f t="shared" si="64"/>
        <v>0.99819185704653979</v>
      </c>
      <c r="E2071" s="3" t="str" cm="1">
        <f t="array" ref="E2071">IFERROR(_xlfn.IFS(D2071&lt;=$K$2,"A",D2071&lt;=$L$3,"B"),"C")</f>
        <v>C</v>
      </c>
      <c r="F2071" s="18">
        <f>VLOOKUP(A2071,'ABC Rimanenze'!$A$2:$G$50000,2,FALSE)</f>
        <v>44.723834429891426</v>
      </c>
      <c r="G2071" s="3" t="str">
        <f>VLOOKUP(A2071,'ABC Rimanenze'!$A$2:$G$50000,7)</f>
        <v>C</v>
      </c>
      <c r="J2071" s="29"/>
    </row>
    <row r="2072" spans="1:10" x14ac:dyDescent="0.3">
      <c r="A2072" s="20" t="s">
        <v>2095</v>
      </c>
      <c r="B2072" s="21">
        <v>74.464805463974727</v>
      </c>
      <c r="C2072" s="27">
        <f t="shared" si="65"/>
        <v>10878890.632780178</v>
      </c>
      <c r="D2072" s="25">
        <f t="shared" si="64"/>
        <v>0.99819868960637925</v>
      </c>
      <c r="E2072" s="3" t="str" cm="1">
        <f t="array" ref="E2072">IFERROR(_xlfn.IFS(D2072&lt;=$K$2,"A",D2072&lt;=$L$3,"B"),"C")</f>
        <v>C</v>
      </c>
      <c r="F2072" s="18">
        <f>VLOOKUP(A2072,'ABC Rimanenze'!$A$2:$G$50000,2,FALSE)</f>
        <v>44.678883278384838</v>
      </c>
      <c r="G2072" s="3" t="str">
        <f>VLOOKUP(A2072,'ABC Rimanenze'!$A$2:$G$50000,7)</f>
        <v>C</v>
      </c>
      <c r="J2072" s="29"/>
    </row>
    <row r="2073" spans="1:10" x14ac:dyDescent="0.3">
      <c r="A2073" s="20" t="s">
        <v>2096</v>
      </c>
      <c r="B2073" s="21">
        <v>74.450291321987777</v>
      </c>
      <c r="C2073" s="27">
        <f t="shared" si="65"/>
        <v>10878965.0830715</v>
      </c>
      <c r="D2073" s="25">
        <f t="shared" si="64"/>
        <v>0.99820552083446557</v>
      </c>
      <c r="E2073" s="3" t="str" cm="1">
        <f t="array" ref="E2073">IFERROR(_xlfn.IFS(D2073&lt;=$K$2,"A",D2073&lt;=$L$3,"B"),"C")</f>
        <v>C</v>
      </c>
      <c r="F2073" s="18">
        <f>VLOOKUP(A2073,'ABC Rimanenze'!$A$2:$G$50000,2,FALSE)</f>
        <v>44.670174793192665</v>
      </c>
      <c r="G2073" s="3" t="str">
        <f>VLOOKUP(A2073,'ABC Rimanenze'!$A$2:$G$50000,7)</f>
        <v>C</v>
      </c>
      <c r="J2073" s="29"/>
    </row>
    <row r="2074" spans="1:10" x14ac:dyDescent="0.3">
      <c r="A2074" s="20" t="s">
        <v>2097</v>
      </c>
      <c r="B2074" s="21">
        <v>74.380281931227273</v>
      </c>
      <c r="C2074" s="27">
        <f t="shared" si="65"/>
        <v>10879039.463353431</v>
      </c>
      <c r="D2074" s="25">
        <f t="shared" si="64"/>
        <v>0.99821234563880112</v>
      </c>
      <c r="E2074" s="3" t="str" cm="1">
        <f t="array" ref="E2074">IFERROR(_xlfn.IFS(D2074&lt;=$K$2,"A",D2074&lt;=$L$3,"B"),"C")</f>
        <v>C</v>
      </c>
      <c r="F2074" s="18">
        <f>VLOOKUP(A2074,'ABC Rimanenze'!$A$2:$G$50000,2,FALSE)</f>
        <v>44.628169158736362</v>
      </c>
      <c r="G2074" s="3" t="str">
        <f>VLOOKUP(A2074,'ABC Rimanenze'!$A$2:$G$50000,7)</f>
        <v>C</v>
      </c>
      <c r="J2074" s="29"/>
    </row>
    <row r="2075" spans="1:10" x14ac:dyDescent="0.3">
      <c r="A2075" s="20" t="s">
        <v>2098</v>
      </c>
      <c r="B2075" s="21">
        <v>74.059690147927597</v>
      </c>
      <c r="C2075" s="27">
        <f t="shared" si="65"/>
        <v>10879113.523043578</v>
      </c>
      <c r="D2075" s="25">
        <f t="shared" si="64"/>
        <v>0.99821914102705833</v>
      </c>
      <c r="E2075" s="3" t="str" cm="1">
        <f t="array" ref="E2075">IFERROR(_xlfn.IFS(D2075&lt;=$K$2,"A",D2075&lt;=$L$3,"B"),"C")</f>
        <v>C</v>
      </c>
      <c r="F2075" s="18">
        <f>VLOOKUP(A2075,'ABC Rimanenze'!$A$2:$G$50000,2,FALSE)</f>
        <v>44.435814088756558</v>
      </c>
      <c r="G2075" s="3" t="str">
        <f>VLOOKUP(A2075,'ABC Rimanenze'!$A$2:$G$50000,7)</f>
        <v>C</v>
      </c>
      <c r="J2075" s="29"/>
    </row>
    <row r="2076" spans="1:10" x14ac:dyDescent="0.3">
      <c r="A2076" s="20" t="s">
        <v>2099</v>
      </c>
      <c r="B2076" s="21">
        <v>73.526935759701246</v>
      </c>
      <c r="C2076" s="27">
        <f t="shared" si="65"/>
        <v>10879187.049979338</v>
      </c>
      <c r="D2076" s="25">
        <f t="shared" si="64"/>
        <v>0.99822588753213903</v>
      </c>
      <c r="E2076" s="3" t="str" cm="1">
        <f t="array" ref="E2076">IFERROR(_xlfn.IFS(D2076&lt;=$K$2,"A",D2076&lt;=$L$3,"B"),"C")</f>
        <v>C</v>
      </c>
      <c r="F2076" s="18">
        <f>VLOOKUP(A2076,'ABC Rimanenze'!$A$2:$G$50000,2,FALSE)</f>
        <v>44.116161455820745</v>
      </c>
      <c r="G2076" s="3" t="str">
        <f>VLOOKUP(A2076,'ABC Rimanenze'!$A$2:$G$50000,7)</f>
        <v>C</v>
      </c>
      <c r="J2076" s="29"/>
    </row>
    <row r="2077" spans="1:10" x14ac:dyDescent="0.3">
      <c r="A2077" s="20" t="s">
        <v>2100</v>
      </c>
      <c r="B2077" s="21">
        <v>73.519678688707771</v>
      </c>
      <c r="C2077" s="27">
        <f t="shared" si="65"/>
        <v>10879260.569658028</v>
      </c>
      <c r="D2077" s="25">
        <f t="shared" si="64"/>
        <v>0.99823263337134316</v>
      </c>
      <c r="E2077" s="3" t="str" cm="1">
        <f t="array" ref="E2077">IFERROR(_xlfn.IFS(D2077&lt;=$K$2,"A",D2077&lt;=$L$3,"B"),"C")</f>
        <v>C</v>
      </c>
      <c r="F2077" s="18">
        <f>VLOOKUP(A2077,'ABC Rimanenze'!$A$2:$G$50000,2,FALSE)</f>
        <v>44.111807213224658</v>
      </c>
      <c r="G2077" s="3" t="str">
        <f>VLOOKUP(A2077,'ABC Rimanenze'!$A$2:$G$50000,7)</f>
        <v>C</v>
      </c>
      <c r="J2077" s="29"/>
    </row>
    <row r="2078" spans="1:10" x14ac:dyDescent="0.3">
      <c r="A2078" s="20" t="s">
        <v>2101</v>
      </c>
      <c r="B2078" s="21">
        <v>73.38094056677383</v>
      </c>
      <c r="C2078" s="27">
        <f t="shared" si="65"/>
        <v>10879333.950598596</v>
      </c>
      <c r="D2078" s="25">
        <f t="shared" si="64"/>
        <v>0.99823936648055345</v>
      </c>
      <c r="E2078" s="3" t="str" cm="1">
        <f t="array" ref="E2078">IFERROR(_xlfn.IFS(D2078&lt;=$K$2,"A",D2078&lt;=$L$3,"B"),"C")</f>
        <v>C</v>
      </c>
      <c r="F2078" s="18">
        <f>VLOOKUP(A2078,'ABC Rimanenze'!$A$2:$G$50000,2,FALSE)</f>
        <v>44.0285643400643</v>
      </c>
      <c r="G2078" s="3" t="str">
        <f>VLOOKUP(A2078,'ABC Rimanenze'!$A$2:$G$50000,7)</f>
        <v>C</v>
      </c>
      <c r="J2078" s="29"/>
    </row>
    <row r="2079" spans="1:10" x14ac:dyDescent="0.3">
      <c r="A2079" s="20" t="s">
        <v>2102</v>
      </c>
      <c r="B2079" s="21">
        <v>73.198233132350055</v>
      </c>
      <c r="C2079" s="27">
        <f t="shared" si="65"/>
        <v>10879407.148831729</v>
      </c>
      <c r="D2079" s="25">
        <f t="shared" si="64"/>
        <v>0.99824608282534089</v>
      </c>
      <c r="E2079" s="3" t="str" cm="1">
        <f t="array" ref="E2079">IFERROR(_xlfn.IFS(D2079&lt;=$K$2,"A",D2079&lt;=$L$3,"B"),"C")</f>
        <v>C</v>
      </c>
      <c r="F2079" s="18">
        <f>VLOOKUP(A2079,'ABC Rimanenze'!$A$2:$G$50000,2,FALSE)</f>
        <v>43.918939879410033</v>
      </c>
      <c r="G2079" s="3" t="str">
        <f>VLOOKUP(A2079,'ABC Rimanenze'!$A$2:$G$50000,7)</f>
        <v>C</v>
      </c>
      <c r="J2079" s="29"/>
    </row>
    <row r="2080" spans="1:10" x14ac:dyDescent="0.3">
      <c r="A2080" s="20" t="s">
        <v>2103</v>
      </c>
      <c r="B2080" s="21">
        <v>72.997596463707112</v>
      </c>
      <c r="C2080" s="27">
        <f t="shared" si="65"/>
        <v>10879480.146428192</v>
      </c>
      <c r="D2080" s="25">
        <f t="shared" si="64"/>
        <v>0.99825278076059865</v>
      </c>
      <c r="E2080" s="3" t="str" cm="1">
        <f t="array" ref="E2080">IFERROR(_xlfn.IFS(D2080&lt;=$K$2,"A",D2080&lt;=$L$3,"B"),"C")</f>
        <v>C</v>
      </c>
      <c r="F2080" s="18">
        <f>VLOOKUP(A2080,'ABC Rimanenze'!$A$2:$G$50000,2,FALSE)</f>
        <v>43.798557878224265</v>
      </c>
      <c r="G2080" s="3" t="str">
        <f>VLOOKUP(A2080,'ABC Rimanenze'!$A$2:$G$50000,7)</f>
        <v>C</v>
      </c>
      <c r="J2080" s="29"/>
    </row>
    <row r="2081" spans="1:10" x14ac:dyDescent="0.3">
      <c r="A2081" s="20" t="s">
        <v>2104</v>
      </c>
      <c r="B2081" s="21">
        <v>72.852028157308723</v>
      </c>
      <c r="C2081" s="27">
        <f t="shared" si="65"/>
        <v>10879552.99845635</v>
      </c>
      <c r="D2081" s="25">
        <f t="shared" si="64"/>
        <v>0.99825946533915511</v>
      </c>
      <c r="E2081" s="3" t="str" cm="1">
        <f t="array" ref="E2081">IFERROR(_xlfn.IFS(D2081&lt;=$K$2,"A",D2081&lt;=$L$3,"B"),"C")</f>
        <v>C</v>
      </c>
      <c r="F2081" s="18">
        <f>VLOOKUP(A2081,'ABC Rimanenze'!$A$2:$G$50000,2,FALSE)</f>
        <v>43.711216894385231</v>
      </c>
      <c r="G2081" s="3" t="str">
        <f>VLOOKUP(A2081,'ABC Rimanenze'!$A$2:$G$50000,7)</f>
        <v>C</v>
      </c>
      <c r="J2081" s="29"/>
    </row>
    <row r="2082" spans="1:10" x14ac:dyDescent="0.3">
      <c r="A2082" s="20" t="s">
        <v>2105</v>
      </c>
      <c r="B2082" s="21">
        <v>72.656087240485093</v>
      </c>
      <c r="C2082" s="27">
        <f t="shared" si="65"/>
        <v>10879625.65454359</v>
      </c>
      <c r="D2082" s="25">
        <f t="shared" si="64"/>
        <v>0.99826613193904323</v>
      </c>
      <c r="E2082" s="3" t="str" cm="1">
        <f t="array" ref="E2082">IFERROR(_xlfn.IFS(D2082&lt;=$K$2,"A",D2082&lt;=$L$3,"B"),"C")</f>
        <v>C</v>
      </c>
      <c r="F2082" s="18">
        <f>VLOOKUP(A2082,'ABC Rimanenze'!$A$2:$G$50000,2,FALSE)</f>
        <v>43.593652344291051</v>
      </c>
      <c r="G2082" s="3" t="str">
        <f>VLOOKUP(A2082,'ABC Rimanenze'!$A$2:$G$50000,7)</f>
        <v>C</v>
      </c>
      <c r="J2082" s="29"/>
    </row>
    <row r="2083" spans="1:10" x14ac:dyDescent="0.3">
      <c r="A2083" s="20" t="s">
        <v>2106</v>
      </c>
      <c r="B2083" s="21">
        <v>72.656087240485093</v>
      </c>
      <c r="C2083" s="27">
        <f t="shared" si="65"/>
        <v>10879698.31063083</v>
      </c>
      <c r="D2083" s="25">
        <f t="shared" si="64"/>
        <v>0.99827279853893125</v>
      </c>
      <c r="E2083" s="3" t="str" cm="1">
        <f t="array" ref="E2083">IFERROR(_xlfn.IFS(D2083&lt;=$K$2,"A",D2083&lt;=$L$3,"B"),"C")</f>
        <v>C</v>
      </c>
      <c r="F2083" s="18">
        <f>VLOOKUP(A2083,'ABC Rimanenze'!$A$2:$G$50000,2,FALSE)</f>
        <v>43.593652344291051</v>
      </c>
      <c r="G2083" s="3" t="str">
        <f>VLOOKUP(A2083,'ABC Rimanenze'!$A$2:$G$50000,7)</f>
        <v>C</v>
      </c>
      <c r="J2083" s="29"/>
    </row>
    <row r="2084" spans="1:10" x14ac:dyDescent="0.3">
      <c r="A2084" s="20" t="s">
        <v>2107</v>
      </c>
      <c r="B2084" s="21">
        <v>72.563879750215136</v>
      </c>
      <c r="C2084" s="27">
        <f t="shared" si="65"/>
        <v>10879770.874510581</v>
      </c>
      <c r="D2084" s="25">
        <f t="shared" si="64"/>
        <v>0.99827945667826967</v>
      </c>
      <c r="E2084" s="3" t="str" cm="1">
        <f t="array" ref="E2084">IFERROR(_xlfn.IFS(D2084&lt;=$K$2,"A",D2084&lt;=$L$3,"B"),"C")</f>
        <v>C</v>
      </c>
      <c r="F2084" s="18">
        <f>VLOOKUP(A2084,'ABC Rimanenze'!$A$2:$G$50000,2,FALSE)</f>
        <v>43.538327850129079</v>
      </c>
      <c r="G2084" s="3" t="str">
        <f>VLOOKUP(A2084,'ABC Rimanenze'!$A$2:$G$50000,7)</f>
        <v>C</v>
      </c>
      <c r="J2084" s="29"/>
    </row>
    <row r="2085" spans="1:10" x14ac:dyDescent="0.3">
      <c r="A2085" s="20" t="s">
        <v>2108</v>
      </c>
      <c r="B2085" s="21">
        <v>71.875525222158259</v>
      </c>
      <c r="C2085" s="27">
        <f t="shared" si="65"/>
        <v>10879842.750035802</v>
      </c>
      <c r="D2085" s="25">
        <f t="shared" si="64"/>
        <v>0.99828605165725348</v>
      </c>
      <c r="E2085" s="3" t="str" cm="1">
        <f t="array" ref="E2085">IFERROR(_xlfn.IFS(D2085&lt;=$K$2,"A",D2085&lt;=$L$3,"B"),"C")</f>
        <v>C</v>
      </c>
      <c r="F2085" s="18">
        <f>VLOOKUP(A2085,'ABC Rimanenze'!$A$2:$G$50000,2,FALSE)</f>
        <v>43.125315133294954</v>
      </c>
      <c r="G2085" s="3" t="str">
        <f>VLOOKUP(A2085,'ABC Rimanenze'!$A$2:$G$50000,7)</f>
        <v>C</v>
      </c>
      <c r="J2085" s="29"/>
    </row>
    <row r="2086" spans="1:10" x14ac:dyDescent="0.3">
      <c r="A2086" s="20" t="s">
        <v>2109</v>
      </c>
      <c r="B2086" s="21">
        <v>71.71693687662453</v>
      </c>
      <c r="C2086" s="27">
        <f t="shared" si="65"/>
        <v>10879914.466972679</v>
      </c>
      <c r="D2086" s="25">
        <f t="shared" si="64"/>
        <v>0.99829263208487518</v>
      </c>
      <c r="E2086" s="3" t="str" cm="1">
        <f t="array" ref="E2086">IFERROR(_xlfn.IFS(D2086&lt;=$K$2,"A",D2086&lt;=$L$3,"B"),"C")</f>
        <v>C</v>
      </c>
      <c r="F2086" s="18">
        <f>VLOOKUP(A2086,'ABC Rimanenze'!$A$2:$G$50000,2,FALSE)</f>
        <v>43.030162125974719</v>
      </c>
      <c r="G2086" s="3" t="str">
        <f>VLOOKUP(A2086,'ABC Rimanenze'!$A$2:$G$50000,7)</f>
        <v>C</v>
      </c>
      <c r="J2086" s="29"/>
    </row>
    <row r="2087" spans="1:10" x14ac:dyDescent="0.3">
      <c r="A2087" s="20" t="s">
        <v>2110</v>
      </c>
      <c r="B2087" s="21">
        <v>71.549170470716717</v>
      </c>
      <c r="C2087" s="27">
        <f t="shared" si="65"/>
        <v>10879986.016143149</v>
      </c>
      <c r="D2087" s="25">
        <f t="shared" si="64"/>
        <v>0.9982991971189964</v>
      </c>
      <c r="E2087" s="3" t="str" cm="1">
        <f t="array" ref="E2087">IFERROR(_xlfn.IFS(D2087&lt;=$K$2,"A",D2087&lt;=$L$3,"B"),"C")</f>
        <v>C</v>
      </c>
      <c r="F2087" s="18">
        <f>VLOOKUP(A2087,'ABC Rimanenze'!$A$2:$G$50000,2,FALSE)</f>
        <v>42.929502282430029</v>
      </c>
      <c r="G2087" s="3" t="str">
        <f>VLOOKUP(A2087,'ABC Rimanenze'!$A$2:$G$50000,7)</f>
        <v>C</v>
      </c>
      <c r="J2087" s="29"/>
    </row>
    <row r="2088" spans="1:10" x14ac:dyDescent="0.3">
      <c r="A2088" s="20" t="s">
        <v>2111</v>
      </c>
      <c r="B2088" s="21">
        <v>71.002328827032457</v>
      </c>
      <c r="C2088" s="27">
        <f t="shared" si="65"/>
        <v>10880057.018471975</v>
      </c>
      <c r="D2088" s="25">
        <f t="shared" si="64"/>
        <v>0.99830571197735707</v>
      </c>
      <c r="E2088" s="3" t="str" cm="1">
        <f t="array" ref="E2088">IFERROR(_xlfn.IFS(D2088&lt;=$K$2,"A",D2088&lt;=$L$3,"B"),"C")</f>
        <v>C</v>
      </c>
      <c r="F2088" s="18">
        <f>VLOOKUP(A2088,'ABC Rimanenze'!$A$2:$G$50000,2,FALSE)</f>
        <v>42.601397296219474</v>
      </c>
      <c r="G2088" s="3" t="str">
        <f>VLOOKUP(A2088,'ABC Rimanenze'!$A$2:$G$50000,7)</f>
        <v>C</v>
      </c>
      <c r="J2088" s="29"/>
    </row>
    <row r="2089" spans="1:10" x14ac:dyDescent="0.3">
      <c r="A2089" s="20" t="s">
        <v>2112</v>
      </c>
      <c r="B2089" s="21">
        <v>70.999340621329253</v>
      </c>
      <c r="C2089" s="27">
        <f t="shared" si="65"/>
        <v>10880128.017812597</v>
      </c>
      <c r="D2089" s="25">
        <f t="shared" si="64"/>
        <v>0.99831222656153329</v>
      </c>
      <c r="E2089" s="3" t="str" cm="1">
        <f t="array" ref="E2089">IFERROR(_xlfn.IFS(D2089&lt;=$K$2,"A",D2089&lt;=$L$3,"B"),"C")</f>
        <v>C</v>
      </c>
      <c r="F2089" s="18">
        <f>VLOOKUP(A2089,'ABC Rimanenze'!$A$2:$G$50000,2,FALSE)</f>
        <v>42.59960437279755</v>
      </c>
      <c r="G2089" s="3" t="str">
        <f>VLOOKUP(A2089,'ABC Rimanenze'!$A$2:$G$50000,7)</f>
        <v>C</v>
      </c>
      <c r="J2089" s="29"/>
    </row>
    <row r="2090" spans="1:10" x14ac:dyDescent="0.3">
      <c r="A2090" s="20" t="s">
        <v>2113</v>
      </c>
      <c r="B2090" s="21">
        <v>70.946406691729834</v>
      </c>
      <c r="C2090" s="27">
        <f t="shared" si="65"/>
        <v>10880198.964219289</v>
      </c>
      <c r="D2090" s="25">
        <f t="shared" si="64"/>
        <v>0.99831873628872725</v>
      </c>
      <c r="E2090" s="3" t="str" cm="1">
        <f t="array" ref="E2090">IFERROR(_xlfn.IFS(D2090&lt;=$K$2,"A",D2090&lt;=$L$3,"B"),"C")</f>
        <v>C</v>
      </c>
      <c r="F2090" s="18">
        <f>VLOOKUP(A2090,'ABC Rimanenze'!$A$2:$G$50000,2,FALSE)</f>
        <v>42.567844015037899</v>
      </c>
      <c r="G2090" s="3" t="str">
        <f>VLOOKUP(A2090,'ABC Rimanenze'!$A$2:$G$50000,7)</f>
        <v>C</v>
      </c>
      <c r="J2090" s="29"/>
    </row>
    <row r="2091" spans="1:10" x14ac:dyDescent="0.3">
      <c r="A2091" s="20" t="s">
        <v>2114</v>
      </c>
      <c r="B2091" s="21">
        <v>70.372244310187824</v>
      </c>
      <c r="C2091" s="27">
        <f t="shared" si="65"/>
        <v>10880269.336463599</v>
      </c>
      <c r="D2091" s="25">
        <f t="shared" si="64"/>
        <v>0.99832519333333092</v>
      </c>
      <c r="E2091" s="3" t="str" cm="1">
        <f t="array" ref="E2091">IFERROR(_xlfn.IFS(D2091&lt;=$K$2,"A",D2091&lt;=$L$3,"B"),"C")</f>
        <v>C</v>
      </c>
      <c r="F2091" s="18">
        <f>VLOOKUP(A2091,'ABC Rimanenze'!$A$2:$G$50000,2,FALSE)</f>
        <v>42.22334658611269</v>
      </c>
      <c r="G2091" s="3" t="str">
        <f>VLOOKUP(A2091,'ABC Rimanenze'!$A$2:$G$50000,7)</f>
        <v>C</v>
      </c>
      <c r="J2091" s="29"/>
    </row>
    <row r="2092" spans="1:10" x14ac:dyDescent="0.3">
      <c r="A2092" s="20" t="s">
        <v>2115</v>
      </c>
      <c r="B2092" s="21">
        <v>70.145781006538712</v>
      </c>
      <c r="C2092" s="27">
        <f t="shared" si="65"/>
        <v>10880339.482244605</v>
      </c>
      <c r="D2092" s="25">
        <f t="shared" si="64"/>
        <v>0.99833162959866772</v>
      </c>
      <c r="E2092" s="3" t="str" cm="1">
        <f t="array" ref="E2092">IFERROR(_xlfn.IFS(D2092&lt;=$K$2,"A",D2092&lt;=$L$3,"B"),"C")</f>
        <v>C</v>
      </c>
      <c r="F2092" s="18">
        <f>VLOOKUP(A2092,'ABC Rimanenze'!$A$2:$G$50000,2,FALSE)</f>
        <v>42.087468603923227</v>
      </c>
      <c r="G2092" s="3" t="str">
        <f>VLOOKUP(A2092,'ABC Rimanenze'!$A$2:$G$50000,7)</f>
        <v>C</v>
      </c>
      <c r="J2092" s="29"/>
    </row>
    <row r="2093" spans="1:10" x14ac:dyDescent="0.3">
      <c r="A2093" s="20" t="s">
        <v>2116</v>
      </c>
      <c r="B2093" s="21">
        <v>70.009390760514421</v>
      </c>
      <c r="C2093" s="27">
        <f t="shared" si="65"/>
        <v>10880409.491635365</v>
      </c>
      <c r="D2093" s="25">
        <f t="shared" si="64"/>
        <v>0.99833805334944115</v>
      </c>
      <c r="E2093" s="3" t="str" cm="1">
        <f t="array" ref="E2093">IFERROR(_xlfn.IFS(D2093&lt;=$K$2,"A",D2093&lt;=$L$3,"B"),"C")</f>
        <v>C</v>
      </c>
      <c r="F2093" s="18">
        <f>VLOOKUP(A2093,'ABC Rimanenze'!$A$2:$G$50000,2,FALSE)</f>
        <v>42.005634456308648</v>
      </c>
      <c r="G2093" s="3" t="str">
        <f>VLOOKUP(A2093,'ABC Rimanenze'!$A$2:$G$50000,7)</f>
        <v>C</v>
      </c>
      <c r="J2093" s="29"/>
    </row>
    <row r="2094" spans="1:10" x14ac:dyDescent="0.3">
      <c r="A2094" s="20" t="s">
        <v>2117</v>
      </c>
      <c r="B2094" s="21">
        <v>69.710570190195142</v>
      </c>
      <c r="C2094" s="27">
        <f t="shared" si="65"/>
        <v>10880479.202205556</v>
      </c>
      <c r="D2094" s="25">
        <f t="shared" si="64"/>
        <v>0.99834444968176628</v>
      </c>
      <c r="E2094" s="3" t="str" cm="1">
        <f t="array" ref="E2094">IFERROR(_xlfn.IFS(D2094&lt;=$K$2,"A",D2094&lt;=$L$3,"B"),"C")</f>
        <v>C</v>
      </c>
      <c r="F2094" s="18">
        <f>VLOOKUP(A2094,'ABC Rimanenze'!$A$2:$G$50000,2,FALSE)</f>
        <v>41.826342114117082</v>
      </c>
      <c r="G2094" s="3" t="str">
        <f>VLOOKUP(A2094,'ABC Rimanenze'!$A$2:$G$50000,7)</f>
        <v>C</v>
      </c>
      <c r="J2094" s="29"/>
    </row>
    <row r="2095" spans="1:10" x14ac:dyDescent="0.3">
      <c r="A2095" s="20" t="s">
        <v>2118</v>
      </c>
      <c r="B2095" s="21">
        <v>68.590419938026926</v>
      </c>
      <c r="C2095" s="27">
        <f t="shared" si="65"/>
        <v>10880547.792625494</v>
      </c>
      <c r="D2095" s="25">
        <f t="shared" si="64"/>
        <v>0.99835074323407902</v>
      </c>
      <c r="E2095" s="3" t="str" cm="1">
        <f t="array" ref="E2095">IFERROR(_xlfn.IFS(D2095&lt;=$K$2,"A",D2095&lt;=$L$3,"B"),"C")</f>
        <v>C</v>
      </c>
      <c r="F2095" s="18">
        <f>VLOOKUP(A2095,'ABC Rimanenze'!$A$2:$G$50000,2,FALSE)</f>
        <v>41.154251962816154</v>
      </c>
      <c r="G2095" s="3" t="str">
        <f>VLOOKUP(A2095,'ABC Rimanenze'!$A$2:$G$50000,7)</f>
        <v>C</v>
      </c>
      <c r="J2095" s="29"/>
    </row>
    <row r="2096" spans="1:10" x14ac:dyDescent="0.3">
      <c r="A2096" s="20" t="s">
        <v>2119</v>
      </c>
      <c r="B2096" s="21">
        <v>68.578040228685126</v>
      </c>
      <c r="C2096" s="27">
        <f t="shared" si="65"/>
        <v>10880616.370665723</v>
      </c>
      <c r="D2096" s="25">
        <f t="shared" si="64"/>
        <v>0.99835703565048461</v>
      </c>
      <c r="E2096" s="3" t="str" cm="1">
        <f t="array" ref="E2096">IFERROR(_xlfn.IFS(D2096&lt;=$K$2,"A",D2096&lt;=$L$3,"B"),"C")</f>
        <v>C</v>
      </c>
      <c r="F2096" s="18">
        <f>VLOOKUP(A2096,'ABC Rimanenze'!$A$2:$G$50000,2,FALSE)</f>
        <v>41.146824137211077</v>
      </c>
      <c r="G2096" s="3" t="str">
        <f>VLOOKUP(A2096,'ABC Rimanenze'!$A$2:$G$50000,7)</f>
        <v>C</v>
      </c>
      <c r="J2096" s="29"/>
    </row>
    <row r="2097" spans="1:10" x14ac:dyDescent="0.3">
      <c r="A2097" s="20" t="s">
        <v>2120</v>
      </c>
      <c r="B2097" s="21">
        <v>68.419238439886897</v>
      </c>
      <c r="C2097" s="27">
        <f t="shared" si="65"/>
        <v>10880684.789904164</v>
      </c>
      <c r="D2097" s="25">
        <f t="shared" si="64"/>
        <v>0.99836331349594343</v>
      </c>
      <c r="E2097" s="3" t="str" cm="1">
        <f t="array" ref="E2097">IFERROR(_xlfn.IFS(D2097&lt;=$K$2,"A",D2097&lt;=$L$3,"B"),"C")</f>
        <v>C</v>
      </c>
      <c r="F2097" s="18">
        <f>VLOOKUP(A2097,'ABC Rimanenze'!$A$2:$G$50000,2,FALSE)</f>
        <v>41.051543063932137</v>
      </c>
      <c r="G2097" s="3" t="str">
        <f>VLOOKUP(A2097,'ABC Rimanenze'!$A$2:$G$50000,7)</f>
        <v>C</v>
      </c>
      <c r="J2097" s="29"/>
    </row>
    <row r="2098" spans="1:10" x14ac:dyDescent="0.3">
      <c r="A2098" s="20" t="s">
        <v>2121</v>
      </c>
      <c r="B2098" s="21">
        <v>68.231835253643808</v>
      </c>
      <c r="C2098" s="27">
        <f t="shared" si="65"/>
        <v>10880753.021739418</v>
      </c>
      <c r="D2098" s="25">
        <f t="shared" si="64"/>
        <v>0.99836957414611804</v>
      </c>
      <c r="E2098" s="3" t="str" cm="1">
        <f t="array" ref="E2098">IFERROR(_xlfn.IFS(D2098&lt;=$K$2,"A",D2098&lt;=$L$3,"B"),"C")</f>
        <v>C</v>
      </c>
      <c r="F2098" s="18">
        <f>VLOOKUP(A2098,'ABC Rimanenze'!$A$2:$G$50000,2,FALSE)</f>
        <v>40.939101152186282</v>
      </c>
      <c r="G2098" s="3" t="str">
        <f>VLOOKUP(A2098,'ABC Rimanenze'!$A$2:$G$50000,7)</f>
        <v>C</v>
      </c>
      <c r="J2098" s="29"/>
    </row>
    <row r="2099" spans="1:10" x14ac:dyDescent="0.3">
      <c r="A2099" s="20" t="s">
        <v>2122</v>
      </c>
      <c r="B2099" s="21">
        <v>68.216467338598804</v>
      </c>
      <c r="C2099" s="27">
        <f t="shared" si="65"/>
        <v>10880821.238206755</v>
      </c>
      <c r="D2099" s="25">
        <f t="shared" si="64"/>
        <v>0.99837583338620095</v>
      </c>
      <c r="E2099" s="3" t="str" cm="1">
        <f t="array" ref="E2099">IFERROR(_xlfn.IFS(D2099&lt;=$K$2,"A",D2099&lt;=$L$3,"B"),"C")</f>
        <v>C</v>
      </c>
      <c r="F2099" s="18">
        <f>VLOOKUP(A2099,'ABC Rimanenze'!$A$2:$G$50000,2,FALSE)</f>
        <v>40.929880403159281</v>
      </c>
      <c r="G2099" s="3" t="str">
        <f>VLOOKUP(A2099,'ABC Rimanenze'!$A$2:$G$50000,7)</f>
        <v>C</v>
      </c>
      <c r="J2099" s="29"/>
    </row>
    <row r="2100" spans="1:10" x14ac:dyDescent="0.3">
      <c r="A2100" s="20" t="s">
        <v>2123</v>
      </c>
      <c r="B2100" s="21">
        <v>67.995980446356086</v>
      </c>
      <c r="C2100" s="27">
        <f t="shared" si="65"/>
        <v>10880889.234187203</v>
      </c>
      <c r="D2100" s="25">
        <f t="shared" si="64"/>
        <v>0.9983820723953859</v>
      </c>
      <c r="E2100" s="3" t="str" cm="1">
        <f t="array" ref="E2100">IFERROR(_xlfn.IFS(D2100&lt;=$K$2,"A",D2100&lt;=$L$3,"B"),"C")</f>
        <v>C</v>
      </c>
      <c r="F2100" s="18">
        <f>VLOOKUP(A2100,'ABC Rimanenze'!$A$2:$G$50000,2,FALSE)</f>
        <v>40.797588267813651</v>
      </c>
      <c r="G2100" s="3" t="str">
        <f>VLOOKUP(A2100,'ABC Rimanenze'!$A$2:$G$50000,7)</f>
        <v>C</v>
      </c>
      <c r="J2100" s="29"/>
    </row>
    <row r="2101" spans="1:10" x14ac:dyDescent="0.3">
      <c r="A2101" s="20" t="s">
        <v>2124</v>
      </c>
      <c r="B2101" s="21">
        <v>67.843795398757777</v>
      </c>
      <c r="C2101" s="27">
        <f t="shared" si="65"/>
        <v>10880957.077982601</v>
      </c>
      <c r="D2101" s="25">
        <f t="shared" si="64"/>
        <v>0.99838829744074675</v>
      </c>
      <c r="E2101" s="3" t="str" cm="1">
        <f t="array" ref="E2101">IFERROR(_xlfn.IFS(D2101&lt;=$K$2,"A",D2101&lt;=$L$3,"B"),"C")</f>
        <v>C</v>
      </c>
      <c r="F2101" s="18">
        <f>VLOOKUP(A2101,'ABC Rimanenze'!$A$2:$G$50000,2,FALSE)</f>
        <v>40.706277239254668</v>
      </c>
      <c r="G2101" s="3" t="str">
        <f>VLOOKUP(A2101,'ABC Rimanenze'!$A$2:$G$50000,7)</f>
        <v>C</v>
      </c>
      <c r="J2101" s="29"/>
    </row>
    <row r="2102" spans="1:10" x14ac:dyDescent="0.3">
      <c r="A2102" s="20" t="s">
        <v>2125</v>
      </c>
      <c r="B2102" s="21">
        <v>67.264296935602914</v>
      </c>
      <c r="C2102" s="27">
        <f t="shared" si="65"/>
        <v>10881024.342279537</v>
      </c>
      <c r="D2102" s="25">
        <f t="shared" si="64"/>
        <v>0.9983944693139023</v>
      </c>
      <c r="E2102" s="3" t="str" cm="1">
        <f t="array" ref="E2102">IFERROR(_xlfn.IFS(D2102&lt;=$K$2,"A",D2102&lt;=$L$3,"B"),"C")</f>
        <v>C</v>
      </c>
      <c r="F2102" s="18">
        <f>VLOOKUP(A2102,'ABC Rimanenze'!$A$2:$G$50000,2,FALSE)</f>
        <v>40.358578161361748</v>
      </c>
      <c r="G2102" s="3" t="str">
        <f>VLOOKUP(A2102,'ABC Rimanenze'!$A$2:$G$50000,7)</f>
        <v>C</v>
      </c>
      <c r="J2102" s="29"/>
    </row>
    <row r="2103" spans="1:10" x14ac:dyDescent="0.3">
      <c r="A2103" s="20" t="s">
        <v>2126</v>
      </c>
      <c r="B2103" s="21">
        <v>66.884154481503899</v>
      </c>
      <c r="C2103" s="27">
        <f t="shared" si="65"/>
        <v>10881091.226434018</v>
      </c>
      <c r="D2103" s="25">
        <f t="shared" si="64"/>
        <v>0.99840060630687455</v>
      </c>
      <c r="E2103" s="3" t="str" cm="1">
        <f t="array" ref="E2103">IFERROR(_xlfn.IFS(D2103&lt;=$K$2,"A",D2103&lt;=$L$3,"B"),"C")</f>
        <v>C</v>
      </c>
      <c r="F2103" s="18">
        <f>VLOOKUP(A2103,'ABC Rimanenze'!$A$2:$G$50000,2,FALSE)</f>
        <v>40.130492688902336</v>
      </c>
      <c r="G2103" s="3" t="str">
        <f>VLOOKUP(A2103,'ABC Rimanenze'!$A$2:$G$50000,7)</f>
        <v>C</v>
      </c>
      <c r="J2103" s="29"/>
    </row>
    <row r="2104" spans="1:10" x14ac:dyDescent="0.3">
      <c r="A2104" s="20" t="s">
        <v>2127</v>
      </c>
      <c r="B2104" s="21">
        <v>66.447022675779706</v>
      </c>
      <c r="C2104" s="27">
        <f t="shared" si="65"/>
        <v>10881157.673456695</v>
      </c>
      <c r="D2104" s="25">
        <f t="shared" si="64"/>
        <v>0.99840670319057367</v>
      </c>
      <c r="E2104" s="3" t="str" cm="1">
        <f t="array" ref="E2104">IFERROR(_xlfn.IFS(D2104&lt;=$K$2,"A",D2104&lt;=$L$3,"B"),"C")</f>
        <v>C</v>
      </c>
      <c r="F2104" s="18">
        <f>VLOOKUP(A2104,'ABC Rimanenze'!$A$2:$G$50000,2,FALSE)</f>
        <v>39.868213605467822</v>
      </c>
      <c r="G2104" s="3" t="str">
        <f>VLOOKUP(A2104,'ABC Rimanenze'!$A$2:$G$50000,7)</f>
        <v>C</v>
      </c>
      <c r="J2104" s="29"/>
    </row>
    <row r="2105" spans="1:10" x14ac:dyDescent="0.3">
      <c r="A2105" s="20" t="s">
        <v>2128</v>
      </c>
      <c r="B2105" s="21">
        <v>65.986625554223522</v>
      </c>
      <c r="C2105" s="27">
        <f t="shared" si="65"/>
        <v>10881223.660082249</v>
      </c>
      <c r="D2105" s="25">
        <f t="shared" si="64"/>
        <v>0.99841275783027761</v>
      </c>
      <c r="E2105" s="3" t="str" cm="1">
        <f t="array" ref="E2105">IFERROR(_xlfn.IFS(D2105&lt;=$K$2,"A",D2105&lt;=$L$3,"B"),"C")</f>
        <v>C</v>
      </c>
      <c r="F2105" s="18">
        <f>VLOOKUP(A2105,'ABC Rimanenze'!$A$2:$G$50000,2,FALSE)</f>
        <v>39.591975332534112</v>
      </c>
      <c r="G2105" s="3" t="str">
        <f>VLOOKUP(A2105,'ABC Rimanenze'!$A$2:$G$50000,7)</f>
        <v>C</v>
      </c>
      <c r="J2105" s="29"/>
    </row>
    <row r="2106" spans="1:10" x14ac:dyDescent="0.3">
      <c r="A2106" s="20" t="s">
        <v>2129</v>
      </c>
      <c r="B2106" s="21">
        <v>65.510006744564294</v>
      </c>
      <c r="C2106" s="27">
        <f t="shared" si="65"/>
        <v>10881289.170088993</v>
      </c>
      <c r="D2106" s="25">
        <f t="shared" si="64"/>
        <v>0.99841876873755631</v>
      </c>
      <c r="E2106" s="3" t="str" cm="1">
        <f t="array" ref="E2106">IFERROR(_xlfn.IFS(D2106&lt;=$K$2,"A",D2106&lt;=$L$3,"B"),"C")</f>
        <v>C</v>
      </c>
      <c r="F2106" s="18">
        <f>VLOOKUP(A2106,'ABC Rimanenze'!$A$2:$G$50000,2,FALSE)</f>
        <v>39.306004046738572</v>
      </c>
      <c r="G2106" s="3" t="str">
        <f>VLOOKUP(A2106,'ABC Rimanenze'!$A$2:$G$50000,7)</f>
        <v>C</v>
      </c>
      <c r="J2106" s="29"/>
    </row>
    <row r="2107" spans="1:10" x14ac:dyDescent="0.3">
      <c r="A2107" s="20" t="s">
        <v>2130</v>
      </c>
      <c r="B2107" s="21">
        <v>65.276286369921706</v>
      </c>
      <c r="C2107" s="27">
        <f t="shared" si="65"/>
        <v>10881354.446375363</v>
      </c>
      <c r="D2107" s="25">
        <f t="shared" si="64"/>
        <v>0.99842475819969134</v>
      </c>
      <c r="E2107" s="3" t="str" cm="1">
        <f t="array" ref="E2107">IFERROR(_xlfn.IFS(D2107&lt;=$K$2,"A",D2107&lt;=$L$3,"B"),"C")</f>
        <v>C</v>
      </c>
      <c r="F2107" s="18">
        <f>VLOOKUP(A2107,'ABC Rimanenze'!$A$2:$G$50000,2,FALSE)</f>
        <v>39.165771821953022</v>
      </c>
      <c r="G2107" s="3" t="str">
        <f>VLOOKUP(A2107,'ABC Rimanenze'!$A$2:$G$50000,7)</f>
        <v>C</v>
      </c>
      <c r="J2107" s="29"/>
    </row>
    <row r="2108" spans="1:10" x14ac:dyDescent="0.3">
      <c r="A2108" s="20" t="s">
        <v>2131</v>
      </c>
      <c r="B2108" s="21">
        <v>65.20734419548377</v>
      </c>
      <c r="C2108" s="27">
        <f t="shared" si="65"/>
        <v>10881419.653719557</v>
      </c>
      <c r="D2108" s="25">
        <f t="shared" si="64"/>
        <v>0.99843074133599863</v>
      </c>
      <c r="E2108" s="3" t="str" cm="1">
        <f t="array" ref="E2108">IFERROR(_xlfn.IFS(D2108&lt;=$K$2,"A",D2108&lt;=$L$3,"B"),"C")</f>
        <v>C</v>
      </c>
      <c r="F2108" s="18">
        <f>VLOOKUP(A2108,'ABC Rimanenze'!$A$2:$G$50000,2,FALSE)</f>
        <v>39.124406517290261</v>
      </c>
      <c r="G2108" s="3" t="str">
        <f>VLOOKUP(A2108,'ABC Rimanenze'!$A$2:$G$50000,7)</f>
        <v>C</v>
      </c>
      <c r="J2108" s="29"/>
    </row>
    <row r="2109" spans="1:10" x14ac:dyDescent="0.3">
      <c r="A2109" s="20" t="s">
        <v>2132</v>
      </c>
      <c r="B2109" s="21">
        <v>64.955694586622045</v>
      </c>
      <c r="C2109" s="27">
        <f t="shared" si="65"/>
        <v>10881484.609414143</v>
      </c>
      <c r="D2109" s="25">
        <f t="shared" si="64"/>
        <v>0.99843670138205542</v>
      </c>
      <c r="E2109" s="3" t="str" cm="1">
        <f t="array" ref="E2109">IFERROR(_xlfn.IFS(D2109&lt;=$K$2,"A",D2109&lt;=$L$3,"B"),"C")</f>
        <v>C</v>
      </c>
      <c r="F2109" s="18">
        <f>VLOOKUP(A2109,'ABC Rimanenze'!$A$2:$G$50000,2,FALSE)</f>
        <v>38.973416751973225</v>
      </c>
      <c r="G2109" s="3" t="str">
        <f>VLOOKUP(A2109,'ABC Rimanenze'!$A$2:$G$50000,7)</f>
        <v>C</v>
      </c>
      <c r="J2109" s="29"/>
    </row>
    <row r="2110" spans="1:10" x14ac:dyDescent="0.3">
      <c r="A2110" s="20" t="s">
        <v>2133</v>
      </c>
      <c r="B2110" s="21">
        <v>64.746947073927572</v>
      </c>
      <c r="C2110" s="27">
        <f t="shared" si="65"/>
        <v>10881549.356361218</v>
      </c>
      <c r="D2110" s="25">
        <f t="shared" si="64"/>
        <v>0.99844264227436763</v>
      </c>
      <c r="E2110" s="3" t="str" cm="1">
        <f t="array" ref="E2110">IFERROR(_xlfn.IFS(D2110&lt;=$K$2,"A",D2110&lt;=$L$3,"B"),"C")</f>
        <v>C</v>
      </c>
      <c r="F2110" s="18">
        <f>VLOOKUP(A2110,'ABC Rimanenze'!$A$2:$G$50000,2,FALSE)</f>
        <v>38.848168244356543</v>
      </c>
      <c r="G2110" s="3" t="str">
        <f>VLOOKUP(A2110,'ABC Rimanenze'!$A$2:$G$50000,7)</f>
        <v>C</v>
      </c>
      <c r="J2110" s="29"/>
    </row>
    <row r="2111" spans="1:10" x14ac:dyDescent="0.3">
      <c r="A2111" s="20" t="s">
        <v>2134</v>
      </c>
      <c r="B2111" s="21">
        <v>64.488894167130439</v>
      </c>
      <c r="C2111" s="27">
        <f t="shared" si="65"/>
        <v>10881613.845255384</v>
      </c>
      <c r="D2111" s="25">
        <f t="shared" si="64"/>
        <v>0.998448559488891</v>
      </c>
      <c r="E2111" s="3" t="str" cm="1">
        <f t="array" ref="E2111">IFERROR(_xlfn.IFS(D2111&lt;=$K$2,"A",D2111&lt;=$L$3,"B"),"C")</f>
        <v>C</v>
      </c>
      <c r="F2111" s="18">
        <f>VLOOKUP(A2111,'ABC Rimanenze'!$A$2:$G$50000,2,FALSE)</f>
        <v>38.693336500278264</v>
      </c>
      <c r="G2111" s="3" t="str">
        <f>VLOOKUP(A2111,'ABC Rimanenze'!$A$2:$G$50000,7)</f>
        <v>C</v>
      </c>
      <c r="J2111" s="29"/>
    </row>
    <row r="2112" spans="1:10" x14ac:dyDescent="0.3">
      <c r="A2112" s="20" t="s">
        <v>2135</v>
      </c>
      <c r="B2112" s="21">
        <v>64.393911914421821</v>
      </c>
      <c r="C2112" s="27">
        <f t="shared" si="65"/>
        <v>10881678.239167299</v>
      </c>
      <c r="D2112" s="25">
        <f t="shared" si="64"/>
        <v>0.99845446798826487</v>
      </c>
      <c r="E2112" s="3" t="str" cm="1">
        <f t="array" ref="E2112">IFERROR(_xlfn.IFS(D2112&lt;=$K$2,"A",D2112&lt;=$L$3,"B"),"C")</f>
        <v>C</v>
      </c>
      <c r="F2112" s="18">
        <f>VLOOKUP(A2112,'ABC Rimanenze'!$A$2:$G$50000,2,FALSE)</f>
        <v>38.636347148653094</v>
      </c>
      <c r="G2112" s="3" t="str">
        <f>VLOOKUP(A2112,'ABC Rimanenze'!$A$2:$G$50000,7)</f>
        <v>C</v>
      </c>
      <c r="J2112" s="29"/>
    </row>
    <row r="2113" spans="1:10" x14ac:dyDescent="0.3">
      <c r="A2113" s="20" t="s">
        <v>2136</v>
      </c>
      <c r="B2113" s="21">
        <v>64.29359358010035</v>
      </c>
      <c r="C2113" s="27">
        <f t="shared" si="65"/>
        <v>10881742.532760879</v>
      </c>
      <c r="D2113" s="25">
        <f t="shared" si="64"/>
        <v>0.99846036728287391</v>
      </c>
      <c r="E2113" s="3" t="str" cm="1">
        <f t="array" ref="E2113">IFERROR(_xlfn.IFS(D2113&lt;=$K$2,"A",D2113&lt;=$L$3,"B"),"C")</f>
        <v>C</v>
      </c>
      <c r="F2113" s="18">
        <f>VLOOKUP(A2113,'ABC Rimanenze'!$A$2:$G$50000,2,FALSE)</f>
        <v>38.576156148060207</v>
      </c>
      <c r="G2113" s="3" t="str">
        <f>VLOOKUP(A2113,'ABC Rimanenze'!$A$2:$G$50000,7)</f>
        <v>C</v>
      </c>
      <c r="J2113" s="29"/>
    </row>
    <row r="2114" spans="1:10" x14ac:dyDescent="0.3">
      <c r="A2114" s="20" t="s">
        <v>2137</v>
      </c>
      <c r="B2114" s="21">
        <v>63.671406464042725</v>
      </c>
      <c r="C2114" s="27">
        <f t="shared" si="65"/>
        <v>10881806.204167344</v>
      </c>
      <c r="D2114" s="25">
        <f t="shared" ref="D2114:D2177" si="66">C2114/SUM(B:B)</f>
        <v>0.9984662094883564</v>
      </c>
      <c r="E2114" s="3" t="str" cm="1">
        <f t="array" ref="E2114">IFERROR(_xlfn.IFS(D2114&lt;=$K$2,"A",D2114&lt;=$L$3,"B"),"C")</f>
        <v>C</v>
      </c>
      <c r="F2114" s="18">
        <f>VLOOKUP(A2114,'ABC Rimanenze'!$A$2:$G$50000,2,FALSE)</f>
        <v>38.202843878425632</v>
      </c>
      <c r="G2114" s="3" t="str">
        <f>VLOOKUP(A2114,'ABC Rimanenze'!$A$2:$G$50000,7)</f>
        <v>C</v>
      </c>
      <c r="J2114" s="29"/>
    </row>
    <row r="2115" spans="1:10" x14ac:dyDescent="0.3">
      <c r="A2115" s="20" t="s">
        <v>2138</v>
      </c>
      <c r="B2115" s="21">
        <v>63.661588073875095</v>
      </c>
      <c r="C2115" s="27">
        <f t="shared" ref="C2115:C2178" si="67">B2115+C2114</f>
        <v>10881869.865755418</v>
      </c>
      <c r="D2115" s="25">
        <f t="shared" si="66"/>
        <v>0.99847205079294699</v>
      </c>
      <c r="E2115" s="3" t="str" cm="1">
        <f t="array" ref="E2115">IFERROR(_xlfn.IFS(D2115&lt;=$K$2,"A",D2115&lt;=$L$3,"B"),"C")</f>
        <v>C</v>
      </c>
      <c r="F2115" s="18">
        <f>VLOOKUP(A2115,'ABC Rimanenze'!$A$2:$G$50000,2,FALSE)</f>
        <v>38.196952844325054</v>
      </c>
      <c r="G2115" s="3" t="str">
        <f>VLOOKUP(A2115,'ABC Rimanenze'!$A$2:$G$50000,7)</f>
        <v>C</v>
      </c>
      <c r="J2115" s="29"/>
    </row>
    <row r="2116" spans="1:10" x14ac:dyDescent="0.3">
      <c r="A2116" s="20" t="s">
        <v>2139</v>
      </c>
      <c r="B2116" s="21">
        <v>63.606092825101513</v>
      </c>
      <c r="C2116" s="27">
        <f t="shared" si="67"/>
        <v>10881933.471848244</v>
      </c>
      <c r="D2116" s="25">
        <f t="shared" si="66"/>
        <v>0.99847788700554008</v>
      </c>
      <c r="E2116" s="3" t="str" cm="1">
        <f t="array" ref="E2116">IFERROR(_xlfn.IFS(D2116&lt;=$K$2,"A",D2116&lt;=$L$3,"B"),"C")</f>
        <v>C</v>
      </c>
      <c r="F2116" s="18">
        <f>VLOOKUP(A2116,'ABC Rimanenze'!$A$2:$G$50000,2,FALSE)</f>
        <v>38.163655695060903</v>
      </c>
      <c r="G2116" s="3" t="str">
        <f>VLOOKUP(A2116,'ABC Rimanenze'!$A$2:$G$50000,7)</f>
        <v>C</v>
      </c>
      <c r="J2116" s="29"/>
    </row>
    <row r="2117" spans="1:10" x14ac:dyDescent="0.3">
      <c r="A2117" s="20" t="s">
        <v>2140</v>
      </c>
      <c r="B2117" s="21">
        <v>63.179206296073993</v>
      </c>
      <c r="C2117" s="27">
        <f t="shared" si="67"/>
        <v>10881996.651054541</v>
      </c>
      <c r="D2117" s="25">
        <f t="shared" si="66"/>
        <v>0.99848368404892107</v>
      </c>
      <c r="E2117" s="3" t="str" cm="1">
        <f t="array" ref="E2117">IFERROR(_xlfn.IFS(D2117&lt;=$K$2,"A",D2117&lt;=$L$3,"B"),"C")</f>
        <v>C</v>
      </c>
      <c r="F2117" s="18">
        <f>VLOOKUP(A2117,'ABC Rimanenze'!$A$2:$G$50000,2,FALSE)</f>
        <v>37.907523777644393</v>
      </c>
      <c r="G2117" s="3" t="str">
        <f>VLOOKUP(A2117,'ABC Rimanenze'!$A$2:$G$50000,7)</f>
        <v>C</v>
      </c>
      <c r="J2117" s="29"/>
    </row>
    <row r="2118" spans="1:10" x14ac:dyDescent="0.3">
      <c r="A2118" s="20" t="s">
        <v>2141</v>
      </c>
      <c r="B2118" s="21">
        <v>63.147189806396916</v>
      </c>
      <c r="C2118" s="27">
        <f t="shared" si="67"/>
        <v>10882059.798244348</v>
      </c>
      <c r="D2118" s="25">
        <f t="shared" si="66"/>
        <v>0.9984894781546112</v>
      </c>
      <c r="E2118" s="3" t="str" cm="1">
        <f t="array" ref="E2118">IFERROR(_xlfn.IFS(D2118&lt;=$K$2,"A",D2118&lt;=$L$3,"B"),"C")</f>
        <v>C</v>
      </c>
      <c r="F2118" s="18">
        <f>VLOOKUP(A2118,'ABC Rimanenze'!$A$2:$G$50000,2,FALSE)</f>
        <v>37.888313883838151</v>
      </c>
      <c r="G2118" s="3" t="str">
        <f>VLOOKUP(A2118,'ABC Rimanenze'!$A$2:$G$50000,7)</f>
        <v>C</v>
      </c>
      <c r="J2118" s="29"/>
    </row>
    <row r="2119" spans="1:10" x14ac:dyDescent="0.3">
      <c r="A2119" s="20" t="s">
        <v>2142</v>
      </c>
      <c r="B2119" s="21">
        <v>62.742501376878835</v>
      </c>
      <c r="C2119" s="27">
        <f t="shared" si="67"/>
        <v>10882122.540745724</v>
      </c>
      <c r="D2119" s="25">
        <f t="shared" si="66"/>
        <v>0.99849523512788829</v>
      </c>
      <c r="E2119" s="3" t="str" cm="1">
        <f t="array" ref="E2119">IFERROR(_xlfn.IFS(D2119&lt;=$K$2,"A",D2119&lt;=$L$3,"B"),"C")</f>
        <v>C</v>
      </c>
      <c r="F2119" s="18">
        <f>VLOOKUP(A2119,'ABC Rimanenze'!$A$2:$G$50000,2,FALSE)</f>
        <v>37.645500826127297</v>
      </c>
      <c r="G2119" s="3" t="str">
        <f>VLOOKUP(A2119,'ABC Rimanenze'!$A$2:$G$50000,7)</f>
        <v>C</v>
      </c>
      <c r="J2119" s="29"/>
    </row>
    <row r="2120" spans="1:10" x14ac:dyDescent="0.3">
      <c r="A2120" s="20" t="s">
        <v>2143</v>
      </c>
      <c r="B2120" s="21">
        <v>62.724999029188702</v>
      </c>
      <c r="C2120" s="27">
        <f t="shared" si="67"/>
        <v>10882185.265744753</v>
      </c>
      <c r="D2120" s="25">
        <f t="shared" si="66"/>
        <v>0.99850099049522767</v>
      </c>
      <c r="E2120" s="3" t="str" cm="1">
        <f t="array" ref="E2120">IFERROR(_xlfn.IFS(D2120&lt;=$K$2,"A",D2120&lt;=$L$3,"B"),"C")</f>
        <v>C</v>
      </c>
      <c r="F2120" s="18">
        <f>VLOOKUP(A2120,'ABC Rimanenze'!$A$2:$G$50000,2,FALSE)</f>
        <v>37.634999417513221</v>
      </c>
      <c r="G2120" s="3" t="str">
        <f>VLOOKUP(A2120,'ABC Rimanenze'!$A$2:$G$50000,7)</f>
        <v>C</v>
      </c>
      <c r="J2120" s="29"/>
    </row>
    <row r="2121" spans="1:10" x14ac:dyDescent="0.3">
      <c r="A2121" s="20" t="s">
        <v>2144</v>
      </c>
      <c r="B2121" s="21">
        <v>62.313480415206158</v>
      </c>
      <c r="C2121" s="27">
        <f t="shared" si="67"/>
        <v>10882247.579225168</v>
      </c>
      <c r="D2121" s="25">
        <f t="shared" si="66"/>
        <v>0.99850670810344655</v>
      </c>
      <c r="E2121" s="3" t="str" cm="1">
        <f t="array" ref="E2121">IFERROR(_xlfn.IFS(D2121&lt;=$K$2,"A",D2121&lt;=$L$3,"B"),"C")</f>
        <v>C</v>
      </c>
      <c r="F2121" s="18">
        <f>VLOOKUP(A2121,'ABC Rimanenze'!$A$2:$G$50000,2,FALSE)</f>
        <v>37.38808824912369</v>
      </c>
      <c r="G2121" s="3" t="str">
        <f>VLOOKUP(A2121,'ABC Rimanenze'!$A$2:$G$50000,7)</f>
        <v>C</v>
      </c>
      <c r="J2121" s="29"/>
    </row>
    <row r="2122" spans="1:10" x14ac:dyDescent="0.3">
      <c r="A2122" s="20" t="s">
        <v>2145</v>
      </c>
      <c r="B2122" s="21">
        <v>62.197367279310676</v>
      </c>
      <c r="C2122" s="27">
        <f t="shared" si="67"/>
        <v>10882309.776592446</v>
      </c>
      <c r="D2122" s="25">
        <f t="shared" si="66"/>
        <v>0.99851241505763977</v>
      </c>
      <c r="E2122" s="3" t="str" cm="1">
        <f t="array" ref="E2122">IFERROR(_xlfn.IFS(D2122&lt;=$K$2,"A",D2122&lt;=$L$3,"B"),"C")</f>
        <v>C</v>
      </c>
      <c r="F2122" s="18">
        <f>VLOOKUP(A2122,'ABC Rimanenze'!$A$2:$G$50000,2,FALSE)</f>
        <v>37.318420367586405</v>
      </c>
      <c r="G2122" s="3" t="str">
        <f>VLOOKUP(A2122,'ABC Rimanenze'!$A$2:$G$50000,7)</f>
        <v>C</v>
      </c>
      <c r="J2122" s="29"/>
    </row>
    <row r="2123" spans="1:10" x14ac:dyDescent="0.3">
      <c r="A2123" s="20" t="s">
        <v>2146</v>
      </c>
      <c r="B2123" s="21">
        <v>62.058629157376735</v>
      </c>
      <c r="C2123" s="27">
        <f t="shared" si="67"/>
        <v>10882371.835221604</v>
      </c>
      <c r="D2123" s="25">
        <f t="shared" si="66"/>
        <v>0.99851810928183915</v>
      </c>
      <c r="E2123" s="3" t="str" cm="1">
        <f t="array" ref="E2123">IFERROR(_xlfn.IFS(D2123&lt;=$K$2,"A",D2123&lt;=$L$3,"B"),"C")</f>
        <v>C</v>
      </c>
      <c r="F2123" s="18">
        <f>VLOOKUP(A2123,'ABC Rimanenze'!$A$2:$G$50000,2,FALSE)</f>
        <v>37.23517749442604</v>
      </c>
      <c r="G2123" s="3" t="str">
        <f>VLOOKUP(A2123,'ABC Rimanenze'!$A$2:$G$50000,7)</f>
        <v>C</v>
      </c>
      <c r="J2123" s="29"/>
    </row>
    <row r="2124" spans="1:10" x14ac:dyDescent="0.3">
      <c r="A2124" s="20" t="s">
        <v>2147</v>
      </c>
      <c r="B2124" s="21">
        <v>62.049451097002645</v>
      </c>
      <c r="C2124" s="27">
        <f t="shared" si="67"/>
        <v>10882433.884672701</v>
      </c>
      <c r="D2124" s="25">
        <f t="shared" si="66"/>
        <v>0.99852380266390051</v>
      </c>
      <c r="E2124" s="3" t="str" cm="1">
        <f t="array" ref="E2124">IFERROR(_xlfn.IFS(D2124&lt;=$K$2,"A",D2124&lt;=$L$3,"B"),"C")</f>
        <v>C</v>
      </c>
      <c r="F2124" s="18">
        <f>VLOOKUP(A2124,'ABC Rimanenze'!$A$2:$G$50000,2,FALSE)</f>
        <v>37.229670658201584</v>
      </c>
      <c r="G2124" s="3" t="str">
        <f>VLOOKUP(A2124,'ABC Rimanenze'!$A$2:$G$50000,7)</f>
        <v>C</v>
      </c>
      <c r="J2124" s="29"/>
    </row>
    <row r="2125" spans="1:10" x14ac:dyDescent="0.3">
      <c r="A2125" s="20" t="s">
        <v>2148</v>
      </c>
      <c r="B2125" s="21">
        <v>61.898546708991411</v>
      </c>
      <c r="C2125" s="27">
        <f t="shared" si="67"/>
        <v>10882495.78321941</v>
      </c>
      <c r="D2125" s="25">
        <f t="shared" si="66"/>
        <v>0.99852948219964544</v>
      </c>
      <c r="E2125" s="3" t="str" cm="1">
        <f t="array" ref="E2125">IFERROR(_xlfn.IFS(D2125&lt;=$K$2,"A",D2125&lt;=$L$3,"B"),"C")</f>
        <v>C</v>
      </c>
      <c r="F2125" s="18">
        <f>VLOOKUP(A2125,'ABC Rimanenze'!$A$2:$G$50000,2,FALSE)</f>
        <v>37.139128025394847</v>
      </c>
      <c r="G2125" s="3" t="str">
        <f>VLOOKUP(A2125,'ABC Rimanenze'!$A$2:$G$50000,7)</f>
        <v>C</v>
      </c>
      <c r="J2125" s="29"/>
    </row>
    <row r="2126" spans="1:10" x14ac:dyDescent="0.3">
      <c r="A2126" s="20" t="s">
        <v>2149</v>
      </c>
      <c r="B2126" s="21">
        <v>61.623204897768652</v>
      </c>
      <c r="C2126" s="27">
        <f t="shared" si="67"/>
        <v>10882557.406424308</v>
      </c>
      <c r="D2126" s="25">
        <f t="shared" si="66"/>
        <v>0.99853513647124847</v>
      </c>
      <c r="E2126" s="3" t="str" cm="1">
        <f t="array" ref="E2126">IFERROR(_xlfn.IFS(D2126&lt;=$K$2,"A",D2126&lt;=$L$3,"B"),"C")</f>
        <v>C</v>
      </c>
      <c r="F2126" s="18">
        <f>VLOOKUP(A2126,'ABC Rimanenze'!$A$2:$G$50000,2,FALSE)</f>
        <v>36.97392293866119</v>
      </c>
      <c r="G2126" s="3" t="str">
        <f>VLOOKUP(A2126,'ABC Rimanenze'!$A$2:$G$50000,7)</f>
        <v>C</v>
      </c>
      <c r="J2126" s="29"/>
    </row>
    <row r="2127" spans="1:10" x14ac:dyDescent="0.3">
      <c r="A2127" s="20" t="s">
        <v>2150</v>
      </c>
      <c r="B2127" s="21">
        <v>61.57283228734341</v>
      </c>
      <c r="C2127" s="27">
        <f t="shared" si="67"/>
        <v>10882618.979256596</v>
      </c>
      <c r="D2127" s="25">
        <f t="shared" si="66"/>
        <v>0.9985407861208847</v>
      </c>
      <c r="E2127" s="3" t="str" cm="1">
        <f t="array" ref="E2127">IFERROR(_xlfn.IFS(D2127&lt;=$K$2,"A",D2127&lt;=$L$3,"B"),"C")</f>
        <v>C</v>
      </c>
      <c r="F2127" s="18">
        <f>VLOOKUP(A2127,'ABC Rimanenze'!$A$2:$G$50000,2,FALSE)</f>
        <v>36.943699372406044</v>
      </c>
      <c r="G2127" s="3" t="str">
        <f>VLOOKUP(A2127,'ABC Rimanenze'!$A$2:$G$50000,7)</f>
        <v>C</v>
      </c>
      <c r="J2127" s="29"/>
    </row>
    <row r="2128" spans="1:10" x14ac:dyDescent="0.3">
      <c r="A2128" s="20" t="s">
        <v>2151</v>
      </c>
      <c r="B2128" s="21">
        <v>61.547219095601754</v>
      </c>
      <c r="C2128" s="27">
        <f t="shared" si="67"/>
        <v>10882680.526475692</v>
      </c>
      <c r="D2128" s="25">
        <f t="shared" si="66"/>
        <v>0.99854643342036808</v>
      </c>
      <c r="E2128" s="3" t="str" cm="1">
        <f t="array" ref="E2128">IFERROR(_xlfn.IFS(D2128&lt;=$K$2,"A",D2128&lt;=$L$3,"B"),"C")</f>
        <v>C</v>
      </c>
      <c r="F2128" s="18">
        <f>VLOOKUP(A2128,'ABC Rimanenze'!$A$2:$G$50000,2,FALSE)</f>
        <v>36.928331457361054</v>
      </c>
      <c r="G2128" s="3" t="str">
        <f>VLOOKUP(A2128,'ABC Rimanenze'!$A$2:$G$50000,7)</f>
        <v>C</v>
      </c>
      <c r="J2128" s="29"/>
    </row>
    <row r="2129" spans="1:10" x14ac:dyDescent="0.3">
      <c r="A2129" s="20" t="s">
        <v>2152</v>
      </c>
      <c r="B2129" s="21">
        <v>61.471660179963884</v>
      </c>
      <c r="C2129" s="27">
        <f t="shared" si="67"/>
        <v>10882741.998135872</v>
      </c>
      <c r="D2129" s="25">
        <f t="shared" si="66"/>
        <v>0.99855207378690092</v>
      </c>
      <c r="E2129" s="3" t="str" cm="1">
        <f t="array" ref="E2129">IFERROR(_xlfn.IFS(D2129&lt;=$K$2,"A",D2129&lt;=$L$3,"B"),"C")</f>
        <v>C</v>
      </c>
      <c r="F2129" s="18">
        <f>VLOOKUP(A2129,'ABC Rimanenze'!$A$2:$G$50000,2,FALSE)</f>
        <v>36.882996107978329</v>
      </c>
      <c r="G2129" s="3" t="str">
        <f>VLOOKUP(A2129,'ABC Rimanenze'!$A$2:$G$50000,7)</f>
        <v>C</v>
      </c>
      <c r="J2129" s="29"/>
    </row>
    <row r="2130" spans="1:10" x14ac:dyDescent="0.3">
      <c r="A2130" s="20" t="s">
        <v>2153</v>
      </c>
      <c r="B2130" s="21">
        <v>61.471660179963884</v>
      </c>
      <c r="C2130" s="27">
        <f t="shared" si="67"/>
        <v>10882803.469796052</v>
      </c>
      <c r="D2130" s="25">
        <f t="shared" si="66"/>
        <v>0.99855771415343375</v>
      </c>
      <c r="E2130" s="3" t="str" cm="1">
        <f t="array" ref="E2130">IFERROR(_xlfn.IFS(D2130&lt;=$K$2,"A",D2130&lt;=$L$3,"B"),"C")</f>
        <v>C</v>
      </c>
      <c r="F2130" s="18">
        <f>VLOOKUP(A2130,'ABC Rimanenze'!$A$2:$G$50000,2,FALSE)</f>
        <v>36.882996107978329</v>
      </c>
      <c r="G2130" s="3" t="str">
        <f>VLOOKUP(A2130,'ABC Rimanenze'!$A$2:$G$50000,7)</f>
        <v>C</v>
      </c>
      <c r="J2130" s="29"/>
    </row>
    <row r="2131" spans="1:10" x14ac:dyDescent="0.3">
      <c r="A2131" s="20" t="s">
        <v>2154</v>
      </c>
      <c r="B2131" s="21">
        <v>61.471660179963884</v>
      </c>
      <c r="C2131" s="27">
        <f t="shared" si="67"/>
        <v>10882864.941456232</v>
      </c>
      <c r="D2131" s="25">
        <f t="shared" si="66"/>
        <v>0.99856335451996658</v>
      </c>
      <c r="E2131" s="3" t="str" cm="1">
        <f t="array" ref="E2131">IFERROR(_xlfn.IFS(D2131&lt;=$K$2,"A",D2131&lt;=$L$3,"B"),"C")</f>
        <v>C</v>
      </c>
      <c r="F2131" s="18">
        <f>VLOOKUP(A2131,'ABC Rimanenze'!$A$2:$G$50000,2,FALSE)</f>
        <v>36.882996107978329</v>
      </c>
      <c r="G2131" s="3" t="str">
        <f>VLOOKUP(A2131,'ABC Rimanenze'!$A$2:$G$50000,7)</f>
        <v>C</v>
      </c>
      <c r="J2131" s="29"/>
    </row>
    <row r="2132" spans="1:10" x14ac:dyDescent="0.3">
      <c r="A2132" s="20" t="s">
        <v>2155</v>
      </c>
      <c r="B2132" s="21">
        <v>61.33612370699764</v>
      </c>
      <c r="C2132" s="27">
        <f t="shared" si="67"/>
        <v>10882926.277579939</v>
      </c>
      <c r="D2132" s="25">
        <f t="shared" si="66"/>
        <v>0.99856898245027459</v>
      </c>
      <c r="E2132" s="3" t="str" cm="1">
        <f t="array" ref="E2132">IFERROR(_xlfn.IFS(D2132&lt;=$K$2,"A",D2132&lt;=$L$3,"B"),"C")</f>
        <v>C</v>
      </c>
      <c r="F2132" s="18">
        <f>VLOOKUP(A2132,'ABC Rimanenze'!$A$2:$G$50000,2,FALSE)</f>
        <v>36.801674224198585</v>
      </c>
      <c r="G2132" s="3" t="str">
        <f>VLOOKUP(A2132,'ABC Rimanenze'!$A$2:$G$50000,7)</f>
        <v>C</v>
      </c>
      <c r="J2132" s="29"/>
    </row>
    <row r="2133" spans="1:10" x14ac:dyDescent="0.3">
      <c r="A2133" s="20" t="s">
        <v>2156</v>
      </c>
      <c r="B2133" s="21">
        <v>61.211259397257088</v>
      </c>
      <c r="C2133" s="27">
        <f t="shared" si="67"/>
        <v>10882987.488839336</v>
      </c>
      <c r="D2133" s="25">
        <f t="shared" si="66"/>
        <v>0.99857459892358813</v>
      </c>
      <c r="E2133" s="3" t="str" cm="1">
        <f t="array" ref="E2133">IFERROR(_xlfn.IFS(D2133&lt;=$K$2,"A",D2133&lt;=$L$3,"B"),"C")</f>
        <v>C</v>
      </c>
      <c r="F2133" s="18">
        <f>VLOOKUP(A2133,'ABC Rimanenze'!$A$2:$G$50000,2,FALSE)</f>
        <v>36.726755638354248</v>
      </c>
      <c r="G2133" s="3" t="str">
        <f>VLOOKUP(A2133,'ABC Rimanenze'!$A$2:$G$50000,7)</f>
        <v>C</v>
      </c>
      <c r="J2133" s="29"/>
    </row>
    <row r="2134" spans="1:10" x14ac:dyDescent="0.3">
      <c r="A2134" s="20" t="s">
        <v>2157</v>
      </c>
      <c r="B2134" s="21">
        <v>61.108806630290488</v>
      </c>
      <c r="C2134" s="27">
        <f t="shared" si="67"/>
        <v>10883048.597645966</v>
      </c>
      <c r="D2134" s="25">
        <f t="shared" si="66"/>
        <v>0.99858020599629072</v>
      </c>
      <c r="E2134" s="3" t="str" cm="1">
        <f t="array" ref="E2134">IFERROR(_xlfn.IFS(D2134&lt;=$K$2,"A",D2134&lt;=$L$3,"B"),"C")</f>
        <v>C</v>
      </c>
      <c r="F2134" s="18">
        <f>VLOOKUP(A2134,'ABC Rimanenze'!$A$2:$G$50000,2,FALSE)</f>
        <v>36.665283978174294</v>
      </c>
      <c r="G2134" s="3" t="str">
        <f>VLOOKUP(A2134,'ABC Rimanenze'!$A$2:$G$50000,7)</f>
        <v>C</v>
      </c>
      <c r="J2134" s="29"/>
    </row>
    <row r="2135" spans="1:10" x14ac:dyDescent="0.3">
      <c r="A2135" s="20" t="s">
        <v>2158</v>
      </c>
      <c r="B2135" s="21">
        <v>60.53443080548395</v>
      </c>
      <c r="C2135" s="27">
        <f t="shared" si="67"/>
        <v>10883109.132076772</v>
      </c>
      <c r="D2135" s="25">
        <f t="shared" si="66"/>
        <v>0.99858576036681856</v>
      </c>
      <c r="E2135" s="3" t="str" cm="1">
        <f t="array" ref="E2135">IFERROR(_xlfn.IFS(D2135&lt;=$K$2,"A",D2135&lt;=$L$3,"B"),"C")</f>
        <v>C</v>
      </c>
      <c r="F2135" s="18">
        <f>VLOOKUP(A2135,'ABC Rimanenze'!$A$2:$G$50000,2,FALSE)</f>
        <v>36.320658483290366</v>
      </c>
      <c r="G2135" s="3" t="str">
        <f>VLOOKUP(A2135,'ABC Rimanenze'!$A$2:$G$50000,7)</f>
        <v>C</v>
      </c>
      <c r="J2135" s="29"/>
    </row>
    <row r="2136" spans="1:10" x14ac:dyDescent="0.3">
      <c r="A2136" s="20" t="s">
        <v>2159</v>
      </c>
      <c r="B2136" s="21">
        <v>60.371573594659942</v>
      </c>
      <c r="C2136" s="27">
        <f t="shared" si="67"/>
        <v>10883169.503650367</v>
      </c>
      <c r="D2136" s="25">
        <f t="shared" si="66"/>
        <v>0.99859129979429206</v>
      </c>
      <c r="E2136" s="3" t="str" cm="1">
        <f t="array" ref="E2136">IFERROR(_xlfn.IFS(D2136&lt;=$K$2,"A",D2136&lt;=$L$3,"B"),"C")</f>
        <v>C</v>
      </c>
      <c r="F2136" s="18">
        <f>VLOOKUP(A2136,'ABC Rimanenze'!$A$2:$G$50000,2,FALSE)</f>
        <v>36.222944156795961</v>
      </c>
      <c r="G2136" s="3" t="str">
        <f>VLOOKUP(A2136,'ABC Rimanenze'!$A$2:$G$50000,7)</f>
        <v>C</v>
      </c>
      <c r="J2136" s="29"/>
    </row>
    <row r="2137" spans="1:10" x14ac:dyDescent="0.3">
      <c r="A2137" s="20" t="s">
        <v>2160</v>
      </c>
      <c r="B2137" s="21">
        <v>60.141908642043141</v>
      </c>
      <c r="C2137" s="27">
        <f t="shared" si="67"/>
        <v>10883229.645559009</v>
      </c>
      <c r="D2137" s="25">
        <f t="shared" si="66"/>
        <v>0.99859681814872936</v>
      </c>
      <c r="E2137" s="3" t="str" cm="1">
        <f t="array" ref="E2137">IFERROR(_xlfn.IFS(D2137&lt;=$K$2,"A",D2137&lt;=$L$3,"B"),"C")</f>
        <v>C</v>
      </c>
      <c r="F2137" s="18">
        <f>VLOOKUP(A2137,'ABC Rimanenze'!$A$2:$G$50000,2,FALSE)</f>
        <v>36.085145185225883</v>
      </c>
      <c r="G2137" s="3" t="str">
        <f>VLOOKUP(A2137,'ABC Rimanenze'!$A$2:$G$50000,7)</f>
        <v>C</v>
      </c>
      <c r="J2137" s="29"/>
    </row>
    <row r="2138" spans="1:10" x14ac:dyDescent="0.3">
      <c r="A2138" s="20" t="s">
        <v>2161</v>
      </c>
      <c r="B2138" s="21">
        <v>60.051622141153814</v>
      </c>
      <c r="C2138" s="27">
        <f t="shared" si="67"/>
        <v>10883289.69718115</v>
      </c>
      <c r="D2138" s="25">
        <f t="shared" si="66"/>
        <v>0.9986023282188784</v>
      </c>
      <c r="E2138" s="3" t="str" cm="1">
        <f t="array" ref="E2138">IFERROR(_xlfn.IFS(D2138&lt;=$K$2,"A",D2138&lt;=$L$3,"B"),"C")</f>
        <v>C</v>
      </c>
      <c r="F2138" s="18">
        <f>VLOOKUP(A2138,'ABC Rimanenze'!$A$2:$G$50000,2,FALSE)</f>
        <v>36.030973284692287</v>
      </c>
      <c r="G2138" s="3" t="str">
        <f>VLOOKUP(A2138,'ABC Rimanenze'!$A$2:$G$50000,7)</f>
        <v>C</v>
      </c>
      <c r="J2138" s="29"/>
    </row>
    <row r="2139" spans="1:10" x14ac:dyDescent="0.3">
      <c r="A2139" s="20" t="s">
        <v>2162</v>
      </c>
      <c r="B2139" s="21">
        <v>60.042657524044238</v>
      </c>
      <c r="C2139" s="27">
        <f t="shared" si="67"/>
        <v>10883349.739838675</v>
      </c>
      <c r="D2139" s="25">
        <f t="shared" si="66"/>
        <v>0.99860783746647397</v>
      </c>
      <c r="E2139" s="3" t="str" cm="1">
        <f t="array" ref="E2139">IFERROR(_xlfn.IFS(D2139&lt;=$K$2,"A",D2139&lt;=$L$3,"B"),"C")</f>
        <v>C</v>
      </c>
      <c r="F2139" s="18">
        <f>VLOOKUP(A2139,'ABC Rimanenze'!$A$2:$G$50000,2,FALSE)</f>
        <v>36.025594514426544</v>
      </c>
      <c r="G2139" s="3" t="str">
        <f>VLOOKUP(A2139,'ABC Rimanenze'!$A$2:$G$50000,7)</f>
        <v>C</v>
      </c>
      <c r="J2139" s="29"/>
    </row>
    <row r="2140" spans="1:10" x14ac:dyDescent="0.3">
      <c r="A2140" s="20" t="s">
        <v>2163</v>
      </c>
      <c r="B2140" s="21">
        <v>59.934868675464777</v>
      </c>
      <c r="C2140" s="27">
        <f t="shared" si="67"/>
        <v>10883409.674707349</v>
      </c>
      <c r="D2140" s="25">
        <f t="shared" si="66"/>
        <v>0.99861333682384346</v>
      </c>
      <c r="E2140" s="3" t="str" cm="1">
        <f t="array" ref="E2140">IFERROR(_xlfn.IFS(D2140&lt;=$K$2,"A",D2140&lt;=$L$3,"B"),"C")</f>
        <v>C</v>
      </c>
      <c r="F2140" s="18">
        <f>VLOOKUP(A2140,'ABC Rimanenze'!$A$2:$G$50000,2,FALSE)</f>
        <v>35.960921205278865</v>
      </c>
      <c r="G2140" s="3" t="str">
        <f>VLOOKUP(A2140,'ABC Rimanenze'!$A$2:$G$50000,7)</f>
        <v>C</v>
      </c>
      <c r="J2140" s="29"/>
    </row>
    <row r="2141" spans="1:10" x14ac:dyDescent="0.3">
      <c r="A2141" s="20" t="s">
        <v>2164</v>
      </c>
      <c r="B2141" s="21">
        <v>59.764114063853768</v>
      </c>
      <c r="C2141" s="27">
        <f t="shared" si="67"/>
        <v>10883469.438821413</v>
      </c>
      <c r="D2141" s="25">
        <f t="shared" si="66"/>
        <v>0.99861882051352813</v>
      </c>
      <c r="E2141" s="3" t="str" cm="1">
        <f t="array" ref="E2141">IFERROR(_xlfn.IFS(D2141&lt;=$K$2,"A",D2141&lt;=$L$3,"B"),"C")</f>
        <v>C</v>
      </c>
      <c r="F2141" s="18">
        <f>VLOOKUP(A2141,'ABC Rimanenze'!$A$2:$G$50000,2,FALSE)</f>
        <v>35.858468438312258</v>
      </c>
      <c r="G2141" s="3" t="str">
        <f>VLOOKUP(A2141,'ABC Rimanenze'!$A$2:$G$50000,7)</f>
        <v>C</v>
      </c>
      <c r="J2141" s="29"/>
    </row>
    <row r="2142" spans="1:10" x14ac:dyDescent="0.3">
      <c r="A2142" s="20" t="s">
        <v>2165</v>
      </c>
      <c r="B2142" s="21">
        <v>59.589304030217001</v>
      </c>
      <c r="C2142" s="27">
        <f t="shared" si="67"/>
        <v>10883529.028125443</v>
      </c>
      <c r="D2142" s="25">
        <f t="shared" si="66"/>
        <v>0.99862428816342041</v>
      </c>
      <c r="E2142" s="3" t="str" cm="1">
        <f t="array" ref="E2142">IFERROR(_xlfn.IFS(D2142&lt;=$K$2,"A",D2142&lt;=$L$3,"B"),"C")</f>
        <v>C</v>
      </c>
      <c r="F2142" s="18">
        <f>VLOOKUP(A2142,'ABC Rimanenze'!$A$2:$G$50000,2,FALSE)</f>
        <v>35.7535824181302</v>
      </c>
      <c r="G2142" s="3" t="str">
        <f>VLOOKUP(A2142,'ABC Rimanenze'!$A$2:$G$50000,7)</f>
        <v>C</v>
      </c>
      <c r="J2142" s="29"/>
    </row>
    <row r="2143" spans="1:10" x14ac:dyDescent="0.3">
      <c r="A2143" s="20" t="s">
        <v>2166</v>
      </c>
      <c r="B2143" s="21">
        <v>58.896680636869846</v>
      </c>
      <c r="C2143" s="27">
        <f t="shared" si="67"/>
        <v>10883587.924806079</v>
      </c>
      <c r="D2143" s="25">
        <f t="shared" si="66"/>
        <v>0.99862969226126619</v>
      </c>
      <c r="E2143" s="3" t="str" cm="1">
        <f t="array" ref="E2143">IFERROR(_xlfn.IFS(D2143&lt;=$K$2,"A",D2143&lt;=$L$3,"B"),"C")</f>
        <v>C</v>
      </c>
      <c r="F2143" s="18">
        <f>VLOOKUP(A2143,'ABC Rimanenze'!$A$2:$G$50000,2,FALSE)</f>
        <v>35.338008382121906</v>
      </c>
      <c r="G2143" s="3" t="str">
        <f>VLOOKUP(A2143,'ABC Rimanenze'!$A$2:$G$50000,7)</f>
        <v>C</v>
      </c>
      <c r="J2143" s="29"/>
    </row>
    <row r="2144" spans="1:10" x14ac:dyDescent="0.3">
      <c r="A2144" s="20" t="s">
        <v>2167</v>
      </c>
      <c r="B2144" s="21">
        <v>58.871921218186237</v>
      </c>
      <c r="C2144" s="27">
        <f t="shared" si="67"/>
        <v>10883646.796727298</v>
      </c>
      <c r="D2144" s="25">
        <f t="shared" si="66"/>
        <v>0.99863509408729789</v>
      </c>
      <c r="E2144" s="3" t="str" cm="1">
        <f t="array" ref="E2144">IFERROR(_xlfn.IFS(D2144&lt;=$K$2,"A",D2144&lt;=$L$3,"B"),"C")</f>
        <v>C</v>
      </c>
      <c r="F2144" s="18">
        <f>VLOOKUP(A2144,'ABC Rimanenze'!$A$2:$G$50000,2,FALSE)</f>
        <v>35.323152730911744</v>
      </c>
      <c r="G2144" s="3" t="str">
        <f>VLOOKUP(A2144,'ABC Rimanenze'!$A$2:$G$50000,7)</f>
        <v>C</v>
      </c>
      <c r="J2144" s="29"/>
    </row>
    <row r="2145" spans="1:10" x14ac:dyDescent="0.3">
      <c r="A2145" s="20" t="s">
        <v>2168</v>
      </c>
      <c r="B2145" s="21">
        <v>58.743641816213469</v>
      </c>
      <c r="C2145" s="27">
        <f t="shared" si="67"/>
        <v>10883705.540369114</v>
      </c>
      <c r="D2145" s="25">
        <f t="shared" si="66"/>
        <v>0.99864048414298123</v>
      </c>
      <c r="E2145" s="3" t="str" cm="1">
        <f t="array" ref="E2145">IFERROR(_xlfn.IFS(D2145&lt;=$K$2,"A",D2145&lt;=$L$3,"B"),"C")</f>
        <v>C</v>
      </c>
      <c r="F2145" s="18">
        <f>VLOOKUP(A2145,'ABC Rimanenze'!$A$2:$G$50000,2,FALSE)</f>
        <v>35.24618508972808</v>
      </c>
      <c r="G2145" s="3" t="str">
        <f>VLOOKUP(A2145,'ABC Rimanenze'!$A$2:$G$50000,7)</f>
        <v>C</v>
      </c>
      <c r="J2145" s="29"/>
    </row>
    <row r="2146" spans="1:10" x14ac:dyDescent="0.3">
      <c r="A2146" s="20" t="s">
        <v>2169</v>
      </c>
      <c r="B2146" s="21">
        <v>58.602982704898899</v>
      </c>
      <c r="C2146" s="27">
        <f t="shared" si="67"/>
        <v>10883764.143351819</v>
      </c>
      <c r="D2146" s="25">
        <f t="shared" si="66"/>
        <v>0.99864586129240918</v>
      </c>
      <c r="E2146" s="3" t="str" cm="1">
        <f t="array" ref="E2146">IFERROR(_xlfn.IFS(D2146&lt;=$K$2,"A",D2146&lt;=$L$3,"B"),"C")</f>
        <v>C</v>
      </c>
      <c r="F2146" s="18">
        <f>VLOOKUP(A2146,'ABC Rimanenze'!$A$2:$G$50000,2,FALSE)</f>
        <v>35.161789622939338</v>
      </c>
      <c r="G2146" s="3" t="str">
        <f>VLOOKUP(A2146,'ABC Rimanenze'!$A$2:$G$50000,7)</f>
        <v>C</v>
      </c>
      <c r="J2146" s="29"/>
    </row>
    <row r="2147" spans="1:10" x14ac:dyDescent="0.3">
      <c r="A2147" s="20" t="s">
        <v>2170</v>
      </c>
      <c r="B2147" s="21">
        <v>58.270011212257423</v>
      </c>
      <c r="C2147" s="27">
        <f t="shared" si="67"/>
        <v>10883822.413363032</v>
      </c>
      <c r="D2147" s="25">
        <f t="shared" si="66"/>
        <v>0.99865120788985184</v>
      </c>
      <c r="E2147" s="3" t="str" cm="1">
        <f t="array" ref="E2147">IFERROR(_xlfn.IFS(D2147&lt;=$K$2,"A",D2147&lt;=$L$3,"B"),"C")</f>
        <v>C</v>
      </c>
      <c r="F2147" s="18">
        <f>VLOOKUP(A2147,'ABC Rimanenze'!$A$2:$G$50000,2,FALSE)</f>
        <v>34.962006727354449</v>
      </c>
      <c r="G2147" s="3" t="str">
        <f>VLOOKUP(A2147,'ABC Rimanenze'!$A$2:$G$50000,7)</f>
        <v>C</v>
      </c>
      <c r="J2147" s="29"/>
    </row>
    <row r="2148" spans="1:10" x14ac:dyDescent="0.3">
      <c r="A2148" s="20" t="s">
        <v>2171</v>
      </c>
      <c r="B2148" s="21">
        <v>58.16862566161339</v>
      </c>
      <c r="C2148" s="27">
        <f t="shared" si="67"/>
        <v>10883880.581988694</v>
      </c>
      <c r="D2148" s="25">
        <f t="shared" si="66"/>
        <v>0.99865654518460667</v>
      </c>
      <c r="E2148" s="3" t="str" cm="1">
        <f t="array" ref="E2148">IFERROR(_xlfn.IFS(D2148&lt;=$K$2,"A",D2148&lt;=$L$3,"B"),"C")</f>
        <v>C</v>
      </c>
      <c r="F2148" s="18">
        <f>VLOOKUP(A2148,'ABC Rimanenze'!$A$2:$G$50000,2,FALSE)</f>
        <v>34.901175396968036</v>
      </c>
      <c r="G2148" s="3" t="str">
        <f>VLOOKUP(A2148,'ABC Rimanenze'!$A$2:$G$50000,7)</f>
        <v>C</v>
      </c>
      <c r="J2148" s="29"/>
    </row>
    <row r="2149" spans="1:10" x14ac:dyDescent="0.3">
      <c r="A2149" s="20" t="s">
        <v>2172</v>
      </c>
      <c r="B2149" s="21">
        <v>58.163289580000551</v>
      </c>
      <c r="C2149" s="27">
        <f t="shared" si="67"/>
        <v>10883938.745278275</v>
      </c>
      <c r="D2149" s="25">
        <f t="shared" si="66"/>
        <v>0.99866188198974626</v>
      </c>
      <c r="E2149" s="3" t="str" cm="1">
        <f t="array" ref="E2149">IFERROR(_xlfn.IFS(D2149&lt;=$K$2,"A",D2149&lt;=$L$3,"B"),"C")</f>
        <v>C</v>
      </c>
      <c r="F2149" s="18">
        <f>VLOOKUP(A2149,'ABC Rimanenze'!$A$2:$G$50000,2,FALSE)</f>
        <v>34.897973748000332</v>
      </c>
      <c r="G2149" s="3" t="str">
        <f>VLOOKUP(A2149,'ABC Rimanenze'!$A$2:$G$50000,7)</f>
        <v>C</v>
      </c>
      <c r="J2149" s="29"/>
    </row>
    <row r="2150" spans="1:10" x14ac:dyDescent="0.3">
      <c r="A2150" s="20" t="s">
        <v>2173</v>
      </c>
      <c r="B2150" s="21">
        <v>58.149202324542642</v>
      </c>
      <c r="C2150" s="27">
        <f t="shared" si="67"/>
        <v>10883996.894480599</v>
      </c>
      <c r="D2150" s="25">
        <f t="shared" si="66"/>
        <v>0.99866721750230181</v>
      </c>
      <c r="E2150" s="3" t="str" cm="1">
        <f t="array" ref="E2150">IFERROR(_xlfn.IFS(D2150&lt;=$K$2,"A",D2150&lt;=$L$3,"B"),"C")</f>
        <v>C</v>
      </c>
      <c r="F2150" s="18">
        <f>VLOOKUP(A2150,'ABC Rimanenze'!$A$2:$G$50000,2,FALSE)</f>
        <v>34.889521394725584</v>
      </c>
      <c r="G2150" s="3" t="str">
        <f>VLOOKUP(A2150,'ABC Rimanenze'!$A$2:$G$50000,7)</f>
        <v>C</v>
      </c>
      <c r="J2150" s="29"/>
    </row>
    <row r="2151" spans="1:10" x14ac:dyDescent="0.3">
      <c r="A2151" s="20" t="s">
        <v>2174</v>
      </c>
      <c r="B2151" s="21">
        <v>58.115051402220438</v>
      </c>
      <c r="C2151" s="27">
        <f t="shared" si="67"/>
        <v>10884055.009532001</v>
      </c>
      <c r="D2151" s="25">
        <f t="shared" si="66"/>
        <v>0.99867254988132037</v>
      </c>
      <c r="E2151" s="3" t="str" cm="1">
        <f t="array" ref="E2151">IFERROR(_xlfn.IFS(D2151&lt;=$K$2,"A",D2151&lt;=$L$3,"B"),"C")</f>
        <v>C</v>
      </c>
      <c r="F2151" s="18">
        <f>VLOOKUP(A2151,'ABC Rimanenze'!$A$2:$G$50000,2,FALSE)</f>
        <v>34.869030841332261</v>
      </c>
      <c r="G2151" s="3" t="str">
        <f>VLOOKUP(A2151,'ABC Rimanenze'!$A$2:$G$50000,7)</f>
        <v>C</v>
      </c>
      <c r="J2151" s="29"/>
    </row>
    <row r="2152" spans="1:10" x14ac:dyDescent="0.3">
      <c r="A2152" s="20" t="s">
        <v>2175</v>
      </c>
      <c r="B2152" s="21">
        <v>57.950700088544835</v>
      </c>
      <c r="C2152" s="27">
        <f t="shared" si="67"/>
        <v>10884112.96023209</v>
      </c>
      <c r="D2152" s="25">
        <f t="shared" si="66"/>
        <v>0.99867786718019247</v>
      </c>
      <c r="E2152" s="3" t="str" cm="1">
        <f t="array" ref="E2152">IFERROR(_xlfn.IFS(D2152&lt;=$K$2,"A",D2152&lt;=$L$3,"B"),"C")</f>
        <v>C</v>
      </c>
      <c r="F2152" s="18">
        <f>VLOOKUP(A2152,'ABC Rimanenze'!$A$2:$G$50000,2,FALSE)</f>
        <v>34.770420053126898</v>
      </c>
      <c r="G2152" s="3" t="str">
        <f>VLOOKUP(A2152,'ABC Rimanenze'!$A$2:$G$50000,7)</f>
        <v>C</v>
      </c>
      <c r="J2152" s="29"/>
    </row>
    <row r="2153" spans="1:10" x14ac:dyDescent="0.3">
      <c r="A2153" s="20" t="s">
        <v>2176</v>
      </c>
      <c r="B2153" s="21">
        <v>57.785921888340212</v>
      </c>
      <c r="C2153" s="27">
        <f t="shared" si="67"/>
        <v>10884170.746153979</v>
      </c>
      <c r="D2153" s="25">
        <f t="shared" si="66"/>
        <v>0.99868316935974866</v>
      </c>
      <c r="E2153" s="3" t="str" cm="1">
        <f t="array" ref="E2153">IFERROR(_xlfn.IFS(D2153&lt;=$K$2,"A",D2153&lt;=$L$3,"B"),"C")</f>
        <v>C</v>
      </c>
      <c r="F2153" s="18">
        <f>VLOOKUP(A2153,'ABC Rimanenze'!$A$2:$G$50000,2,FALSE)</f>
        <v>34.671553133004124</v>
      </c>
      <c r="G2153" s="3" t="str">
        <f>VLOOKUP(A2153,'ABC Rimanenze'!$A$2:$G$50000,7)</f>
        <v>C</v>
      </c>
      <c r="J2153" s="29"/>
    </row>
    <row r="2154" spans="1:10" x14ac:dyDescent="0.3">
      <c r="A2154" s="20" t="s">
        <v>2177</v>
      </c>
      <c r="B2154" s="21">
        <v>57.779091703875771</v>
      </c>
      <c r="C2154" s="27">
        <f t="shared" si="67"/>
        <v>10884228.525245683</v>
      </c>
      <c r="D2154" s="25">
        <f t="shared" si="66"/>
        <v>0.99868847091259738</v>
      </c>
      <c r="E2154" s="3" t="str" cm="1">
        <f t="array" ref="E2154">IFERROR(_xlfn.IFS(D2154&lt;=$K$2,"A",D2154&lt;=$L$3,"B"),"C")</f>
        <v>C</v>
      </c>
      <c r="F2154" s="18">
        <f>VLOOKUP(A2154,'ABC Rimanenze'!$A$2:$G$50000,2,FALSE)</f>
        <v>34.667455022325463</v>
      </c>
      <c r="G2154" s="3" t="str">
        <f>VLOOKUP(A2154,'ABC Rimanenze'!$A$2:$G$50000,7)</f>
        <v>C</v>
      </c>
      <c r="J2154" s="29"/>
    </row>
    <row r="2155" spans="1:10" x14ac:dyDescent="0.3">
      <c r="A2155" s="20" t="s">
        <v>2178</v>
      </c>
      <c r="B2155" s="21">
        <v>57.46831831074374</v>
      </c>
      <c r="C2155" s="27">
        <f t="shared" si="67"/>
        <v>10884285.993563995</v>
      </c>
      <c r="D2155" s="25">
        <f t="shared" si="66"/>
        <v>0.99869374395025989</v>
      </c>
      <c r="E2155" s="3" t="str" cm="1">
        <f t="array" ref="E2155">IFERROR(_xlfn.IFS(D2155&lt;=$K$2,"A",D2155&lt;=$L$3,"B"),"C")</f>
        <v>C</v>
      </c>
      <c r="F2155" s="18">
        <f>VLOOKUP(A2155,'ABC Rimanenze'!$A$2:$G$50000,2,FALSE)</f>
        <v>34.480990986446244</v>
      </c>
      <c r="G2155" s="3" t="str">
        <f>VLOOKUP(A2155,'ABC Rimanenze'!$A$2:$G$50000,7)</f>
        <v>C</v>
      </c>
      <c r="J2155" s="29"/>
    </row>
    <row r="2156" spans="1:10" x14ac:dyDescent="0.3">
      <c r="A2156" s="20" t="s">
        <v>2179</v>
      </c>
      <c r="B2156" s="21">
        <v>57.074728930980356</v>
      </c>
      <c r="C2156" s="27">
        <f t="shared" si="67"/>
        <v>10884343.068292925</v>
      </c>
      <c r="D2156" s="25">
        <f t="shared" si="66"/>
        <v>0.99869898087390874</v>
      </c>
      <c r="E2156" s="3" t="str" cm="1">
        <f t="array" ref="E2156">IFERROR(_xlfn.IFS(D2156&lt;=$K$2,"A",D2156&lt;=$L$3,"B"),"C")</f>
        <v>C</v>
      </c>
      <c r="F2156" s="18">
        <f>VLOOKUP(A2156,'ABC Rimanenze'!$A$2:$G$50000,2,FALSE)</f>
        <v>34.244837358588214</v>
      </c>
      <c r="G2156" s="3" t="str">
        <f>VLOOKUP(A2156,'ABC Rimanenze'!$A$2:$G$50000,7)</f>
        <v>C</v>
      </c>
      <c r="J2156" s="29"/>
    </row>
    <row r="2157" spans="1:10" x14ac:dyDescent="0.3">
      <c r="A2157" s="20" t="s">
        <v>2180</v>
      </c>
      <c r="B2157" s="21">
        <v>56.989351625174848</v>
      </c>
      <c r="C2157" s="27">
        <f t="shared" si="67"/>
        <v>10884400.05764455</v>
      </c>
      <c r="D2157" s="25">
        <f t="shared" si="66"/>
        <v>0.99870420996371512</v>
      </c>
      <c r="E2157" s="3" t="str" cm="1">
        <f t="array" ref="E2157">IFERROR(_xlfn.IFS(D2157&lt;=$K$2,"A",D2157&lt;=$L$3,"B"),"C")</f>
        <v>C</v>
      </c>
      <c r="F2157" s="18">
        <f>VLOOKUP(A2157,'ABC Rimanenze'!$A$2:$G$50000,2,FALSE)</f>
        <v>34.19361097510491</v>
      </c>
      <c r="G2157" s="3" t="str">
        <f>VLOOKUP(A2157,'ABC Rimanenze'!$A$2:$G$50000,7)</f>
        <v>C</v>
      </c>
      <c r="J2157" s="29"/>
    </row>
    <row r="2158" spans="1:10" x14ac:dyDescent="0.3">
      <c r="A2158" s="20" t="s">
        <v>2181</v>
      </c>
      <c r="B2158" s="21">
        <v>56.969928288104093</v>
      </c>
      <c r="C2158" s="27">
        <f t="shared" si="67"/>
        <v>10884457.027572839</v>
      </c>
      <c r="D2158" s="25">
        <f t="shared" si="66"/>
        <v>0.99870943727132255</v>
      </c>
      <c r="E2158" s="3" t="str" cm="1">
        <f t="array" ref="E2158">IFERROR(_xlfn.IFS(D2158&lt;=$K$2,"A",D2158&lt;=$L$3,"B"),"C")</f>
        <v>C</v>
      </c>
      <c r="F2158" s="18">
        <f>VLOOKUP(A2158,'ABC Rimanenze'!$A$2:$G$50000,2,FALSE)</f>
        <v>34.181956972862451</v>
      </c>
      <c r="G2158" s="3" t="str">
        <f>VLOOKUP(A2158,'ABC Rimanenze'!$A$2:$G$50000,7)</f>
        <v>C</v>
      </c>
      <c r="J2158" s="29"/>
    </row>
    <row r="2159" spans="1:10" x14ac:dyDescent="0.3">
      <c r="A2159" s="20" t="s">
        <v>2182</v>
      </c>
      <c r="B2159" s="21">
        <v>56.903974319369347</v>
      </c>
      <c r="C2159" s="27">
        <f t="shared" si="67"/>
        <v>10884513.931547157</v>
      </c>
      <c r="D2159" s="25">
        <f t="shared" si="66"/>
        <v>0.99871465852728658</v>
      </c>
      <c r="E2159" s="3" t="str" cm="1">
        <f t="array" ref="E2159">IFERROR(_xlfn.IFS(D2159&lt;=$K$2,"A",D2159&lt;=$L$3,"B"),"C")</f>
        <v>C</v>
      </c>
      <c r="F2159" s="18">
        <f>VLOOKUP(A2159,'ABC Rimanenze'!$A$2:$G$50000,2,FALSE)</f>
        <v>34.142384591621607</v>
      </c>
      <c r="G2159" s="3" t="str">
        <f>VLOOKUP(A2159,'ABC Rimanenze'!$A$2:$G$50000,7)</f>
        <v>C</v>
      </c>
      <c r="J2159" s="29"/>
    </row>
    <row r="2160" spans="1:10" x14ac:dyDescent="0.3">
      <c r="A2160" s="20" t="s">
        <v>2183</v>
      </c>
      <c r="B2160" s="21">
        <v>56.605153749050068</v>
      </c>
      <c r="C2160" s="27">
        <f t="shared" si="67"/>
        <v>10884570.536700906</v>
      </c>
      <c r="D2160" s="25">
        <f t="shared" si="66"/>
        <v>0.99871985236480221</v>
      </c>
      <c r="E2160" s="3" t="str" cm="1">
        <f t="array" ref="E2160">IFERROR(_xlfn.IFS(D2160&lt;=$K$2,"A",D2160&lt;=$L$3,"B"),"C")</f>
        <v>C</v>
      </c>
      <c r="F2160" s="18">
        <f>VLOOKUP(A2160,'ABC Rimanenze'!$A$2:$G$50000,2,FALSE)</f>
        <v>33.963092249430041</v>
      </c>
      <c r="G2160" s="3" t="str">
        <f>VLOOKUP(A2160,'ABC Rimanenze'!$A$2:$G$50000,7)</f>
        <v>C</v>
      </c>
      <c r="J2160" s="29"/>
    </row>
    <row r="2161" spans="1:10" x14ac:dyDescent="0.3">
      <c r="A2161" s="20" t="s">
        <v>2184</v>
      </c>
      <c r="B2161" s="21">
        <v>56.598963894379168</v>
      </c>
      <c r="C2161" s="27">
        <f t="shared" si="67"/>
        <v>10884627.1356648</v>
      </c>
      <c r="D2161" s="25">
        <f t="shared" si="66"/>
        <v>0.99872504563436426</v>
      </c>
      <c r="E2161" s="3" t="str" cm="1">
        <f t="array" ref="E2161">IFERROR(_xlfn.IFS(D2161&lt;=$K$2,"A",D2161&lt;=$L$3,"B"),"C")</f>
        <v>C</v>
      </c>
      <c r="F2161" s="18">
        <f>VLOOKUP(A2161,'ABC Rimanenze'!$A$2:$G$50000,2,FALSE)</f>
        <v>33.959378336627502</v>
      </c>
      <c r="G2161" s="3" t="str">
        <f>VLOOKUP(A2161,'ABC Rimanenze'!$A$2:$G$50000,7)</f>
        <v>C</v>
      </c>
      <c r="J2161" s="29"/>
    </row>
    <row r="2162" spans="1:10" x14ac:dyDescent="0.3">
      <c r="A2162" s="20" t="s">
        <v>2185</v>
      </c>
      <c r="B2162" s="21">
        <v>56.359693994859249</v>
      </c>
      <c r="C2162" s="27">
        <f t="shared" si="67"/>
        <v>10884683.495358795</v>
      </c>
      <c r="D2162" s="25">
        <f t="shared" si="66"/>
        <v>0.99873021694958297</v>
      </c>
      <c r="E2162" s="3" t="str" cm="1">
        <f t="array" ref="E2162">IFERROR(_xlfn.IFS(D2162&lt;=$K$2,"A",D2162&lt;=$L$3,"B"),"C")</f>
        <v>C</v>
      </c>
      <c r="F2162" s="18">
        <f>VLOOKUP(A2162,'ABC Rimanenze'!$A$2:$G$50000,2,FALSE)</f>
        <v>33.815816396915551</v>
      </c>
      <c r="G2162" s="3" t="str">
        <f>VLOOKUP(A2162,'ABC Rimanenze'!$A$2:$G$50000,7)</f>
        <v>C</v>
      </c>
      <c r="J2162" s="29"/>
    </row>
    <row r="2163" spans="1:10" x14ac:dyDescent="0.3">
      <c r="A2163" s="20" t="s">
        <v>2186</v>
      </c>
      <c r="B2163" s="21">
        <v>56.300356767324416</v>
      </c>
      <c r="C2163" s="27">
        <f t="shared" si="67"/>
        <v>10884739.795715563</v>
      </c>
      <c r="D2163" s="25">
        <f t="shared" si="66"/>
        <v>0.99873538282028129</v>
      </c>
      <c r="E2163" s="3" t="str" cm="1">
        <f t="array" ref="E2163">IFERROR(_xlfn.IFS(D2163&lt;=$K$2,"A",D2163&lt;=$L$3,"B"),"C")</f>
        <v>C</v>
      </c>
      <c r="F2163" s="18">
        <f>VLOOKUP(A2163,'ABC Rimanenze'!$A$2:$G$50000,2,FALSE)</f>
        <v>33.780214060394648</v>
      </c>
      <c r="G2163" s="3" t="str">
        <f>VLOOKUP(A2163,'ABC Rimanenze'!$A$2:$G$50000,7)</f>
        <v>C</v>
      </c>
      <c r="J2163" s="29"/>
    </row>
    <row r="2164" spans="1:10" x14ac:dyDescent="0.3">
      <c r="A2164" s="20" t="s">
        <v>2187</v>
      </c>
      <c r="B2164" s="21">
        <v>56.007512608411538</v>
      </c>
      <c r="C2164" s="27">
        <f t="shared" si="67"/>
        <v>10884795.803228172</v>
      </c>
      <c r="D2164" s="25">
        <f t="shared" si="66"/>
        <v>0.99874052182090012</v>
      </c>
      <c r="E2164" s="3" t="str" cm="1">
        <f t="array" ref="E2164">IFERROR(_xlfn.IFS(D2164&lt;=$K$2,"A",D2164&lt;=$L$3,"B"),"C")</f>
        <v>C</v>
      </c>
      <c r="F2164" s="18">
        <f>VLOOKUP(A2164,'ABC Rimanenze'!$A$2:$G$50000,2,FALSE)</f>
        <v>33.604507565046923</v>
      </c>
      <c r="G2164" s="3" t="str">
        <f>VLOOKUP(A2164,'ABC Rimanenze'!$A$2:$G$50000,7)</f>
        <v>C</v>
      </c>
      <c r="J2164" s="29"/>
    </row>
    <row r="2165" spans="1:10" x14ac:dyDescent="0.3">
      <c r="A2165" s="20" t="s">
        <v>2188</v>
      </c>
      <c r="B2165" s="21">
        <v>55.913597572025473</v>
      </c>
      <c r="C2165" s="27">
        <f t="shared" si="67"/>
        <v>10884851.716825744</v>
      </c>
      <c r="D2165" s="25">
        <f t="shared" si="66"/>
        <v>0.99874565220429234</v>
      </c>
      <c r="E2165" s="3" t="str" cm="1">
        <f t="array" ref="E2165">IFERROR(_xlfn.IFS(D2165&lt;=$K$2,"A",D2165&lt;=$L$3,"B"),"C")</f>
        <v>C</v>
      </c>
      <c r="F2165" s="18">
        <f>VLOOKUP(A2165,'ABC Rimanenze'!$A$2:$G$50000,2,FALSE)</f>
        <v>33.54815854321528</v>
      </c>
      <c r="G2165" s="3" t="str">
        <f>VLOOKUP(A2165,'ABC Rimanenze'!$A$2:$G$50000,7)</f>
        <v>C</v>
      </c>
      <c r="J2165" s="29"/>
    </row>
    <row r="2166" spans="1:10" x14ac:dyDescent="0.3">
      <c r="A2166" s="20" t="s">
        <v>2189</v>
      </c>
      <c r="B2166" s="21">
        <v>55.828220266219972</v>
      </c>
      <c r="C2166" s="27">
        <f t="shared" si="67"/>
        <v>10884907.545046011</v>
      </c>
      <c r="D2166" s="25">
        <f t="shared" si="66"/>
        <v>0.99875077475384222</v>
      </c>
      <c r="E2166" s="3" t="str" cm="1">
        <f t="array" ref="E2166">IFERROR(_xlfn.IFS(D2166&lt;=$K$2,"A",D2166&lt;=$L$3,"B"),"C")</f>
        <v>C</v>
      </c>
      <c r="F2166" s="18">
        <f>VLOOKUP(A2166,'ABC Rimanenze'!$A$2:$G$50000,2,FALSE)</f>
        <v>33.496932159731983</v>
      </c>
      <c r="G2166" s="3" t="str">
        <f>VLOOKUP(A2166,'ABC Rimanenze'!$A$2:$G$50000,7)</f>
        <v>C</v>
      </c>
      <c r="J2166" s="29"/>
    </row>
    <row r="2167" spans="1:10" x14ac:dyDescent="0.3">
      <c r="A2167" s="20" t="s">
        <v>2190</v>
      </c>
      <c r="B2167" s="21">
        <v>55.62118029964163</v>
      </c>
      <c r="C2167" s="27">
        <f t="shared" si="67"/>
        <v>10884963.166226311</v>
      </c>
      <c r="D2167" s="25">
        <f t="shared" si="66"/>
        <v>0.99875587830632417</v>
      </c>
      <c r="E2167" s="3" t="str" cm="1">
        <f t="array" ref="E2167">IFERROR(_xlfn.IFS(D2167&lt;=$K$2,"A",D2167&lt;=$L$3,"B"),"C")</f>
        <v>C</v>
      </c>
      <c r="F2167" s="18">
        <f>VLOOKUP(A2167,'ABC Rimanenze'!$A$2:$G$50000,2,FALSE)</f>
        <v>33.372708179784979</v>
      </c>
      <c r="G2167" s="3" t="str">
        <f>VLOOKUP(A2167,'ABC Rimanenze'!$A$2:$G$50000,7)</f>
        <v>C</v>
      </c>
      <c r="J2167" s="29"/>
    </row>
    <row r="2168" spans="1:10" x14ac:dyDescent="0.3">
      <c r="A2168" s="20" t="s">
        <v>2191</v>
      </c>
      <c r="B2168" s="21">
        <v>55.461097851256305</v>
      </c>
      <c r="C2168" s="27">
        <f t="shared" si="67"/>
        <v>10885018.627324162</v>
      </c>
      <c r="D2168" s="25">
        <f t="shared" si="66"/>
        <v>0.99876096717035157</v>
      </c>
      <c r="E2168" s="3" t="str" cm="1">
        <f t="array" ref="E2168">IFERROR(_xlfn.IFS(D2168&lt;=$K$2,"A",D2168&lt;=$L$3,"B"),"C")</f>
        <v>C</v>
      </c>
      <c r="F2168" s="18">
        <f>VLOOKUP(A2168,'ABC Rimanenze'!$A$2:$G$50000,2,FALSE)</f>
        <v>33.276658710753779</v>
      </c>
      <c r="G2168" s="3" t="str">
        <f>VLOOKUP(A2168,'ABC Rimanenze'!$A$2:$G$50000,7)</f>
        <v>C</v>
      </c>
      <c r="J2168" s="29"/>
    </row>
    <row r="2169" spans="1:10" x14ac:dyDescent="0.3">
      <c r="A2169" s="20" t="s">
        <v>2192</v>
      </c>
      <c r="B2169" s="21">
        <v>55.193013111027021</v>
      </c>
      <c r="C2169" s="27">
        <f t="shared" si="67"/>
        <v>10885073.820337273</v>
      </c>
      <c r="D2169" s="25">
        <f t="shared" si="66"/>
        <v>0.99876603143611375</v>
      </c>
      <c r="E2169" s="3" t="str" cm="1">
        <f t="array" ref="E2169">IFERROR(_xlfn.IFS(D2169&lt;=$K$2,"A",D2169&lt;=$L$3,"B"),"C")</f>
        <v>C</v>
      </c>
      <c r="F2169" s="18">
        <f>VLOOKUP(A2169,'ABC Rimanenze'!$A$2:$G$50000,2,FALSE)</f>
        <v>33.115807866616208</v>
      </c>
      <c r="G2169" s="3" t="str">
        <f>VLOOKUP(A2169,'ABC Rimanenze'!$A$2:$G$50000,7)</f>
        <v>C</v>
      </c>
      <c r="J2169" s="29"/>
    </row>
    <row r="2170" spans="1:10" x14ac:dyDescent="0.3">
      <c r="A2170" s="20" t="s">
        <v>2193</v>
      </c>
      <c r="B2170" s="21">
        <v>55.034211322228778</v>
      </c>
      <c r="C2170" s="27">
        <f t="shared" si="67"/>
        <v>10885128.854548596</v>
      </c>
      <c r="D2170" s="25">
        <f t="shared" si="66"/>
        <v>0.99877108113092916</v>
      </c>
      <c r="E2170" s="3" t="str" cm="1">
        <f t="array" ref="E2170">IFERROR(_xlfn.IFS(D2170&lt;=$K$2,"A",D2170&lt;=$L$3,"B"),"C")</f>
        <v>C</v>
      </c>
      <c r="F2170" s="18">
        <f>VLOOKUP(A2170,'ABC Rimanenze'!$A$2:$G$50000,2,FALSE)</f>
        <v>33.020526793337268</v>
      </c>
      <c r="G2170" s="3" t="str">
        <f>VLOOKUP(A2170,'ABC Rimanenze'!$A$2:$G$50000,7)</f>
        <v>C</v>
      </c>
      <c r="J2170" s="29"/>
    </row>
    <row r="2171" spans="1:10" x14ac:dyDescent="0.3">
      <c r="A2171" s="20" t="s">
        <v>2194</v>
      </c>
      <c r="B2171" s="21">
        <v>54.914683094101072</v>
      </c>
      <c r="C2171" s="27">
        <f t="shared" si="67"/>
        <v>10885183.76923169</v>
      </c>
      <c r="D2171" s="25">
        <f t="shared" si="66"/>
        <v>0.99877611985836523</v>
      </c>
      <c r="E2171" s="3" t="str" cm="1">
        <f t="array" ref="E2171">IFERROR(_xlfn.IFS(D2171&lt;=$K$2,"A",D2171&lt;=$L$3,"B"),"C")</f>
        <v>C</v>
      </c>
      <c r="F2171" s="18">
        <f>VLOOKUP(A2171,'ABC Rimanenze'!$A$2:$G$50000,2,FALSE)</f>
        <v>32.948809856460642</v>
      </c>
      <c r="G2171" s="3" t="str">
        <f>VLOOKUP(A2171,'ABC Rimanenze'!$A$2:$G$50000,7)</f>
        <v>C</v>
      </c>
      <c r="J2171" s="29"/>
    </row>
    <row r="2172" spans="1:10" x14ac:dyDescent="0.3">
      <c r="A2172" s="20" t="s">
        <v>2195</v>
      </c>
      <c r="B2172" s="21">
        <v>54.897607632939973</v>
      </c>
      <c r="C2172" s="27">
        <f t="shared" si="67"/>
        <v>10885238.666839324</v>
      </c>
      <c r="D2172" s="25">
        <f t="shared" si="66"/>
        <v>0.99878115701903281</v>
      </c>
      <c r="E2172" s="3" t="str" cm="1">
        <f t="array" ref="E2172">IFERROR(_xlfn.IFS(D2172&lt;=$K$2,"A",D2172&lt;=$L$3,"B"),"C")</f>
        <v>C</v>
      </c>
      <c r="F2172" s="18">
        <f>VLOOKUP(A2172,'ABC Rimanenze'!$A$2:$G$50000,2,FALSE)</f>
        <v>32.938564579763984</v>
      </c>
      <c r="G2172" s="3" t="str">
        <f>VLOOKUP(A2172,'ABC Rimanenze'!$A$2:$G$50000,7)</f>
        <v>C</v>
      </c>
      <c r="J2172" s="29"/>
    </row>
    <row r="2173" spans="1:10" x14ac:dyDescent="0.3">
      <c r="A2173" s="20" t="s">
        <v>2196</v>
      </c>
      <c r="B2173" s="21">
        <v>54.885227923598173</v>
      </c>
      <c r="C2173" s="27">
        <f t="shared" si="67"/>
        <v>10885293.552067248</v>
      </c>
      <c r="D2173" s="25">
        <f t="shared" si="66"/>
        <v>0.99878619304379324</v>
      </c>
      <c r="E2173" s="3" t="str" cm="1">
        <f t="array" ref="E2173">IFERROR(_xlfn.IFS(D2173&lt;=$K$2,"A",D2173&lt;=$L$3,"B"),"C")</f>
        <v>C</v>
      </c>
      <c r="F2173" s="18">
        <f>VLOOKUP(A2173,'ABC Rimanenze'!$A$2:$G$50000,2,FALSE)</f>
        <v>32.931136754158899</v>
      </c>
      <c r="G2173" s="3" t="str">
        <f>VLOOKUP(A2173,'ABC Rimanenze'!$A$2:$G$50000,7)</f>
        <v>C</v>
      </c>
      <c r="J2173" s="29"/>
    </row>
    <row r="2174" spans="1:10" x14ac:dyDescent="0.3">
      <c r="A2174" s="20" t="s">
        <v>2197</v>
      </c>
      <c r="B2174" s="21">
        <v>54.801558163908773</v>
      </c>
      <c r="C2174" s="27">
        <f t="shared" si="67"/>
        <v>10885348.353625411</v>
      </c>
      <c r="D2174" s="25">
        <f t="shared" si="66"/>
        <v>0.99879122139138798</v>
      </c>
      <c r="E2174" s="3" t="str" cm="1">
        <f t="array" ref="E2174">IFERROR(_xlfn.IFS(D2174&lt;=$K$2,"A",D2174&lt;=$L$3,"B"),"C")</f>
        <v>C</v>
      </c>
      <c r="F2174" s="18">
        <f>VLOOKUP(A2174,'ABC Rimanenze'!$A$2:$G$50000,2,FALSE)</f>
        <v>32.880934898345259</v>
      </c>
      <c r="G2174" s="3" t="str">
        <f>VLOOKUP(A2174,'ABC Rimanenze'!$A$2:$G$50000,7)</f>
        <v>C</v>
      </c>
      <c r="J2174" s="29"/>
    </row>
    <row r="2175" spans="1:10" x14ac:dyDescent="0.3">
      <c r="A2175" s="20" t="s">
        <v>2198</v>
      </c>
      <c r="B2175" s="21">
        <v>54.598787062620694</v>
      </c>
      <c r="C2175" s="27">
        <f t="shared" si="67"/>
        <v>10885402.952412473</v>
      </c>
      <c r="D2175" s="25">
        <f t="shared" si="66"/>
        <v>0.99879623113360705</v>
      </c>
      <c r="E2175" s="3" t="str" cm="1">
        <f t="array" ref="E2175">IFERROR(_xlfn.IFS(D2175&lt;=$K$2,"A",D2175&lt;=$L$3,"B"),"C")</f>
        <v>C</v>
      </c>
      <c r="F2175" s="18">
        <f>VLOOKUP(A2175,'ABC Rimanenze'!$A$2:$G$50000,2,FALSE)</f>
        <v>32.759272237572418</v>
      </c>
      <c r="G2175" s="3" t="str">
        <f>VLOOKUP(A2175,'ABC Rimanenze'!$A$2:$G$50000,7)</f>
        <v>C</v>
      </c>
      <c r="J2175" s="29"/>
    </row>
    <row r="2176" spans="1:10" x14ac:dyDescent="0.3">
      <c r="A2176" s="20" t="s">
        <v>2199</v>
      </c>
      <c r="B2176" s="21">
        <v>54.517678622105471</v>
      </c>
      <c r="C2176" s="27">
        <f t="shared" si="67"/>
        <v>10885457.470091095</v>
      </c>
      <c r="D2176" s="25">
        <f t="shared" si="66"/>
        <v>0.99880123343367588</v>
      </c>
      <c r="E2176" s="3" t="str" cm="1">
        <f t="array" ref="E2176">IFERROR(_xlfn.IFS(D2176&lt;=$K$2,"A",D2176&lt;=$L$3,"B"),"C")</f>
        <v>C</v>
      </c>
      <c r="F2176" s="18">
        <f>VLOOKUP(A2176,'ABC Rimanenze'!$A$2:$G$50000,2,FALSE)</f>
        <v>32.710607173263284</v>
      </c>
      <c r="G2176" s="3" t="str">
        <f>VLOOKUP(A2176,'ABC Rimanenze'!$A$2:$G$50000,7)</f>
        <v>C</v>
      </c>
      <c r="J2176" s="29"/>
    </row>
    <row r="2177" spans="1:10" x14ac:dyDescent="0.3">
      <c r="A2177" s="20" t="s">
        <v>2200</v>
      </c>
      <c r="B2177" s="21">
        <v>53.659636698760139</v>
      </c>
      <c r="C2177" s="27">
        <f t="shared" si="67"/>
        <v>10885511.129727794</v>
      </c>
      <c r="D2177" s="25">
        <f t="shared" si="66"/>
        <v>0.99880615700362851</v>
      </c>
      <c r="E2177" s="3" t="str" cm="1">
        <f t="array" ref="E2177">IFERROR(_xlfn.IFS(D2177&lt;=$K$2,"A",D2177&lt;=$L$3,"B"),"C")</f>
        <v>C</v>
      </c>
      <c r="F2177" s="18">
        <f>VLOOKUP(A2177,'ABC Rimanenze'!$A$2:$G$50000,2,FALSE)</f>
        <v>32.195782019256079</v>
      </c>
      <c r="G2177" s="3" t="str">
        <f>VLOOKUP(A2177,'ABC Rimanenze'!$A$2:$G$50000,7)</f>
        <v>C</v>
      </c>
      <c r="J2177" s="29"/>
    </row>
    <row r="2178" spans="1:10" x14ac:dyDescent="0.3">
      <c r="A2178" s="20" t="s">
        <v>2201</v>
      </c>
      <c r="B2178" s="21">
        <v>53.296783149086743</v>
      </c>
      <c r="C2178" s="27">
        <f t="shared" si="67"/>
        <v>10885564.426510943</v>
      </c>
      <c r="D2178" s="25">
        <f t="shared" ref="D2178:D2241" si="68">C2178/SUM(B:B)</f>
        <v>0.9988110472797509</v>
      </c>
      <c r="E2178" s="3" t="str" cm="1">
        <f t="array" ref="E2178">IFERROR(_xlfn.IFS(D2178&lt;=$K$2,"A",D2178&lt;=$L$3,"B"),"C")</f>
        <v>C</v>
      </c>
      <c r="F2178" s="18">
        <f>VLOOKUP(A2178,'ABC Rimanenze'!$A$2:$G$50000,2,FALSE)</f>
        <v>31.978069889452044</v>
      </c>
      <c r="G2178" s="3" t="str">
        <f>VLOOKUP(A2178,'ABC Rimanenze'!$A$2:$G$50000,7)</f>
        <v>C</v>
      </c>
      <c r="J2178" s="29"/>
    </row>
    <row r="2179" spans="1:10" x14ac:dyDescent="0.3">
      <c r="A2179" s="20" t="s">
        <v>2202</v>
      </c>
      <c r="B2179" s="21">
        <v>53.224425882416575</v>
      </c>
      <c r="C2179" s="27">
        <f t="shared" ref="C2179:C2242" si="69">B2179+C2178</f>
        <v>10885617.650936825</v>
      </c>
      <c r="D2179" s="25">
        <f t="shared" si="68"/>
        <v>0.99881593091669185</v>
      </c>
      <c r="E2179" s="3" t="str" cm="1">
        <f t="array" ref="E2179">IFERROR(_xlfn.IFS(D2179&lt;=$K$2,"A",D2179&lt;=$L$3,"B"),"C")</f>
        <v>C</v>
      </c>
      <c r="F2179" s="18">
        <f>VLOOKUP(A2179,'ABC Rimanenze'!$A$2:$G$50000,2,FALSE)</f>
        <v>31.934655529449945</v>
      </c>
      <c r="G2179" s="3" t="str">
        <f>VLOOKUP(A2179,'ABC Rimanenze'!$A$2:$G$50000,7)</f>
        <v>C</v>
      </c>
      <c r="J2179" s="29"/>
    </row>
    <row r="2180" spans="1:10" x14ac:dyDescent="0.3">
      <c r="A2180" s="20" t="s">
        <v>2203</v>
      </c>
      <c r="B2180" s="21">
        <v>53.16316766550112</v>
      </c>
      <c r="C2180" s="27">
        <f t="shared" si="69"/>
        <v>10885670.81410449</v>
      </c>
      <c r="D2180" s="25">
        <f t="shared" si="68"/>
        <v>0.99882080893285075</v>
      </c>
      <c r="E2180" s="3" t="str" cm="1">
        <f t="array" ref="E2180">IFERROR(_xlfn.IFS(D2180&lt;=$K$2,"A",D2180&lt;=$L$3,"B"),"C")</f>
        <v>C</v>
      </c>
      <c r="F2180" s="18">
        <f>VLOOKUP(A2180,'ABC Rimanenze'!$A$2:$G$50000,2,FALSE)</f>
        <v>31.897900599300669</v>
      </c>
      <c r="G2180" s="3" t="str">
        <f>VLOOKUP(A2180,'ABC Rimanenze'!$A$2:$G$50000,7)</f>
        <v>C</v>
      </c>
      <c r="J2180" s="29"/>
    </row>
    <row r="2181" spans="1:10" x14ac:dyDescent="0.3">
      <c r="A2181" s="20" t="s">
        <v>2204</v>
      </c>
      <c r="B2181" s="21">
        <v>52.976618252316094</v>
      </c>
      <c r="C2181" s="27">
        <f t="shared" si="69"/>
        <v>10885723.790722743</v>
      </c>
      <c r="D2181" s="25">
        <f t="shared" si="68"/>
        <v>0.99882566983206422</v>
      </c>
      <c r="E2181" s="3" t="str" cm="1">
        <f t="array" ref="E2181">IFERROR(_xlfn.IFS(D2181&lt;=$K$2,"A",D2181&lt;=$L$3,"B"),"C")</f>
        <v>C</v>
      </c>
      <c r="F2181" s="18">
        <f>VLOOKUP(A2181,'ABC Rimanenze'!$A$2:$G$50000,2,FALSE)</f>
        <v>31.785970951389654</v>
      </c>
      <c r="G2181" s="3" t="str">
        <f>VLOOKUP(A2181,'ABC Rimanenze'!$A$2:$G$50000,7)</f>
        <v>C</v>
      </c>
      <c r="J2181" s="29"/>
    </row>
    <row r="2182" spans="1:10" x14ac:dyDescent="0.3">
      <c r="A2182" s="20" t="s">
        <v>2205</v>
      </c>
      <c r="B2182" s="21">
        <v>52.949724400987357</v>
      </c>
      <c r="C2182" s="27">
        <f t="shared" si="69"/>
        <v>10885776.740447143</v>
      </c>
      <c r="D2182" s="25">
        <f t="shared" si="68"/>
        <v>0.99883052826361718</v>
      </c>
      <c r="E2182" s="3" t="str" cm="1">
        <f t="array" ref="E2182">IFERROR(_xlfn.IFS(D2182&lt;=$K$2,"A",D2182&lt;=$L$3,"B"),"C")</f>
        <v>C</v>
      </c>
      <c r="F2182" s="18">
        <f>VLOOKUP(A2182,'ABC Rimanenze'!$A$2:$G$50000,2,FALSE)</f>
        <v>31.769834640592414</v>
      </c>
      <c r="G2182" s="3" t="str">
        <f>VLOOKUP(A2182,'ABC Rimanenze'!$A$2:$G$50000,7)</f>
        <v>C</v>
      </c>
      <c r="J2182" s="29"/>
    </row>
    <row r="2183" spans="1:10" x14ac:dyDescent="0.3">
      <c r="A2183" s="20" t="s">
        <v>2206</v>
      </c>
      <c r="B2183" s="21">
        <v>52.923257436187662</v>
      </c>
      <c r="C2183" s="27">
        <f t="shared" si="69"/>
        <v>10885829.66370458</v>
      </c>
      <c r="D2183" s="25">
        <f t="shared" si="68"/>
        <v>0.99883538426667906</v>
      </c>
      <c r="E2183" s="3" t="str" cm="1">
        <f t="array" ref="E2183">IFERROR(_xlfn.IFS(D2183&lt;=$K$2,"A",D2183&lt;=$L$3,"B"),"C")</f>
        <v>C</v>
      </c>
      <c r="F2183" s="18">
        <f>VLOOKUP(A2183,'ABC Rimanenze'!$A$2:$G$50000,2,FALSE)</f>
        <v>31.753954461712596</v>
      </c>
      <c r="G2183" s="3" t="str">
        <f>VLOOKUP(A2183,'ABC Rimanenze'!$A$2:$G$50000,7)</f>
        <v>C</v>
      </c>
      <c r="J2183" s="29"/>
    </row>
    <row r="2184" spans="1:10" x14ac:dyDescent="0.3">
      <c r="A2184" s="20" t="s">
        <v>2207</v>
      </c>
      <c r="B2184" s="21">
        <v>52.190506709111901</v>
      </c>
      <c r="C2184" s="27">
        <f t="shared" si="69"/>
        <v>10885881.854211289</v>
      </c>
      <c r="D2184" s="25">
        <f t="shared" si="68"/>
        <v>0.99884017303578854</v>
      </c>
      <c r="E2184" s="3" t="str" cm="1">
        <f t="array" ref="E2184">IFERROR(_xlfn.IFS(D2184&lt;=$K$2,"A",D2184&lt;=$L$3,"B"),"C")</f>
        <v>C</v>
      </c>
      <c r="F2184" s="18">
        <f>VLOOKUP(A2184,'ABC Rimanenze'!$A$2:$G$50000,2,FALSE)</f>
        <v>31.314304025467138</v>
      </c>
      <c r="G2184" s="3" t="str">
        <f>VLOOKUP(A2184,'ABC Rimanenze'!$A$2:$G$50000,7)</f>
        <v>C</v>
      </c>
      <c r="J2184" s="29"/>
    </row>
    <row r="2185" spans="1:10" x14ac:dyDescent="0.3">
      <c r="A2185" s="20" t="s">
        <v>2208</v>
      </c>
      <c r="B2185" s="21">
        <v>52.082290974003421</v>
      </c>
      <c r="C2185" s="27">
        <f t="shared" si="69"/>
        <v>10885933.936502263</v>
      </c>
      <c r="D2185" s="25">
        <f t="shared" si="68"/>
        <v>0.9988449518755026</v>
      </c>
      <c r="E2185" s="3" t="str" cm="1">
        <f t="array" ref="E2185">IFERROR(_xlfn.IFS(D2185&lt;=$K$2,"A",D2185&lt;=$L$3,"B"),"C")</f>
        <v>C</v>
      </c>
      <c r="F2185" s="18">
        <f>VLOOKUP(A2185,'ABC Rimanenze'!$A$2:$G$50000,2,FALSE)</f>
        <v>31.249374584402052</v>
      </c>
      <c r="G2185" s="3" t="str">
        <f>VLOOKUP(A2185,'ABC Rimanenze'!$A$2:$G$50000,7)</f>
        <v>C</v>
      </c>
      <c r="J2185" s="29"/>
    </row>
    <row r="2186" spans="1:10" x14ac:dyDescent="0.3">
      <c r="A2186" s="20" t="s">
        <v>2209</v>
      </c>
      <c r="B2186" s="21">
        <v>52.080156541358292</v>
      </c>
      <c r="C2186" s="27">
        <f t="shared" si="69"/>
        <v>10885986.016658803</v>
      </c>
      <c r="D2186" s="25">
        <f t="shared" si="68"/>
        <v>0.99884973051937065</v>
      </c>
      <c r="E2186" s="3" t="str" cm="1">
        <f t="array" ref="E2186">IFERROR(_xlfn.IFS(D2186&lt;=$K$2,"A",D2186&lt;=$L$3,"B"),"C")</f>
        <v>C</v>
      </c>
      <c r="F2186" s="18">
        <f>VLOOKUP(A2186,'ABC Rimanenze'!$A$2:$G$50000,2,FALSE)</f>
        <v>31.248093924814974</v>
      </c>
      <c r="G2186" s="3" t="str">
        <f>VLOOKUP(A2186,'ABC Rimanenze'!$A$2:$G$50000,7)</f>
        <v>C</v>
      </c>
      <c r="J2186" s="29"/>
    </row>
    <row r="2187" spans="1:10" x14ac:dyDescent="0.3">
      <c r="A2187" s="20" t="s">
        <v>2210</v>
      </c>
      <c r="B2187" s="21">
        <v>51.610581359428011</v>
      </c>
      <c r="C2187" s="27">
        <f t="shared" si="69"/>
        <v>10886037.627240162</v>
      </c>
      <c r="D2187" s="25">
        <f t="shared" si="68"/>
        <v>0.99885446607710549</v>
      </c>
      <c r="E2187" s="3" t="str" cm="1">
        <f t="array" ref="E2187">IFERROR(_xlfn.IFS(D2187&lt;=$K$2,"A",D2187&lt;=$L$3,"B"),"C")</f>
        <v>C</v>
      </c>
      <c r="F2187" s="18">
        <f>VLOOKUP(A2187,'ABC Rimanenze'!$A$2:$G$50000,2,FALSE)</f>
        <v>30.966348815656804</v>
      </c>
      <c r="G2187" s="3" t="str">
        <f>VLOOKUP(A2187,'ABC Rimanenze'!$A$2:$G$50000,7)</f>
        <v>C</v>
      </c>
      <c r="J2187" s="29"/>
    </row>
    <row r="2188" spans="1:10" x14ac:dyDescent="0.3">
      <c r="A2188" s="20" t="s">
        <v>2211</v>
      </c>
      <c r="B2188" s="21">
        <v>51.473337340345658</v>
      </c>
      <c r="C2188" s="27">
        <f t="shared" si="69"/>
        <v>10886089.100577503</v>
      </c>
      <c r="D2188" s="25">
        <f t="shared" si="68"/>
        <v>0.99885918904193871</v>
      </c>
      <c r="E2188" s="3" t="str" cm="1">
        <f t="array" ref="E2188">IFERROR(_xlfn.IFS(D2188&lt;=$K$2,"A",D2188&lt;=$L$3,"B"),"C")</f>
        <v>C</v>
      </c>
      <c r="F2188" s="18">
        <f>VLOOKUP(A2188,'ABC Rimanenze'!$A$2:$G$50000,2,FALSE)</f>
        <v>30.884002404207394</v>
      </c>
      <c r="G2188" s="3" t="str">
        <f>VLOOKUP(A2188,'ABC Rimanenze'!$A$2:$G$50000,7)</f>
        <v>C</v>
      </c>
      <c r="J2188" s="29"/>
    </row>
    <row r="2189" spans="1:10" x14ac:dyDescent="0.3">
      <c r="A2189" s="20" t="s">
        <v>2212</v>
      </c>
      <c r="B2189" s="21">
        <v>51.271206568851127</v>
      </c>
      <c r="C2189" s="27">
        <f t="shared" si="69"/>
        <v>10886140.371784072</v>
      </c>
      <c r="D2189" s="25">
        <f t="shared" si="68"/>
        <v>0.99886389346015003</v>
      </c>
      <c r="E2189" s="3" t="str" cm="1">
        <f t="array" ref="E2189">IFERROR(_xlfn.IFS(D2189&lt;=$K$2,"A",D2189&lt;=$L$3,"B"),"C")</f>
        <v>C</v>
      </c>
      <c r="F2189" s="18">
        <f>VLOOKUP(A2189,'ABC Rimanenze'!$A$2:$G$50000,2,FALSE)</f>
        <v>30.762723941310675</v>
      </c>
      <c r="G2189" s="3" t="str">
        <f>VLOOKUP(A2189,'ABC Rimanenze'!$A$2:$G$50000,7)</f>
        <v>C</v>
      </c>
      <c r="J2189" s="29"/>
    </row>
    <row r="2190" spans="1:10" x14ac:dyDescent="0.3">
      <c r="A2190" s="20" t="s">
        <v>2213</v>
      </c>
      <c r="B2190" s="21">
        <v>51.226383483303231</v>
      </c>
      <c r="C2190" s="27">
        <f t="shared" si="69"/>
        <v>10886191.598167555</v>
      </c>
      <c r="D2190" s="25">
        <f t="shared" si="68"/>
        <v>0.998868593765594</v>
      </c>
      <c r="E2190" s="3" t="str" cm="1">
        <f t="array" ref="E2190">IFERROR(_xlfn.IFS(D2190&lt;=$K$2,"A",D2190&lt;=$L$3,"B"),"C")</f>
        <v>C</v>
      </c>
      <c r="F2190" s="18">
        <f>VLOOKUP(A2190,'ABC Rimanenze'!$A$2:$G$50000,2,FALSE)</f>
        <v>30.735830089981938</v>
      </c>
      <c r="G2190" s="3" t="str">
        <f>VLOOKUP(A2190,'ABC Rimanenze'!$A$2:$G$50000,7)</f>
        <v>C</v>
      </c>
      <c r="J2190" s="29"/>
    </row>
    <row r="2191" spans="1:10" x14ac:dyDescent="0.3">
      <c r="A2191" s="20" t="s">
        <v>2214</v>
      </c>
      <c r="B2191" s="21">
        <v>51.055628871692228</v>
      </c>
      <c r="C2191" s="27">
        <f t="shared" si="69"/>
        <v>10886242.653796427</v>
      </c>
      <c r="D2191" s="25">
        <f t="shared" si="68"/>
        <v>0.99887327840335327</v>
      </c>
      <c r="E2191" s="3" t="str" cm="1">
        <f t="array" ref="E2191">IFERROR(_xlfn.IFS(D2191&lt;=$K$2,"A",D2191&lt;=$L$3,"B"),"C")</f>
        <v>C</v>
      </c>
      <c r="F2191" s="18">
        <f>VLOOKUP(A2191,'ABC Rimanenze'!$A$2:$G$50000,2,FALSE)</f>
        <v>30.633377323015335</v>
      </c>
      <c r="G2191" s="3" t="str">
        <f>VLOOKUP(A2191,'ABC Rimanenze'!$A$2:$G$50000,7)</f>
        <v>C</v>
      </c>
      <c r="J2191" s="29"/>
    </row>
    <row r="2192" spans="1:10" x14ac:dyDescent="0.3">
      <c r="A2192" s="20" t="s">
        <v>2215</v>
      </c>
      <c r="B2192" s="21">
        <v>50.639414505890393</v>
      </c>
      <c r="C2192" s="27">
        <f t="shared" si="69"/>
        <v>10886293.293210933</v>
      </c>
      <c r="D2192" s="25">
        <f t="shared" si="68"/>
        <v>0.99887792485113081</v>
      </c>
      <c r="E2192" s="3" t="str" cm="1">
        <f t="array" ref="E2192">IFERROR(_xlfn.IFS(D2192&lt;=$K$2,"A",D2192&lt;=$L$3,"B"),"C")</f>
        <v>C</v>
      </c>
      <c r="F2192" s="18">
        <f>VLOOKUP(A2192,'ABC Rimanenze'!$A$2:$G$50000,2,FALSE)</f>
        <v>30.383648703534234</v>
      </c>
      <c r="G2192" s="3" t="str">
        <f>VLOOKUP(A2192,'ABC Rimanenze'!$A$2:$G$50000,7)</f>
        <v>C</v>
      </c>
      <c r="J2192" s="29"/>
    </row>
    <row r="2193" spans="1:10" x14ac:dyDescent="0.3">
      <c r="A2193" s="20" t="s">
        <v>2216</v>
      </c>
      <c r="B2193" s="21">
        <v>50.543365036859193</v>
      </c>
      <c r="C2193" s="27">
        <f t="shared" si="69"/>
        <v>10886343.83657597</v>
      </c>
      <c r="D2193" s="25">
        <f t="shared" si="68"/>
        <v>0.99888256248583551</v>
      </c>
      <c r="E2193" s="3" t="str" cm="1">
        <f t="array" ref="E2193">IFERROR(_xlfn.IFS(D2193&lt;=$K$2,"A",D2193&lt;=$L$3,"B"),"C")</f>
        <v>C</v>
      </c>
      <c r="F2193" s="18">
        <f>VLOOKUP(A2193,'ABC Rimanenze'!$A$2:$G$50000,2,FALSE)</f>
        <v>30.326019022115513</v>
      </c>
      <c r="G2193" s="3" t="str">
        <f>VLOOKUP(A2193,'ABC Rimanenze'!$A$2:$G$50000,7)</f>
        <v>C</v>
      </c>
      <c r="J2193" s="29"/>
    </row>
    <row r="2194" spans="1:10" x14ac:dyDescent="0.3">
      <c r="A2194" s="20" t="s">
        <v>2217</v>
      </c>
      <c r="B2194" s="21">
        <v>50.522020710407809</v>
      </c>
      <c r="C2194" s="27">
        <f t="shared" si="69"/>
        <v>10886394.358596681</v>
      </c>
      <c r="D2194" s="25">
        <f t="shared" si="68"/>
        <v>0.99888719816207971</v>
      </c>
      <c r="E2194" s="3" t="str" cm="1">
        <f t="array" ref="E2194">IFERROR(_xlfn.IFS(D2194&lt;=$K$2,"A",D2194&lt;=$L$3,"B"),"C")</f>
        <v>C</v>
      </c>
      <c r="F2194" s="18">
        <f>VLOOKUP(A2194,'ABC Rimanenze'!$A$2:$G$50000,2,FALSE)</f>
        <v>30.313212426244682</v>
      </c>
      <c r="G2194" s="3" t="str">
        <f>VLOOKUP(A2194,'ABC Rimanenze'!$A$2:$G$50000,7)</f>
        <v>C</v>
      </c>
      <c r="J2194" s="29"/>
    </row>
    <row r="2195" spans="1:10" x14ac:dyDescent="0.3">
      <c r="A2195" s="20" t="s">
        <v>2218</v>
      </c>
      <c r="B2195" s="21">
        <v>50.519886277762687</v>
      </c>
      <c r="C2195" s="27">
        <f t="shared" si="69"/>
        <v>10886444.878482958</v>
      </c>
      <c r="D2195" s="25">
        <f t="shared" si="68"/>
        <v>0.99889183364247791</v>
      </c>
      <c r="E2195" s="3" t="str" cm="1">
        <f t="array" ref="E2195">IFERROR(_xlfn.IFS(D2195&lt;=$K$2,"A",D2195&lt;=$L$3,"B"),"C")</f>
        <v>C</v>
      </c>
      <c r="F2195" s="18">
        <f>VLOOKUP(A2195,'ABC Rimanenze'!$A$2:$G$50000,2,FALSE)</f>
        <v>30.311931766657612</v>
      </c>
      <c r="G2195" s="3" t="str">
        <f>VLOOKUP(A2195,'ABC Rimanenze'!$A$2:$G$50000,7)</f>
        <v>C</v>
      </c>
      <c r="J2195" s="29"/>
    </row>
    <row r="2196" spans="1:10" x14ac:dyDescent="0.3">
      <c r="A2196" s="20" t="s">
        <v>2219</v>
      </c>
      <c r="B2196" s="21">
        <v>50.519886277762687</v>
      </c>
      <c r="C2196" s="27">
        <f t="shared" si="69"/>
        <v>10886495.398369236</v>
      </c>
      <c r="D2196" s="25">
        <f t="shared" si="68"/>
        <v>0.998896469122876</v>
      </c>
      <c r="E2196" s="3" t="str" cm="1">
        <f t="array" ref="E2196">IFERROR(_xlfn.IFS(D2196&lt;=$K$2,"A",D2196&lt;=$L$3,"B"),"C")</f>
        <v>C</v>
      </c>
      <c r="F2196" s="18">
        <f>VLOOKUP(A2196,'ABC Rimanenze'!$A$2:$G$50000,2,FALSE)</f>
        <v>30.311931766657612</v>
      </c>
      <c r="G2196" s="3" t="str">
        <f>VLOOKUP(A2196,'ABC Rimanenze'!$A$2:$G$50000,7)</f>
        <v>C</v>
      </c>
      <c r="J2196" s="29"/>
    </row>
    <row r="2197" spans="1:10" x14ac:dyDescent="0.3">
      <c r="A2197" s="20" t="s">
        <v>2220</v>
      </c>
      <c r="B2197" s="21">
        <v>50.519886277762687</v>
      </c>
      <c r="C2197" s="27">
        <f t="shared" si="69"/>
        <v>10886545.918255514</v>
      </c>
      <c r="D2197" s="25">
        <f t="shared" si="68"/>
        <v>0.99890110460327408</v>
      </c>
      <c r="E2197" s="3" t="str" cm="1">
        <f t="array" ref="E2197">IFERROR(_xlfn.IFS(D2197&lt;=$K$2,"A",D2197&lt;=$L$3,"B"),"C")</f>
        <v>C</v>
      </c>
      <c r="F2197" s="18">
        <f>VLOOKUP(A2197,'ABC Rimanenze'!$A$2:$G$50000,2,FALSE)</f>
        <v>30.311931766657612</v>
      </c>
      <c r="G2197" s="3" t="str">
        <f>VLOOKUP(A2197,'ABC Rimanenze'!$A$2:$G$50000,7)</f>
        <v>C</v>
      </c>
      <c r="J2197" s="29"/>
    </row>
    <row r="2198" spans="1:10" x14ac:dyDescent="0.3">
      <c r="A2198" s="20" t="s">
        <v>2221</v>
      </c>
      <c r="B2198" s="21">
        <v>50.432374539312029</v>
      </c>
      <c r="C2198" s="27">
        <f t="shared" si="69"/>
        <v>10886596.350630052</v>
      </c>
      <c r="D2198" s="25">
        <f t="shared" si="68"/>
        <v>0.9989057320539837</v>
      </c>
      <c r="E2198" s="3" t="str" cm="1">
        <f t="array" ref="E2198">IFERROR(_xlfn.IFS(D2198&lt;=$K$2,"A",D2198&lt;=$L$3,"B"),"C")</f>
        <v>C</v>
      </c>
      <c r="F2198" s="18">
        <f>VLOOKUP(A2198,'ABC Rimanenze'!$A$2:$G$50000,2,FALSE)</f>
        <v>30.259424723587216</v>
      </c>
      <c r="G2198" s="3" t="str">
        <f>VLOOKUP(A2198,'ABC Rimanenze'!$A$2:$G$50000,7)</f>
        <v>C</v>
      </c>
      <c r="J2198" s="29"/>
    </row>
    <row r="2199" spans="1:10" x14ac:dyDescent="0.3">
      <c r="A2199" s="20" t="s">
        <v>2222</v>
      </c>
      <c r="B2199" s="21">
        <v>50.395448854551155</v>
      </c>
      <c r="C2199" s="27">
        <f t="shared" si="69"/>
        <v>10886646.746078907</v>
      </c>
      <c r="D2199" s="25">
        <f t="shared" si="68"/>
        <v>0.99891035611655643</v>
      </c>
      <c r="E2199" s="3" t="str" cm="1">
        <f t="array" ref="E2199">IFERROR(_xlfn.IFS(D2199&lt;=$K$2,"A",D2199&lt;=$L$3,"B"),"C")</f>
        <v>C</v>
      </c>
      <c r="F2199" s="18">
        <f>VLOOKUP(A2199,'ABC Rimanenze'!$A$2:$G$50000,2,FALSE)</f>
        <v>30.237269312730692</v>
      </c>
      <c r="G2199" s="3" t="str">
        <f>VLOOKUP(A2199,'ABC Rimanenze'!$A$2:$G$50000,7)</f>
        <v>C</v>
      </c>
      <c r="J2199" s="29"/>
    </row>
    <row r="2200" spans="1:10" x14ac:dyDescent="0.3">
      <c r="A2200" s="20" t="s">
        <v>2223</v>
      </c>
      <c r="B2200" s="21">
        <v>50.383709475002888</v>
      </c>
      <c r="C2200" s="27">
        <f t="shared" si="69"/>
        <v>10886697.129788382</v>
      </c>
      <c r="D2200" s="25">
        <f t="shared" si="68"/>
        <v>0.99891497910197602</v>
      </c>
      <c r="E2200" s="3" t="str" cm="1">
        <f t="array" ref="E2200">IFERROR(_xlfn.IFS(D2200&lt;=$K$2,"A",D2200&lt;=$L$3,"B"),"C")</f>
        <v>C</v>
      </c>
      <c r="F2200" s="18">
        <f>VLOOKUP(A2200,'ABC Rimanenze'!$A$2:$G$50000,2,FALSE)</f>
        <v>30.230225685001731</v>
      </c>
      <c r="G2200" s="3" t="str">
        <f>VLOOKUP(A2200,'ABC Rimanenze'!$A$2:$G$50000,7)</f>
        <v>C</v>
      </c>
      <c r="J2200" s="29"/>
    </row>
    <row r="2201" spans="1:10" x14ac:dyDescent="0.3">
      <c r="A2201" s="20" t="s">
        <v>2224</v>
      </c>
      <c r="B2201" s="21">
        <v>50.348277893093609</v>
      </c>
      <c r="C2201" s="27">
        <f t="shared" si="69"/>
        <v>10886747.478066275</v>
      </c>
      <c r="D2201" s="25">
        <f t="shared" si="68"/>
        <v>0.99891959883635084</v>
      </c>
      <c r="E2201" s="3" t="str" cm="1">
        <f t="array" ref="E2201">IFERROR(_xlfn.IFS(D2201&lt;=$K$2,"A",D2201&lt;=$L$3,"B"),"C")</f>
        <v>C</v>
      </c>
      <c r="F2201" s="18">
        <f>VLOOKUP(A2201,'ABC Rimanenze'!$A$2:$G$50000,2,FALSE)</f>
        <v>30.208966735856166</v>
      </c>
      <c r="G2201" s="3" t="str">
        <f>VLOOKUP(A2201,'ABC Rimanenze'!$A$2:$G$50000,7)</f>
        <v>C</v>
      </c>
      <c r="J2201" s="29"/>
    </row>
    <row r="2202" spans="1:10" x14ac:dyDescent="0.3">
      <c r="A2202" s="20" t="s">
        <v>2225</v>
      </c>
      <c r="B2202" s="21">
        <v>50.308577445894059</v>
      </c>
      <c r="C2202" s="27">
        <f t="shared" si="69"/>
        <v>10886797.786643721</v>
      </c>
      <c r="D2202" s="25">
        <f t="shared" si="68"/>
        <v>0.998924214927989</v>
      </c>
      <c r="E2202" s="3" t="str" cm="1">
        <f t="array" ref="E2202">IFERROR(_xlfn.IFS(D2202&lt;=$K$2,"A",D2202&lt;=$L$3,"B"),"C")</f>
        <v>C</v>
      </c>
      <c r="F2202" s="18">
        <f>VLOOKUP(A2202,'ABC Rimanenze'!$A$2:$G$50000,2,FALSE)</f>
        <v>30.185146467536434</v>
      </c>
      <c r="G2202" s="3" t="str">
        <f>VLOOKUP(A2202,'ABC Rimanenze'!$A$2:$G$50000,7)</f>
        <v>C</v>
      </c>
      <c r="J2202" s="29"/>
    </row>
    <row r="2203" spans="1:10" x14ac:dyDescent="0.3">
      <c r="A2203" s="20" t="s">
        <v>2226</v>
      </c>
      <c r="B2203" s="21">
        <v>50.29790528266836</v>
      </c>
      <c r="C2203" s="27">
        <f t="shared" si="69"/>
        <v>10886848.084549004</v>
      </c>
      <c r="D2203" s="25">
        <f t="shared" si="68"/>
        <v>0.9989288300403969</v>
      </c>
      <c r="E2203" s="3" t="str" cm="1">
        <f t="array" ref="E2203">IFERROR(_xlfn.IFS(D2203&lt;=$K$2,"A",D2203&lt;=$L$3,"B"),"C")</f>
        <v>C</v>
      </c>
      <c r="F2203" s="18">
        <f>VLOOKUP(A2203,'ABC Rimanenze'!$A$2:$G$50000,2,FALSE)</f>
        <v>30.178743169601013</v>
      </c>
      <c r="G2203" s="3" t="str">
        <f>VLOOKUP(A2203,'ABC Rimanenze'!$A$2:$G$50000,7)</f>
        <v>C</v>
      </c>
      <c r="J2203" s="29"/>
    </row>
    <row r="2204" spans="1:10" x14ac:dyDescent="0.3">
      <c r="A2204" s="20" t="s">
        <v>2227</v>
      </c>
      <c r="B2204" s="21">
        <v>50.191610536940516</v>
      </c>
      <c r="C2204" s="27">
        <f t="shared" si="69"/>
        <v>10886898.276159542</v>
      </c>
      <c r="D2204" s="25">
        <f t="shared" si="68"/>
        <v>0.99893343539967105</v>
      </c>
      <c r="E2204" s="3" t="str" cm="1">
        <f t="array" ref="E2204">IFERROR(_xlfn.IFS(D2204&lt;=$K$2,"A",D2204&lt;=$L$3,"B"),"C")</f>
        <v>C</v>
      </c>
      <c r="F2204" s="18">
        <f>VLOOKUP(A2204,'ABC Rimanenze'!$A$2:$G$50000,2,FALSE)</f>
        <v>30.114966322164307</v>
      </c>
      <c r="G2204" s="3" t="str">
        <f>VLOOKUP(A2204,'ABC Rimanenze'!$A$2:$G$50000,7)</f>
        <v>C</v>
      </c>
      <c r="J2204" s="29"/>
    </row>
    <row r="2205" spans="1:10" x14ac:dyDescent="0.3">
      <c r="A2205" s="20" t="s">
        <v>2228</v>
      </c>
      <c r="B2205" s="21">
        <v>49.885959782156803</v>
      </c>
      <c r="C2205" s="27">
        <f t="shared" si="69"/>
        <v>10886948.162119323</v>
      </c>
      <c r="D2205" s="25">
        <f t="shared" si="68"/>
        <v>0.99893801271378924</v>
      </c>
      <c r="E2205" s="3" t="str" cm="1">
        <f t="array" ref="E2205">IFERROR(_xlfn.IFS(D2205&lt;=$K$2,"A",D2205&lt;=$L$3,"B"),"C")</f>
        <v>C</v>
      </c>
      <c r="F2205" s="18">
        <f>VLOOKUP(A2205,'ABC Rimanenze'!$A$2:$G$50000,2,FALSE)</f>
        <v>29.931575869294079</v>
      </c>
      <c r="G2205" s="3" t="str">
        <f>VLOOKUP(A2205,'ABC Rimanenze'!$A$2:$G$50000,7)</f>
        <v>C</v>
      </c>
      <c r="J2205" s="29"/>
    </row>
    <row r="2206" spans="1:10" x14ac:dyDescent="0.3">
      <c r="A2206" s="20" t="s">
        <v>2229</v>
      </c>
      <c r="B2206" s="21">
        <v>49.87165908343438</v>
      </c>
      <c r="C2206" s="27">
        <f t="shared" si="69"/>
        <v>10886998.033778407</v>
      </c>
      <c r="D2206" s="25">
        <f t="shared" si="68"/>
        <v>0.99894258871573893</v>
      </c>
      <c r="E2206" s="3" t="str" cm="1">
        <f t="array" ref="E2206">IFERROR(_xlfn.IFS(D2206&lt;=$K$2,"A",D2206&lt;=$L$3,"B"),"C")</f>
        <v>C</v>
      </c>
      <c r="F2206" s="18">
        <f>VLOOKUP(A2206,'ABC Rimanenze'!$A$2:$G$50000,2,FALSE)</f>
        <v>29.922995450060625</v>
      </c>
      <c r="G2206" s="3" t="str">
        <f>VLOOKUP(A2206,'ABC Rimanenze'!$A$2:$G$50000,7)</f>
        <v>C</v>
      </c>
      <c r="J2206" s="29"/>
    </row>
    <row r="2207" spans="1:10" x14ac:dyDescent="0.3">
      <c r="A2207" s="20" t="s">
        <v>2230</v>
      </c>
      <c r="B2207" s="21">
        <v>49.861200363473202</v>
      </c>
      <c r="C2207" s="27">
        <f t="shared" si="69"/>
        <v>10887047.894978771</v>
      </c>
      <c r="D2207" s="25">
        <f t="shared" si="68"/>
        <v>0.99894716375804293</v>
      </c>
      <c r="E2207" s="3" t="str" cm="1">
        <f t="array" ref="E2207">IFERROR(_xlfn.IFS(D2207&lt;=$K$2,"A",D2207&lt;=$L$3,"B"),"C")</f>
        <v>C</v>
      </c>
      <c r="F2207" s="18">
        <f>VLOOKUP(A2207,'ABC Rimanenze'!$A$2:$G$50000,2,FALSE)</f>
        <v>29.91672021808392</v>
      </c>
      <c r="G2207" s="3" t="str">
        <f>VLOOKUP(A2207,'ABC Rimanenze'!$A$2:$G$50000,7)</f>
        <v>C</v>
      </c>
      <c r="J2207" s="29"/>
    </row>
    <row r="2208" spans="1:10" x14ac:dyDescent="0.3">
      <c r="A2208" s="20" t="s">
        <v>2231</v>
      </c>
      <c r="B2208" s="21">
        <v>49.83516028520252</v>
      </c>
      <c r="C2208" s="27">
        <f t="shared" si="69"/>
        <v>10887097.730139056</v>
      </c>
      <c r="D2208" s="25">
        <f t="shared" si="68"/>
        <v>0.99895173641102497</v>
      </c>
      <c r="E2208" s="3" t="str" cm="1">
        <f t="array" ref="E2208">IFERROR(_xlfn.IFS(D2208&lt;=$K$2,"A",D2208&lt;=$L$3,"B"),"C")</f>
        <v>C</v>
      </c>
      <c r="F2208" s="18">
        <f>VLOOKUP(A2208,'ABC Rimanenze'!$A$2:$G$50000,2,FALSE)</f>
        <v>29.901096171121509</v>
      </c>
      <c r="G2208" s="3" t="str">
        <f>VLOOKUP(A2208,'ABC Rimanenze'!$A$2:$G$50000,7)</f>
        <v>C</v>
      </c>
      <c r="J2208" s="29"/>
    </row>
    <row r="2209" spans="1:10" x14ac:dyDescent="0.3">
      <c r="A2209" s="20" t="s">
        <v>2232</v>
      </c>
      <c r="B2209" s="21">
        <v>49.639646254907916</v>
      </c>
      <c r="C2209" s="27">
        <f t="shared" si="69"/>
        <v>10887147.369785311</v>
      </c>
      <c r="D2209" s="25">
        <f t="shared" si="68"/>
        <v>0.99895629112450779</v>
      </c>
      <c r="E2209" s="3" t="str" cm="1">
        <f t="array" ref="E2209">IFERROR(_xlfn.IFS(D2209&lt;=$K$2,"A",D2209&lt;=$L$3,"B"),"C")</f>
        <v>C</v>
      </c>
      <c r="F2209" s="18">
        <f>VLOOKUP(A2209,'ABC Rimanenze'!$A$2:$G$50000,2,FALSE)</f>
        <v>29.783787752944747</v>
      </c>
      <c r="G2209" s="3" t="str">
        <f>VLOOKUP(A2209,'ABC Rimanenze'!$A$2:$G$50000,7)</f>
        <v>C</v>
      </c>
      <c r="J2209" s="29"/>
    </row>
    <row r="2210" spans="1:10" x14ac:dyDescent="0.3">
      <c r="A2210" s="20" t="s">
        <v>2233</v>
      </c>
      <c r="B2210" s="21">
        <v>49.485967104458005</v>
      </c>
      <c r="C2210" s="27">
        <f t="shared" si="69"/>
        <v>10887196.855752416</v>
      </c>
      <c r="D2210" s="25">
        <f t="shared" si="68"/>
        <v>0.9989608317370744</v>
      </c>
      <c r="E2210" s="3" t="str" cm="1">
        <f t="array" ref="E2210">IFERROR(_xlfn.IFS(D2210&lt;=$K$2,"A",D2210&lt;=$L$3,"B"),"C")</f>
        <v>C</v>
      </c>
      <c r="F2210" s="18">
        <f>VLOOKUP(A2210,'ABC Rimanenze'!$A$2:$G$50000,2,FALSE)</f>
        <v>29.691580262674801</v>
      </c>
      <c r="G2210" s="3" t="str">
        <f>VLOOKUP(A2210,'ABC Rimanenze'!$A$2:$G$50000,7)</f>
        <v>C</v>
      </c>
      <c r="J2210" s="29"/>
    </row>
    <row r="2211" spans="1:10" x14ac:dyDescent="0.3">
      <c r="A2211" s="20" t="s">
        <v>2234</v>
      </c>
      <c r="B2211" s="21">
        <v>49.33036696462748</v>
      </c>
      <c r="C2211" s="27">
        <f t="shared" si="69"/>
        <v>10887246.186119381</v>
      </c>
      <c r="D2211" s="25">
        <f t="shared" si="68"/>
        <v>0.99896535807246334</v>
      </c>
      <c r="E2211" s="3" t="str" cm="1">
        <f t="array" ref="E2211">IFERROR(_xlfn.IFS(D2211&lt;=$K$2,"A",D2211&lt;=$L$3,"B"),"C")</f>
        <v>C</v>
      </c>
      <c r="F2211" s="18">
        <f>VLOOKUP(A2211,'ABC Rimanenze'!$A$2:$G$50000,2,FALSE)</f>
        <v>29.598220178776486</v>
      </c>
      <c r="G2211" s="3" t="str">
        <f>VLOOKUP(A2211,'ABC Rimanenze'!$A$2:$G$50000,7)</f>
        <v>C</v>
      </c>
      <c r="J2211" s="29"/>
    </row>
    <row r="2212" spans="1:10" x14ac:dyDescent="0.3">
      <c r="A2212" s="20" t="s">
        <v>2235</v>
      </c>
      <c r="B2212" s="21">
        <v>49.154276271403617</v>
      </c>
      <c r="C2212" s="27">
        <f t="shared" si="69"/>
        <v>10887295.340395654</v>
      </c>
      <c r="D2212" s="25">
        <f t="shared" si="68"/>
        <v>0.99896986825055223</v>
      </c>
      <c r="E2212" s="3" t="str" cm="1">
        <f t="array" ref="E2212">IFERROR(_xlfn.IFS(D2212&lt;=$K$2,"A",D2212&lt;=$L$3,"B"),"C")</f>
        <v>C</v>
      </c>
      <c r="F2212" s="18">
        <f>VLOOKUP(A2212,'ABC Rimanenze'!$A$2:$G$50000,2,FALSE)</f>
        <v>29.492565762842169</v>
      </c>
      <c r="G2212" s="3" t="str">
        <f>VLOOKUP(A2212,'ABC Rimanenze'!$A$2:$G$50000,7)</f>
        <v>C</v>
      </c>
      <c r="J2212" s="29"/>
    </row>
    <row r="2213" spans="1:10" x14ac:dyDescent="0.3">
      <c r="A2213" s="20" t="s">
        <v>2236</v>
      </c>
      <c r="B2213" s="21">
        <v>48.889179736877523</v>
      </c>
      <c r="C2213" s="27">
        <f t="shared" si="69"/>
        <v>10887344.22957539</v>
      </c>
      <c r="D2213" s="25">
        <f t="shared" si="68"/>
        <v>0.99897435410456026</v>
      </c>
      <c r="E2213" s="3" t="str" cm="1">
        <f t="array" ref="E2213">IFERROR(_xlfn.IFS(D2213&lt;=$K$2,"A",D2213&lt;=$L$3,"B"),"C")</f>
        <v>C</v>
      </c>
      <c r="F2213" s="18">
        <f>VLOOKUP(A2213,'ABC Rimanenze'!$A$2:$G$50000,2,FALSE)</f>
        <v>29.333507842126512</v>
      </c>
      <c r="G2213" s="3" t="str">
        <f>VLOOKUP(A2213,'ABC Rimanenze'!$A$2:$G$50000,7)</f>
        <v>C</v>
      </c>
      <c r="J2213" s="29"/>
    </row>
    <row r="2214" spans="1:10" x14ac:dyDescent="0.3">
      <c r="A2214" s="20" t="s">
        <v>2237</v>
      </c>
      <c r="B2214" s="21">
        <v>48.733793040311497</v>
      </c>
      <c r="C2214" s="27">
        <f t="shared" si="69"/>
        <v>10887392.963368431</v>
      </c>
      <c r="D2214" s="25">
        <f t="shared" si="68"/>
        <v>0.99897882570097529</v>
      </c>
      <c r="E2214" s="3" t="str" cm="1">
        <f t="array" ref="E2214">IFERROR(_xlfn.IFS(D2214&lt;=$K$2,"A",D2214&lt;=$L$3,"B"),"C")</f>
        <v>C</v>
      </c>
      <c r="F2214" s="18">
        <f>VLOOKUP(A2214,'ABC Rimanenze'!$A$2:$G$50000,2,FALSE)</f>
        <v>29.240275824186895</v>
      </c>
      <c r="G2214" s="3" t="str">
        <f>VLOOKUP(A2214,'ABC Rimanenze'!$A$2:$G$50000,7)</f>
        <v>C</v>
      </c>
      <c r="J2214" s="29"/>
    </row>
    <row r="2215" spans="1:10" x14ac:dyDescent="0.3">
      <c r="A2215" s="20" t="s">
        <v>2238</v>
      </c>
      <c r="B2215" s="21">
        <v>48.567734180519793</v>
      </c>
      <c r="C2215" s="27">
        <f t="shared" si="69"/>
        <v>10887441.531102611</v>
      </c>
      <c r="D2215" s="25">
        <f t="shared" si="68"/>
        <v>0.99898328206056675</v>
      </c>
      <c r="E2215" s="3" t="str" cm="1">
        <f t="array" ref="E2215">IFERROR(_xlfn.IFS(D2215&lt;=$K$2,"A",D2215&lt;=$L$3,"B"),"C")</f>
        <v>C</v>
      </c>
      <c r="F2215" s="18">
        <f>VLOOKUP(A2215,'ABC Rimanenze'!$A$2:$G$50000,2,FALSE)</f>
        <v>29.140640508311876</v>
      </c>
      <c r="G2215" s="3" t="str">
        <f>VLOOKUP(A2215,'ABC Rimanenze'!$A$2:$G$50000,7)</f>
        <v>C</v>
      </c>
      <c r="J2215" s="29"/>
    </row>
    <row r="2216" spans="1:10" x14ac:dyDescent="0.3">
      <c r="A2216" s="20" t="s">
        <v>2239</v>
      </c>
      <c r="B2216" s="21">
        <v>48.462079764585475</v>
      </c>
      <c r="C2216" s="27">
        <f t="shared" si="69"/>
        <v>10887489.993182376</v>
      </c>
      <c r="D2216" s="25">
        <f t="shared" si="68"/>
        <v>0.99898772872577835</v>
      </c>
      <c r="E2216" s="3" t="str" cm="1">
        <f t="array" ref="E2216">IFERROR(_xlfn.IFS(D2216&lt;=$K$2,"A",D2216&lt;=$L$3,"B"),"C")</f>
        <v>C</v>
      </c>
      <c r="F2216" s="18">
        <f>VLOOKUP(A2216,'ABC Rimanenze'!$A$2:$G$50000,2,FALSE)</f>
        <v>29.077247858751285</v>
      </c>
      <c r="G2216" s="3" t="str">
        <f>VLOOKUP(A2216,'ABC Rimanenze'!$A$2:$G$50000,7)</f>
        <v>C</v>
      </c>
      <c r="J2216" s="29"/>
    </row>
    <row r="2217" spans="1:10" x14ac:dyDescent="0.3">
      <c r="A2217" s="20" t="s">
        <v>2240</v>
      </c>
      <c r="B2217" s="21">
        <v>48.111179037724852</v>
      </c>
      <c r="C2217" s="27">
        <f t="shared" si="69"/>
        <v>10887538.104361413</v>
      </c>
      <c r="D2217" s="25">
        <f t="shared" si="68"/>
        <v>0.99899214319389751</v>
      </c>
      <c r="E2217" s="3" t="str" cm="1">
        <f t="array" ref="E2217">IFERROR(_xlfn.IFS(D2217&lt;=$K$2,"A",D2217&lt;=$L$3,"B"),"C")</f>
        <v>C</v>
      </c>
      <c r="F2217" s="18">
        <f>VLOOKUP(A2217,'ABC Rimanenze'!$A$2:$G$50000,2,FALSE)</f>
        <v>28.86670742263491</v>
      </c>
      <c r="G2217" s="3" t="str">
        <f>VLOOKUP(A2217,'ABC Rimanenze'!$A$2:$G$50000,7)</f>
        <v>C</v>
      </c>
      <c r="J2217" s="29"/>
    </row>
    <row r="2218" spans="1:10" x14ac:dyDescent="0.3">
      <c r="A2218" s="20" t="s">
        <v>2241</v>
      </c>
      <c r="B2218" s="21">
        <v>48.110965594460346</v>
      </c>
      <c r="C2218" s="27">
        <f t="shared" si="69"/>
        <v>10887586.215327008</v>
      </c>
      <c r="D2218" s="25">
        <f t="shared" si="68"/>
        <v>0.99899655764243211</v>
      </c>
      <c r="E2218" s="3" t="str" cm="1">
        <f t="array" ref="E2218">IFERROR(_xlfn.IFS(D2218&lt;=$K$2,"A",D2218&lt;=$L$3,"B"),"C")</f>
        <v>C</v>
      </c>
      <c r="F2218" s="18">
        <f>VLOOKUP(A2218,'ABC Rimanenze'!$A$2:$G$50000,2,FALSE)</f>
        <v>28.866579356676205</v>
      </c>
      <c r="G2218" s="3" t="str">
        <f>VLOOKUP(A2218,'ABC Rimanenze'!$A$2:$G$50000,7)</f>
        <v>C</v>
      </c>
      <c r="J2218" s="29"/>
    </row>
    <row r="2219" spans="1:10" x14ac:dyDescent="0.3">
      <c r="A2219" s="20" t="s">
        <v>2242</v>
      </c>
      <c r="B2219" s="21">
        <v>47.81129125108302</v>
      </c>
      <c r="C2219" s="27">
        <f t="shared" si="69"/>
        <v>10887634.026618259</v>
      </c>
      <c r="D2219" s="25">
        <f t="shared" si="68"/>
        <v>0.99900094459417987</v>
      </c>
      <c r="E2219" s="3" t="str" cm="1">
        <f t="array" ref="E2219">IFERROR(_xlfn.IFS(D2219&lt;=$K$2,"A",D2219&lt;=$L$3,"B"),"C")</f>
        <v>C</v>
      </c>
      <c r="F2219" s="18">
        <f>VLOOKUP(A2219,'ABC Rimanenze'!$A$2:$G$50000,2,FALSE)</f>
        <v>28.686774750649811</v>
      </c>
      <c r="G2219" s="3" t="str">
        <f>VLOOKUP(A2219,'ABC Rimanenze'!$A$2:$G$50000,7)</f>
        <v>C</v>
      </c>
      <c r="J2219" s="29"/>
    </row>
    <row r="2220" spans="1:10" x14ac:dyDescent="0.3">
      <c r="A2220" s="20" t="s">
        <v>2243</v>
      </c>
      <c r="B2220" s="21">
        <v>47.81129125108302</v>
      </c>
      <c r="C2220" s="27">
        <f t="shared" si="69"/>
        <v>10887681.83790951</v>
      </c>
      <c r="D2220" s="25">
        <f t="shared" si="68"/>
        <v>0.99900533154592763</v>
      </c>
      <c r="E2220" s="3" t="str" cm="1">
        <f t="array" ref="E2220">IFERROR(_xlfn.IFS(D2220&lt;=$K$2,"A",D2220&lt;=$L$3,"B"),"C")</f>
        <v>C</v>
      </c>
      <c r="F2220" s="18">
        <f>VLOOKUP(A2220,'ABC Rimanenze'!$A$2:$G$50000,2,FALSE)</f>
        <v>28.686774750649811</v>
      </c>
      <c r="G2220" s="3" t="str">
        <f>VLOOKUP(A2220,'ABC Rimanenze'!$A$2:$G$50000,7)</f>
        <v>C</v>
      </c>
      <c r="J2220" s="29"/>
    </row>
    <row r="2221" spans="1:10" x14ac:dyDescent="0.3">
      <c r="A2221" s="20" t="s">
        <v>2244</v>
      </c>
      <c r="B2221" s="21">
        <v>47.773511793264085</v>
      </c>
      <c r="C2221" s="27">
        <f t="shared" si="69"/>
        <v>10887729.611421304</v>
      </c>
      <c r="D2221" s="25">
        <f t="shared" si="68"/>
        <v>0.99900971503120017</v>
      </c>
      <c r="E2221" s="3" t="str" cm="1">
        <f t="array" ref="E2221">IFERROR(_xlfn.IFS(D2221&lt;=$K$2,"A",D2221&lt;=$L$3,"B"),"C")</f>
        <v>C</v>
      </c>
      <c r="F2221" s="18">
        <f>VLOOKUP(A2221,'ABC Rimanenze'!$A$2:$G$50000,2,FALSE)</f>
        <v>28.664107075958452</v>
      </c>
      <c r="G2221" s="3" t="str">
        <f>VLOOKUP(A2221,'ABC Rimanenze'!$A$2:$G$50000,7)</f>
        <v>C</v>
      </c>
      <c r="J2221" s="29"/>
    </row>
    <row r="2222" spans="1:10" x14ac:dyDescent="0.3">
      <c r="A2222" s="20" t="s">
        <v>2245</v>
      </c>
      <c r="B2222" s="21">
        <v>47.768602598180273</v>
      </c>
      <c r="C2222" s="27">
        <f t="shared" si="69"/>
        <v>10887777.380023902</v>
      </c>
      <c r="D2222" s="25">
        <f t="shared" si="68"/>
        <v>0.99901409806602681</v>
      </c>
      <c r="E2222" s="3" t="str" cm="1">
        <f t="array" ref="E2222">IFERROR(_xlfn.IFS(D2222&lt;=$K$2,"A",D2222&lt;=$L$3,"B"),"C")</f>
        <v>C</v>
      </c>
      <c r="F2222" s="18">
        <f>VLOOKUP(A2222,'ABC Rimanenze'!$A$2:$G$50000,2,FALSE)</f>
        <v>28.661161558908162</v>
      </c>
      <c r="G2222" s="3" t="str">
        <f>VLOOKUP(A2222,'ABC Rimanenze'!$A$2:$G$50000,7)</f>
        <v>C</v>
      </c>
      <c r="J2222" s="29"/>
    </row>
    <row r="2223" spans="1:10" x14ac:dyDescent="0.3">
      <c r="A2223" s="20" t="s">
        <v>2246</v>
      </c>
      <c r="B2223" s="21">
        <v>47.614710004465849</v>
      </c>
      <c r="C2223" s="27">
        <f t="shared" si="69"/>
        <v>10887824.994733907</v>
      </c>
      <c r="D2223" s="25">
        <f t="shared" si="68"/>
        <v>0.99901846698035246</v>
      </c>
      <c r="E2223" s="3" t="str" cm="1">
        <f t="array" ref="E2223">IFERROR(_xlfn.IFS(D2223&lt;=$K$2,"A",D2223&lt;=$L$3,"B"),"C")</f>
        <v>C</v>
      </c>
      <c r="F2223" s="18">
        <f>VLOOKUP(A2223,'ABC Rimanenze'!$A$2:$G$50000,2,FALSE)</f>
        <v>28.568826002679508</v>
      </c>
      <c r="G2223" s="3" t="str">
        <f>VLOOKUP(A2223,'ABC Rimanenze'!$A$2:$G$50000,7)</f>
        <v>C</v>
      </c>
      <c r="J2223" s="29"/>
    </row>
    <row r="2224" spans="1:10" x14ac:dyDescent="0.3">
      <c r="A2224" s="20" t="s">
        <v>2247</v>
      </c>
      <c r="B2224" s="21">
        <v>47.4868574890221</v>
      </c>
      <c r="C2224" s="27">
        <f t="shared" si="69"/>
        <v>10887872.481591396</v>
      </c>
      <c r="D2224" s="25">
        <f t="shared" si="68"/>
        <v>0.99902282416349908</v>
      </c>
      <c r="E2224" s="3" t="str" cm="1">
        <f t="array" ref="E2224">IFERROR(_xlfn.IFS(D2224&lt;=$K$2,"A",D2224&lt;=$L$3,"B"),"C")</f>
        <v>C</v>
      </c>
      <c r="F2224" s="18">
        <f>VLOOKUP(A2224,'ABC Rimanenze'!$A$2:$G$50000,2,FALSE)</f>
        <v>28.492114493413258</v>
      </c>
      <c r="G2224" s="3" t="str">
        <f>VLOOKUP(A2224,'ABC Rimanenze'!$A$2:$G$50000,7)</f>
        <v>C</v>
      </c>
      <c r="J2224" s="29"/>
    </row>
    <row r="2225" spans="1:10" x14ac:dyDescent="0.3">
      <c r="A2225" s="20" t="s">
        <v>2248</v>
      </c>
      <c r="B2225" s="21">
        <v>47.166692592251451</v>
      </c>
      <c r="C2225" s="27">
        <f t="shared" si="69"/>
        <v>10887919.648283988</v>
      </c>
      <c r="D2225" s="25">
        <f t="shared" si="68"/>
        <v>0.99902715196973668</v>
      </c>
      <c r="E2225" s="3" t="str" cm="1">
        <f t="array" ref="E2225">IFERROR(_xlfn.IFS(D2225&lt;=$K$2,"A",D2225&lt;=$L$3,"B"),"C")</f>
        <v>C</v>
      </c>
      <c r="F2225" s="18">
        <f>VLOOKUP(A2225,'ABC Rimanenze'!$A$2:$G$50000,2,FALSE)</f>
        <v>28.300015555350871</v>
      </c>
      <c r="G2225" s="3" t="str">
        <f>VLOOKUP(A2225,'ABC Rimanenze'!$A$2:$G$50000,7)</f>
        <v>C</v>
      </c>
      <c r="J2225" s="29"/>
    </row>
    <row r="2226" spans="1:10" x14ac:dyDescent="0.3">
      <c r="A2226" s="20" t="s">
        <v>2249</v>
      </c>
      <c r="B2226" s="21">
        <v>47.144281049477506</v>
      </c>
      <c r="C2226" s="27">
        <f t="shared" si="69"/>
        <v>10887966.792565038</v>
      </c>
      <c r="D2226" s="25">
        <f t="shared" si="68"/>
        <v>0.99903147771959067</v>
      </c>
      <c r="E2226" s="3" t="str" cm="1">
        <f t="array" ref="E2226">IFERROR(_xlfn.IFS(D2226&lt;=$K$2,"A",D2226&lt;=$L$3,"B"),"C")</f>
        <v>C</v>
      </c>
      <c r="F2226" s="18">
        <f>VLOOKUP(A2226,'ABC Rimanenze'!$A$2:$G$50000,2,FALSE)</f>
        <v>28.286568629686503</v>
      </c>
      <c r="G2226" s="3" t="str">
        <f>VLOOKUP(A2226,'ABC Rimanenze'!$A$2:$G$50000,7)</f>
        <v>C</v>
      </c>
      <c r="J2226" s="29"/>
    </row>
    <row r="2227" spans="1:10" x14ac:dyDescent="0.3">
      <c r="A2227" s="20" t="s">
        <v>2250</v>
      </c>
      <c r="B2227" s="21">
        <v>47.018349523414386</v>
      </c>
      <c r="C2227" s="27">
        <f t="shared" si="69"/>
        <v>10888013.810914561</v>
      </c>
      <c r="D2227" s="25">
        <f t="shared" si="68"/>
        <v>0.99903579191452707</v>
      </c>
      <c r="E2227" s="3" t="str" cm="1">
        <f t="array" ref="E2227">IFERROR(_xlfn.IFS(D2227&lt;=$K$2,"A",D2227&lt;=$L$3,"B"),"C")</f>
        <v>C</v>
      </c>
      <c r="F2227" s="18">
        <f>VLOOKUP(A2227,'ABC Rimanenze'!$A$2:$G$50000,2,FALSE)</f>
        <v>28.211009714048632</v>
      </c>
      <c r="G2227" s="3" t="str">
        <f>VLOOKUP(A2227,'ABC Rimanenze'!$A$2:$G$50000,7)</f>
        <v>C</v>
      </c>
      <c r="J2227" s="29"/>
    </row>
    <row r="2228" spans="1:10" x14ac:dyDescent="0.3">
      <c r="A2228" s="20" t="s">
        <v>2251</v>
      </c>
      <c r="B2228" s="21">
        <v>46.957518193027965</v>
      </c>
      <c r="C2228" s="27">
        <f t="shared" si="69"/>
        <v>10888060.768432755</v>
      </c>
      <c r="D2228" s="25">
        <f t="shared" si="68"/>
        <v>0.99904010052785075</v>
      </c>
      <c r="E2228" s="3" t="str" cm="1">
        <f t="array" ref="E2228">IFERROR(_xlfn.IFS(D2228&lt;=$K$2,"A",D2228&lt;=$L$3,"B"),"C")</f>
        <v>C</v>
      </c>
      <c r="F2228" s="18">
        <f>VLOOKUP(A2228,'ABC Rimanenze'!$A$2:$G$50000,2,FALSE)</f>
        <v>28.174510915816779</v>
      </c>
      <c r="G2228" s="3" t="str">
        <f>VLOOKUP(A2228,'ABC Rimanenze'!$A$2:$G$50000,7)</f>
        <v>C</v>
      </c>
      <c r="J2228" s="29"/>
    </row>
    <row r="2229" spans="1:10" x14ac:dyDescent="0.3">
      <c r="A2229" s="20" t="s">
        <v>2252</v>
      </c>
      <c r="B2229" s="21">
        <v>46.761150389675301</v>
      </c>
      <c r="C2229" s="27">
        <f t="shared" si="69"/>
        <v>10888107.529583145</v>
      </c>
      <c r="D2229" s="25">
        <f t="shared" si="68"/>
        <v>0.99904439112333698</v>
      </c>
      <c r="E2229" s="3" t="str" cm="1">
        <f t="array" ref="E2229">IFERROR(_xlfn.IFS(D2229&lt;=$K$2,"A",D2229&lt;=$L$3,"B"),"C")</f>
        <v>C</v>
      </c>
      <c r="F2229" s="18">
        <f>VLOOKUP(A2229,'ABC Rimanenze'!$A$2:$G$50000,2,FALSE)</f>
        <v>28.056690233805181</v>
      </c>
      <c r="G2229" s="3" t="str">
        <f>VLOOKUP(A2229,'ABC Rimanenze'!$A$2:$G$50000,7)</f>
        <v>C</v>
      </c>
      <c r="J2229" s="29"/>
    </row>
    <row r="2230" spans="1:10" x14ac:dyDescent="0.3">
      <c r="A2230" s="20" t="s">
        <v>2253</v>
      </c>
      <c r="B2230" s="21">
        <v>46.744074928514202</v>
      </c>
      <c r="C2230" s="27">
        <f t="shared" si="69"/>
        <v>10888154.273658073</v>
      </c>
      <c r="D2230" s="25">
        <f t="shared" si="68"/>
        <v>0.99904868015205461</v>
      </c>
      <c r="E2230" s="3" t="str" cm="1">
        <f t="array" ref="E2230">IFERROR(_xlfn.IFS(D2230&lt;=$K$2,"A",D2230&lt;=$L$3,"B"),"C")</f>
        <v>C</v>
      </c>
      <c r="F2230" s="18">
        <f>VLOOKUP(A2230,'ABC Rimanenze'!$A$2:$G$50000,2,FALSE)</f>
        <v>28.04644495710852</v>
      </c>
      <c r="G2230" s="3" t="str">
        <f>VLOOKUP(A2230,'ABC Rimanenze'!$A$2:$G$50000,7)</f>
        <v>C</v>
      </c>
      <c r="J2230" s="29"/>
    </row>
    <row r="2231" spans="1:10" x14ac:dyDescent="0.3">
      <c r="A2231" s="20" t="s">
        <v>2254</v>
      </c>
      <c r="B2231" s="21">
        <v>46.708216460075889</v>
      </c>
      <c r="C2231" s="27">
        <f t="shared" si="69"/>
        <v>10888200.981874533</v>
      </c>
      <c r="D2231" s="25">
        <f t="shared" si="68"/>
        <v>0.99905296589055848</v>
      </c>
      <c r="E2231" s="3" t="str" cm="1">
        <f t="array" ref="E2231">IFERROR(_xlfn.IFS(D2231&lt;=$K$2,"A",D2231&lt;=$L$3,"B"),"C")</f>
        <v>C</v>
      </c>
      <c r="F2231" s="18">
        <f>VLOOKUP(A2231,'ABC Rimanenze'!$A$2:$G$50000,2,FALSE)</f>
        <v>28.024929876045533</v>
      </c>
      <c r="G2231" s="3" t="str">
        <f>VLOOKUP(A2231,'ABC Rimanenze'!$A$2:$G$50000,7)</f>
        <v>C</v>
      </c>
      <c r="J2231" s="29"/>
    </row>
    <row r="2232" spans="1:10" x14ac:dyDescent="0.3">
      <c r="A2232" s="20" t="s">
        <v>2255</v>
      </c>
      <c r="B2232" s="21">
        <v>46.680041949160071</v>
      </c>
      <c r="C2232" s="27">
        <f t="shared" si="69"/>
        <v>10888247.661916481</v>
      </c>
      <c r="D2232" s="25">
        <f t="shared" si="68"/>
        <v>0.99905724904389426</v>
      </c>
      <c r="E2232" s="3" t="str" cm="1">
        <f t="array" ref="E2232">IFERROR(_xlfn.IFS(D2232&lt;=$K$2,"A",D2232&lt;=$L$3,"B"),"C")</f>
        <v>C</v>
      </c>
      <c r="F2232" s="18">
        <f>VLOOKUP(A2232,'ABC Rimanenze'!$A$2:$G$50000,2,FALSE)</f>
        <v>28.00802516949604</v>
      </c>
      <c r="G2232" s="3" t="str">
        <f>VLOOKUP(A2232,'ABC Rimanenze'!$A$2:$G$50000,7)</f>
        <v>C</v>
      </c>
      <c r="J2232" s="29"/>
    </row>
    <row r="2233" spans="1:10" x14ac:dyDescent="0.3">
      <c r="A2233" s="20" t="s">
        <v>2256</v>
      </c>
      <c r="B2233" s="21">
        <v>46.609605671870533</v>
      </c>
      <c r="C2233" s="27">
        <f t="shared" si="69"/>
        <v>10888294.271522153</v>
      </c>
      <c r="D2233" s="25">
        <f t="shared" si="68"/>
        <v>0.99906152573431017</v>
      </c>
      <c r="E2233" s="3" t="str" cm="1">
        <f t="array" ref="E2233">IFERROR(_xlfn.IFS(D2233&lt;=$K$2,"A",D2233&lt;=$L$3,"B"),"C")</f>
        <v>C</v>
      </c>
      <c r="F2233" s="18">
        <f>VLOOKUP(A2233,'ABC Rimanenze'!$A$2:$G$50000,2,FALSE)</f>
        <v>27.96576340312232</v>
      </c>
      <c r="G2233" s="3" t="str">
        <f>VLOOKUP(A2233,'ABC Rimanenze'!$A$2:$G$50000,7)</f>
        <v>C</v>
      </c>
      <c r="J2233" s="29"/>
    </row>
    <row r="2234" spans="1:10" x14ac:dyDescent="0.3">
      <c r="A2234" s="20" t="s">
        <v>2257</v>
      </c>
      <c r="B2234" s="21">
        <v>46.372897091524763</v>
      </c>
      <c r="C2234" s="27">
        <f t="shared" si="69"/>
        <v>10888340.644419245</v>
      </c>
      <c r="D2234" s="25">
        <f t="shared" si="68"/>
        <v>0.99906578070539809</v>
      </c>
      <c r="E2234" s="3" t="str" cm="1">
        <f t="array" ref="E2234">IFERROR(_xlfn.IFS(D2234&lt;=$K$2,"A",D2234&lt;=$L$3,"B"),"C")</f>
        <v>C</v>
      </c>
      <c r="F2234" s="18">
        <f>VLOOKUP(A2234,'ABC Rimanenze'!$A$2:$G$50000,2,FALSE)</f>
        <v>27.823738254914858</v>
      </c>
      <c r="G2234" s="3" t="str">
        <f>VLOOKUP(A2234,'ABC Rimanenze'!$A$2:$G$50000,7)</f>
        <v>C</v>
      </c>
      <c r="J2234" s="29"/>
    </row>
    <row r="2235" spans="1:10" x14ac:dyDescent="0.3">
      <c r="A2235" s="20" t="s">
        <v>2258</v>
      </c>
      <c r="B2235" s="21">
        <v>45.911646196910517</v>
      </c>
      <c r="C2235" s="27">
        <f t="shared" si="69"/>
        <v>10888386.556065442</v>
      </c>
      <c r="D2235" s="25">
        <f t="shared" si="68"/>
        <v>0.99906999335415225</v>
      </c>
      <c r="E2235" s="3" t="str" cm="1">
        <f t="array" ref="E2235">IFERROR(_xlfn.IFS(D2235&lt;=$K$2,"A",D2235&lt;=$L$3,"B"),"C")</f>
        <v>C</v>
      </c>
      <c r="F2235" s="18">
        <f>VLOOKUP(A2235,'ABC Rimanenze'!$A$2:$G$50000,2,FALSE)</f>
        <v>27.546987718146308</v>
      </c>
      <c r="G2235" s="3" t="str">
        <f>VLOOKUP(A2235,'ABC Rimanenze'!$A$2:$G$50000,7)</f>
        <v>C</v>
      </c>
      <c r="J2235" s="29"/>
    </row>
    <row r="2236" spans="1:10" x14ac:dyDescent="0.3">
      <c r="A2236" s="20" t="s">
        <v>2259</v>
      </c>
      <c r="B2236" s="21">
        <v>45.80556489444718</v>
      </c>
      <c r="C2236" s="27">
        <f t="shared" si="69"/>
        <v>10888432.361630337</v>
      </c>
      <c r="D2236" s="25">
        <f t="shared" si="68"/>
        <v>0.99907419626935734</v>
      </c>
      <c r="E2236" s="3" t="str" cm="1">
        <f t="array" ref="E2236">IFERROR(_xlfn.IFS(D2236&lt;=$K$2,"A",D2236&lt;=$L$3,"B"),"C")</f>
        <v>C</v>
      </c>
      <c r="F2236" s="18">
        <f>VLOOKUP(A2236,'ABC Rimanenze'!$A$2:$G$50000,2,FALSE)</f>
        <v>27.483338936668307</v>
      </c>
      <c r="G2236" s="3" t="str">
        <f>VLOOKUP(A2236,'ABC Rimanenze'!$A$2:$G$50000,7)</f>
        <v>C</v>
      </c>
      <c r="J2236" s="29"/>
    </row>
    <row r="2237" spans="1:10" x14ac:dyDescent="0.3">
      <c r="A2237" s="20" t="s">
        <v>2260</v>
      </c>
      <c r="B2237" s="21">
        <v>45.623497789816938</v>
      </c>
      <c r="C2237" s="27">
        <f t="shared" si="69"/>
        <v>10888477.985128127</v>
      </c>
      <c r="D2237" s="25">
        <f t="shared" si="68"/>
        <v>0.99907838247889347</v>
      </c>
      <c r="E2237" s="3" t="str" cm="1">
        <f t="array" ref="E2237">IFERROR(_xlfn.IFS(D2237&lt;=$K$2,"A",D2237&lt;=$L$3,"B"),"C")</f>
        <v>C</v>
      </c>
      <c r="F2237" s="18">
        <f>VLOOKUP(A2237,'ABC Rimanenze'!$A$2:$G$50000,2,FALSE)</f>
        <v>27.374098673890163</v>
      </c>
      <c r="G2237" s="3" t="str">
        <f>VLOOKUP(A2237,'ABC Rimanenze'!$A$2:$G$50000,7)</f>
        <v>C</v>
      </c>
      <c r="J2237" s="29"/>
    </row>
    <row r="2238" spans="1:10" x14ac:dyDescent="0.3">
      <c r="A2238" s="20" t="s">
        <v>2261</v>
      </c>
      <c r="B2238" s="21">
        <v>45.591481300139883</v>
      </c>
      <c r="C2238" s="27">
        <f t="shared" si="69"/>
        <v>10888523.576609427</v>
      </c>
      <c r="D2238" s="25">
        <f t="shared" si="68"/>
        <v>0.99908256575073862</v>
      </c>
      <c r="E2238" s="3" t="str" cm="1">
        <f t="array" ref="E2238">IFERROR(_xlfn.IFS(D2238&lt;=$K$2,"A",D2238&lt;=$L$3,"B"),"C")</f>
        <v>C</v>
      </c>
      <c r="F2238" s="18">
        <f>VLOOKUP(A2238,'ABC Rimanenze'!$A$2:$G$50000,2,FALSE)</f>
        <v>27.354888780083929</v>
      </c>
      <c r="G2238" s="3" t="str">
        <f>VLOOKUP(A2238,'ABC Rimanenze'!$A$2:$G$50000,7)</f>
        <v>C</v>
      </c>
      <c r="J2238" s="29"/>
    </row>
    <row r="2239" spans="1:10" x14ac:dyDescent="0.3">
      <c r="A2239" s="20" t="s">
        <v>2262</v>
      </c>
      <c r="B2239" s="21">
        <v>45.079217465306847</v>
      </c>
      <c r="C2239" s="27">
        <f t="shared" si="69"/>
        <v>10888568.655826893</v>
      </c>
      <c r="D2239" s="25">
        <f t="shared" si="68"/>
        <v>0.99908670201952943</v>
      </c>
      <c r="E2239" s="3" t="str" cm="1">
        <f t="array" ref="E2239">IFERROR(_xlfn.IFS(D2239&lt;=$K$2,"A",D2239&lt;=$L$3,"B"),"C")</f>
        <v>C</v>
      </c>
      <c r="F2239" s="18">
        <f>VLOOKUP(A2239,'ABC Rimanenze'!$A$2:$G$50000,2,FALSE)</f>
        <v>27.047530479184108</v>
      </c>
      <c r="G2239" s="3" t="str">
        <f>VLOOKUP(A2239,'ABC Rimanenze'!$A$2:$G$50000,7)</f>
        <v>C</v>
      </c>
      <c r="J2239" s="29"/>
    </row>
    <row r="2240" spans="1:10" x14ac:dyDescent="0.3">
      <c r="A2240" s="20" t="s">
        <v>2263</v>
      </c>
      <c r="B2240" s="21">
        <v>44.516794463313083</v>
      </c>
      <c r="C2240" s="27">
        <f t="shared" si="69"/>
        <v>10888613.172621356</v>
      </c>
      <c r="D2240" s="25">
        <f t="shared" si="68"/>
        <v>0.99909078668288331</v>
      </c>
      <c r="E2240" s="3" t="str" cm="1">
        <f t="array" ref="E2240">IFERROR(_xlfn.IFS(D2240&lt;=$K$2,"A",D2240&lt;=$L$3,"B"),"C")</f>
        <v>C</v>
      </c>
      <c r="F2240" s="18">
        <f>VLOOKUP(A2240,'ABC Rimanenze'!$A$2:$G$50000,2,FALSE)</f>
        <v>26.71007667798785</v>
      </c>
      <c r="G2240" s="3" t="str">
        <f>VLOOKUP(A2240,'ABC Rimanenze'!$A$2:$G$50000,7)</f>
        <v>C</v>
      </c>
      <c r="J2240" s="29"/>
    </row>
    <row r="2241" spans="1:10" x14ac:dyDescent="0.3">
      <c r="A2241" s="20" t="s">
        <v>2264</v>
      </c>
      <c r="B2241" s="21">
        <v>44.486485519752122</v>
      </c>
      <c r="C2241" s="27">
        <f t="shared" si="69"/>
        <v>10888657.659106877</v>
      </c>
      <c r="D2241" s="25">
        <f t="shared" si="68"/>
        <v>0.99909486856522323</v>
      </c>
      <c r="E2241" s="3" t="str" cm="1">
        <f t="array" ref="E2241">IFERROR(_xlfn.IFS(D2241&lt;=$K$2,"A",D2241&lt;=$L$3,"B"),"C")</f>
        <v>C</v>
      </c>
      <c r="F2241" s="18">
        <f>VLOOKUP(A2241,'ABC Rimanenze'!$A$2:$G$50000,2,FALSE)</f>
        <v>26.691891311851272</v>
      </c>
      <c r="G2241" s="3" t="str">
        <f>VLOOKUP(A2241,'ABC Rimanenze'!$A$2:$G$50000,7)</f>
        <v>C</v>
      </c>
      <c r="J2241" s="29"/>
    </row>
    <row r="2242" spans="1:10" x14ac:dyDescent="0.3">
      <c r="A2242" s="20" t="s">
        <v>2265</v>
      </c>
      <c r="B2242" s="21">
        <v>44.225444407251793</v>
      </c>
      <c r="C2242" s="27">
        <f t="shared" si="69"/>
        <v>10888701.884551285</v>
      </c>
      <c r="D2242" s="25">
        <f t="shared" ref="D2242:D2305" si="70">C2242/SUM(B:B)</f>
        <v>0.99909892649558996</v>
      </c>
      <c r="E2242" s="3" t="str" cm="1">
        <f t="array" ref="E2242">IFERROR(_xlfn.IFS(D2242&lt;=$K$2,"A",D2242&lt;=$L$3,"B"),"C")</f>
        <v>C</v>
      </c>
      <c r="F2242" s="18">
        <f>VLOOKUP(A2242,'ABC Rimanenze'!$A$2:$G$50000,2,FALSE)</f>
        <v>26.535266644351076</v>
      </c>
      <c r="G2242" s="3" t="str">
        <f>VLOOKUP(A2242,'ABC Rimanenze'!$A$2:$G$50000,7)</f>
        <v>C</v>
      </c>
      <c r="J2242" s="29"/>
    </row>
    <row r="2243" spans="1:10" x14ac:dyDescent="0.3">
      <c r="A2243" s="20" t="s">
        <v>2266</v>
      </c>
      <c r="B2243" s="21">
        <v>44.149458605084888</v>
      </c>
      <c r="C2243" s="27">
        <f t="shared" ref="C2243:C2306" si="71">B2243+C2242</f>
        <v>10888746.034009891</v>
      </c>
      <c r="D2243" s="25">
        <f t="shared" si="70"/>
        <v>0.99910297745383703</v>
      </c>
      <c r="E2243" s="3" t="str" cm="1">
        <f t="array" ref="E2243">IFERROR(_xlfn.IFS(D2243&lt;=$K$2,"A",D2243&lt;=$L$3,"B"),"C")</f>
        <v>C</v>
      </c>
      <c r="F2243" s="18">
        <f>VLOOKUP(A2243,'ABC Rimanenze'!$A$2:$G$50000,2,FALSE)</f>
        <v>26.489675163050933</v>
      </c>
      <c r="G2243" s="3" t="str">
        <f>VLOOKUP(A2243,'ABC Rimanenze'!$A$2:$G$50000,7)</f>
        <v>C</v>
      </c>
      <c r="J2243" s="29"/>
    </row>
    <row r="2244" spans="1:10" x14ac:dyDescent="0.3">
      <c r="A2244" s="20" t="s">
        <v>2267</v>
      </c>
      <c r="B2244" s="21">
        <v>44.085425625730764</v>
      </c>
      <c r="C2244" s="27">
        <f t="shared" si="71"/>
        <v>10888790.119435517</v>
      </c>
      <c r="D2244" s="25">
        <f t="shared" si="70"/>
        <v>0.99910702253670214</v>
      </c>
      <c r="E2244" s="3" t="str" cm="1">
        <f t="array" ref="E2244">IFERROR(_xlfn.IFS(D2244&lt;=$K$2,"A",D2244&lt;=$L$3,"B"),"C")</f>
        <v>C</v>
      </c>
      <c r="F2244" s="18">
        <f>VLOOKUP(A2244,'ABC Rimanenze'!$A$2:$G$50000,2,FALSE)</f>
        <v>26.451255375438457</v>
      </c>
      <c r="G2244" s="3" t="str">
        <f>VLOOKUP(A2244,'ABC Rimanenze'!$A$2:$G$50000,7)</f>
        <v>C</v>
      </c>
      <c r="J2244" s="29"/>
    </row>
    <row r="2245" spans="1:10" x14ac:dyDescent="0.3">
      <c r="A2245" s="20" t="s">
        <v>2268</v>
      </c>
      <c r="B2245" s="21">
        <v>43.926623836932528</v>
      </c>
      <c r="C2245" s="27">
        <f t="shared" si="71"/>
        <v>10888834.046059353</v>
      </c>
      <c r="D2245" s="25">
        <f t="shared" si="70"/>
        <v>0.99911105304862036</v>
      </c>
      <c r="E2245" s="3" t="str" cm="1">
        <f t="array" ref="E2245">IFERROR(_xlfn.IFS(D2245&lt;=$K$2,"A",D2245&lt;=$L$3,"B"),"C")</f>
        <v>C</v>
      </c>
      <c r="F2245" s="18">
        <f>VLOOKUP(A2245,'ABC Rimanenze'!$A$2:$G$50000,2,FALSE)</f>
        <v>26.355974302159517</v>
      </c>
      <c r="G2245" s="3" t="str">
        <f>VLOOKUP(A2245,'ABC Rimanenze'!$A$2:$G$50000,7)</f>
        <v>C</v>
      </c>
      <c r="J2245" s="29"/>
    </row>
    <row r="2246" spans="1:10" x14ac:dyDescent="0.3">
      <c r="A2246" s="20" t="s">
        <v>2269</v>
      </c>
      <c r="B2246" s="21">
        <v>43.843167520507642</v>
      </c>
      <c r="C2246" s="27">
        <f t="shared" si="71"/>
        <v>10888877.889226874</v>
      </c>
      <c r="D2246" s="25">
        <f t="shared" si="70"/>
        <v>0.99911507590295778</v>
      </c>
      <c r="E2246" s="3" t="str" cm="1">
        <f t="array" ref="E2246">IFERROR(_xlfn.IFS(D2246&lt;=$K$2,"A",D2246&lt;=$L$3,"B"),"C")</f>
        <v>C</v>
      </c>
      <c r="F2246" s="18">
        <f>VLOOKUP(A2246,'ABC Rimanenze'!$A$2:$G$50000,2,FALSE)</f>
        <v>26.305900512304586</v>
      </c>
      <c r="G2246" s="3" t="str">
        <f>VLOOKUP(A2246,'ABC Rimanenze'!$A$2:$G$50000,7)</f>
        <v>C</v>
      </c>
      <c r="J2246" s="29"/>
    </row>
    <row r="2247" spans="1:10" x14ac:dyDescent="0.3">
      <c r="A2247" s="20" t="s">
        <v>2270</v>
      </c>
      <c r="B2247" s="21">
        <v>43.81179136062412</v>
      </c>
      <c r="C2247" s="27">
        <f t="shared" si="71"/>
        <v>10888921.701018235</v>
      </c>
      <c r="D2247" s="25">
        <f t="shared" si="70"/>
        <v>0.9991190958783579</v>
      </c>
      <c r="E2247" s="3" t="str" cm="1">
        <f t="array" ref="E2247">IFERROR(_xlfn.IFS(D2247&lt;=$K$2,"A",D2247&lt;=$L$3,"B"),"C")</f>
        <v>C</v>
      </c>
      <c r="F2247" s="18">
        <f>VLOOKUP(A2247,'ABC Rimanenze'!$A$2:$G$50000,2,FALSE)</f>
        <v>26.287074816374471</v>
      </c>
      <c r="G2247" s="3" t="str">
        <f>VLOOKUP(A2247,'ABC Rimanenze'!$A$2:$G$50000,7)</f>
        <v>C</v>
      </c>
      <c r="J2247" s="29"/>
    </row>
    <row r="2248" spans="1:10" x14ac:dyDescent="0.3">
      <c r="A2248" s="20" t="s">
        <v>2271</v>
      </c>
      <c r="B2248" s="21">
        <v>43.757149884908593</v>
      </c>
      <c r="C2248" s="27">
        <f t="shared" si="71"/>
        <v>10888965.458168119</v>
      </c>
      <c r="D2248" s="25">
        <f t="shared" si="70"/>
        <v>0.99912311084009897</v>
      </c>
      <c r="E2248" s="3" t="str" cm="1">
        <f t="array" ref="E2248">IFERROR(_xlfn.IFS(D2248&lt;=$K$2,"A",D2248&lt;=$L$3,"B"),"C")</f>
        <v>C</v>
      </c>
      <c r="F2248" s="18">
        <f>VLOOKUP(A2248,'ABC Rimanenze'!$A$2:$G$50000,2,FALSE)</f>
        <v>26.254289930945156</v>
      </c>
      <c r="G2248" s="3" t="str">
        <f>VLOOKUP(A2248,'ABC Rimanenze'!$A$2:$G$50000,7)</f>
        <v>C</v>
      </c>
      <c r="J2248" s="29"/>
    </row>
    <row r="2249" spans="1:10" x14ac:dyDescent="0.3">
      <c r="A2249" s="20" t="s">
        <v>2272</v>
      </c>
      <c r="B2249" s="21">
        <v>43.674547341541768</v>
      </c>
      <c r="C2249" s="27">
        <f t="shared" si="71"/>
        <v>10889009.13271546</v>
      </c>
      <c r="D2249" s="25">
        <f t="shared" si="70"/>
        <v>0.99912711822259748</v>
      </c>
      <c r="E2249" s="3" t="str" cm="1">
        <f t="array" ref="E2249">IFERROR(_xlfn.IFS(D2249&lt;=$K$2,"A",D2249&lt;=$L$3,"B"),"C")</f>
        <v>C</v>
      </c>
      <c r="F2249" s="18">
        <f>VLOOKUP(A2249,'ABC Rimanenze'!$A$2:$G$50000,2,FALSE)</f>
        <v>26.20472840492506</v>
      </c>
      <c r="G2249" s="3" t="str">
        <f>VLOOKUP(A2249,'ABC Rimanenze'!$A$2:$G$50000,7)</f>
        <v>C</v>
      </c>
      <c r="J2249" s="29"/>
    </row>
    <row r="2250" spans="1:10" x14ac:dyDescent="0.3">
      <c r="A2250" s="20" t="s">
        <v>2273</v>
      </c>
      <c r="B2250" s="21">
        <v>43.652135798767823</v>
      </c>
      <c r="C2250" s="27">
        <f t="shared" si="71"/>
        <v>10889052.784851259</v>
      </c>
      <c r="D2250" s="25">
        <f t="shared" si="70"/>
        <v>0.99913112354871236</v>
      </c>
      <c r="E2250" s="3" t="str" cm="1">
        <f t="array" ref="E2250">IFERROR(_xlfn.IFS(D2250&lt;=$K$2,"A",D2250&lt;=$L$3,"B"),"C")</f>
        <v>C</v>
      </c>
      <c r="F2250" s="18">
        <f>VLOOKUP(A2250,'ABC Rimanenze'!$A$2:$G$50000,2,FALSE)</f>
        <v>26.191281479260692</v>
      </c>
      <c r="G2250" s="3" t="str">
        <f>VLOOKUP(A2250,'ABC Rimanenze'!$A$2:$G$50000,7)</f>
        <v>C</v>
      </c>
      <c r="J2250" s="29"/>
    </row>
    <row r="2251" spans="1:10" x14ac:dyDescent="0.3">
      <c r="A2251" s="20" t="s">
        <v>2274</v>
      </c>
      <c r="B2251" s="21">
        <v>43.568039152549403</v>
      </c>
      <c r="C2251" s="27">
        <f t="shared" si="71"/>
        <v>10889096.352890411</v>
      </c>
      <c r="D2251" s="25">
        <f t="shared" si="70"/>
        <v>0.99913512115849257</v>
      </c>
      <c r="E2251" s="3" t="str" cm="1">
        <f t="array" ref="E2251">IFERROR(_xlfn.IFS(D2251&lt;=$K$2,"A",D2251&lt;=$L$3,"B"),"C")</f>
        <v>C</v>
      </c>
      <c r="F2251" s="18">
        <f>VLOOKUP(A2251,'ABC Rimanenze'!$A$2:$G$50000,2,FALSE)</f>
        <v>26.140823491529641</v>
      </c>
      <c r="G2251" s="3" t="str">
        <f>VLOOKUP(A2251,'ABC Rimanenze'!$A$2:$G$50000,7)</f>
        <v>C</v>
      </c>
      <c r="J2251" s="29"/>
    </row>
    <row r="2252" spans="1:10" x14ac:dyDescent="0.3">
      <c r="A2252" s="20" t="s">
        <v>2275</v>
      </c>
      <c r="B2252" s="21">
        <v>43.542425960807748</v>
      </c>
      <c r="C2252" s="27">
        <f t="shared" si="71"/>
        <v>10889139.895316372</v>
      </c>
      <c r="D2252" s="25">
        <f t="shared" si="70"/>
        <v>0.99913911641811992</v>
      </c>
      <c r="E2252" s="3" t="str" cm="1">
        <f t="array" ref="E2252">IFERROR(_xlfn.IFS(D2252&lt;=$K$2,"A",D2252&lt;=$L$3,"B"),"C")</f>
        <v>C</v>
      </c>
      <c r="F2252" s="18">
        <f>VLOOKUP(A2252,'ABC Rimanenze'!$A$2:$G$50000,2,FALSE)</f>
        <v>26.125455576484647</v>
      </c>
      <c r="G2252" s="3" t="str">
        <f>VLOOKUP(A2252,'ABC Rimanenze'!$A$2:$G$50000,7)</f>
        <v>C</v>
      </c>
      <c r="J2252" s="29"/>
    </row>
    <row r="2253" spans="1:10" x14ac:dyDescent="0.3">
      <c r="A2253" s="20" t="s">
        <v>2276</v>
      </c>
      <c r="B2253" s="21">
        <v>43.362920175351675</v>
      </c>
      <c r="C2253" s="27">
        <f t="shared" si="71"/>
        <v>10889183.258236548</v>
      </c>
      <c r="D2253" s="25">
        <f t="shared" si="70"/>
        <v>0.99914309520709377</v>
      </c>
      <c r="E2253" s="3" t="str" cm="1">
        <f t="array" ref="E2253">IFERROR(_xlfn.IFS(D2253&lt;=$K$2,"A",D2253&lt;=$L$3,"B"),"C")</f>
        <v>C</v>
      </c>
      <c r="F2253" s="18">
        <f>VLOOKUP(A2253,'ABC Rimanenze'!$A$2:$G$50000,2,FALSE)</f>
        <v>26.017752105211006</v>
      </c>
      <c r="G2253" s="3" t="str">
        <f>VLOOKUP(A2253,'ABC Rimanenze'!$A$2:$G$50000,7)</f>
        <v>C</v>
      </c>
      <c r="J2253" s="29"/>
    </row>
    <row r="2254" spans="1:10" x14ac:dyDescent="0.3">
      <c r="A2254" s="20" t="s">
        <v>2277</v>
      </c>
      <c r="B2254" s="21">
        <v>43.320231522448928</v>
      </c>
      <c r="C2254" s="27">
        <f t="shared" si="71"/>
        <v>10889226.578468071</v>
      </c>
      <c r="D2254" s="25">
        <f t="shared" si="70"/>
        <v>0.99914707007914638</v>
      </c>
      <c r="E2254" s="3" t="str" cm="1">
        <f t="array" ref="E2254">IFERROR(_xlfn.IFS(D2254&lt;=$K$2,"A",D2254&lt;=$L$3,"B"),"C")</f>
        <v>C</v>
      </c>
      <c r="F2254" s="18">
        <f>VLOOKUP(A2254,'ABC Rimanenze'!$A$2:$G$50000,2,FALSE)</f>
        <v>25.992138913469358</v>
      </c>
      <c r="G2254" s="3" t="str">
        <f>VLOOKUP(A2254,'ABC Rimanenze'!$A$2:$G$50000,7)</f>
        <v>C</v>
      </c>
      <c r="J2254" s="29"/>
    </row>
    <row r="2255" spans="1:10" x14ac:dyDescent="0.3">
      <c r="A2255" s="20" t="s">
        <v>2278</v>
      </c>
      <c r="B2255" s="21">
        <v>43.218205642011348</v>
      </c>
      <c r="C2255" s="27">
        <f t="shared" si="71"/>
        <v>10889269.796673713</v>
      </c>
      <c r="D2255" s="25">
        <f t="shared" si="70"/>
        <v>0.99915103558975726</v>
      </c>
      <c r="E2255" s="3" t="str" cm="1">
        <f t="array" ref="E2255">IFERROR(_xlfn.IFS(D2255&lt;=$K$2,"A",D2255&lt;=$L$3,"B"),"C")</f>
        <v>C</v>
      </c>
      <c r="F2255" s="18">
        <f>VLOOKUP(A2255,'ABC Rimanenze'!$A$2:$G$50000,2,FALSE)</f>
        <v>25.930923385206807</v>
      </c>
      <c r="G2255" s="3" t="str">
        <f>VLOOKUP(A2255,'ABC Rimanenze'!$A$2:$G$50000,7)</f>
        <v>C</v>
      </c>
      <c r="J2255" s="29"/>
    </row>
    <row r="2256" spans="1:10" x14ac:dyDescent="0.3">
      <c r="A2256" s="20" t="s">
        <v>2279</v>
      </c>
      <c r="B2256" s="21">
        <v>43.158228084682975</v>
      </c>
      <c r="C2256" s="27">
        <f t="shared" si="71"/>
        <v>10889312.954901798</v>
      </c>
      <c r="D2256" s="25">
        <f t="shared" si="70"/>
        <v>0.99915499559709386</v>
      </c>
      <c r="E2256" s="3" t="str" cm="1">
        <f t="array" ref="E2256">IFERROR(_xlfn.IFS(D2256&lt;=$K$2,"A",D2256&lt;=$L$3,"B"),"C")</f>
        <v>C</v>
      </c>
      <c r="F2256" s="18">
        <f>VLOOKUP(A2256,'ABC Rimanenze'!$A$2:$G$50000,2,FALSE)</f>
        <v>25.894936850809785</v>
      </c>
      <c r="G2256" s="3" t="str">
        <f>VLOOKUP(A2256,'ABC Rimanenze'!$A$2:$G$50000,7)</f>
        <v>C</v>
      </c>
      <c r="J2256" s="29"/>
    </row>
    <row r="2257" spans="1:10" x14ac:dyDescent="0.3">
      <c r="A2257" s="20" t="s">
        <v>2280</v>
      </c>
      <c r="B2257" s="21">
        <v>42.978081969433362</v>
      </c>
      <c r="C2257" s="27">
        <f t="shared" si="71"/>
        <v>10889355.932983767</v>
      </c>
      <c r="D2257" s="25">
        <f t="shared" si="70"/>
        <v>0.99915893907502307</v>
      </c>
      <c r="E2257" s="3" t="str" cm="1">
        <f t="array" ref="E2257">IFERROR(_xlfn.IFS(D2257&lt;=$K$2,"A",D2257&lt;=$L$3,"B"),"C")</f>
        <v>C</v>
      </c>
      <c r="F2257" s="18">
        <f>VLOOKUP(A2257,'ABC Rimanenze'!$A$2:$G$50000,2,FALSE)</f>
        <v>25.786849181660017</v>
      </c>
      <c r="G2257" s="3" t="str">
        <f>VLOOKUP(A2257,'ABC Rimanenze'!$A$2:$G$50000,7)</f>
        <v>C</v>
      </c>
      <c r="J2257" s="29"/>
    </row>
    <row r="2258" spans="1:10" x14ac:dyDescent="0.3">
      <c r="A2258" s="20" t="s">
        <v>2281</v>
      </c>
      <c r="B2258" s="21">
        <v>42.688652902752693</v>
      </c>
      <c r="C2258" s="27">
        <f t="shared" si="71"/>
        <v>10889398.62163667</v>
      </c>
      <c r="D2258" s="25">
        <f t="shared" si="70"/>
        <v>0.99916285599622634</v>
      </c>
      <c r="E2258" s="3" t="str" cm="1">
        <f t="array" ref="E2258">IFERROR(_xlfn.IFS(D2258&lt;=$K$2,"A",D2258&lt;=$L$3,"B"),"C")</f>
        <v>C</v>
      </c>
      <c r="F2258" s="18">
        <f>VLOOKUP(A2258,'ABC Rimanenze'!$A$2:$G$50000,2,FALSE)</f>
        <v>25.613191741651615</v>
      </c>
      <c r="G2258" s="3" t="str">
        <f>VLOOKUP(A2258,'ABC Rimanenze'!$A$2:$G$50000,7)</f>
        <v>C</v>
      </c>
      <c r="J2258" s="29"/>
    </row>
    <row r="2259" spans="1:10" x14ac:dyDescent="0.3">
      <c r="A2259" s="20" t="s">
        <v>2282</v>
      </c>
      <c r="B2259" s="21">
        <v>42.688652902752693</v>
      </c>
      <c r="C2259" s="27">
        <f t="shared" si="71"/>
        <v>10889441.310289573</v>
      </c>
      <c r="D2259" s="25">
        <f t="shared" si="70"/>
        <v>0.99916677291742972</v>
      </c>
      <c r="E2259" s="3" t="str" cm="1">
        <f t="array" ref="E2259">IFERROR(_xlfn.IFS(D2259&lt;=$K$2,"A",D2259&lt;=$L$3,"B"),"C")</f>
        <v>C</v>
      </c>
      <c r="F2259" s="18">
        <f>VLOOKUP(A2259,'ABC Rimanenze'!$A$2:$G$50000,2,FALSE)</f>
        <v>25.613191741651615</v>
      </c>
      <c r="G2259" s="3" t="str">
        <f>VLOOKUP(A2259,'ABC Rimanenze'!$A$2:$G$50000,7)</f>
        <v>C</v>
      </c>
      <c r="J2259" s="29"/>
    </row>
    <row r="2260" spans="1:10" x14ac:dyDescent="0.3">
      <c r="A2260" s="20" t="s">
        <v>2283</v>
      </c>
      <c r="B2260" s="21">
        <v>42.04320047086307</v>
      </c>
      <c r="C2260" s="27">
        <f t="shared" si="71"/>
        <v>10889483.353490043</v>
      </c>
      <c r="D2260" s="25">
        <f t="shared" si="70"/>
        <v>0.99917063061478451</v>
      </c>
      <c r="E2260" s="3" t="str" cm="1">
        <f t="array" ref="E2260">IFERROR(_xlfn.IFS(D2260&lt;=$K$2,"A",D2260&lt;=$L$3,"B"),"C")</f>
        <v>C</v>
      </c>
      <c r="F2260" s="18">
        <f>VLOOKUP(A2260,'ABC Rimanenze'!$A$2:$G$50000,2,FALSE)</f>
        <v>25.225920282517841</v>
      </c>
      <c r="G2260" s="3" t="str">
        <f>VLOOKUP(A2260,'ABC Rimanenze'!$A$2:$G$50000,7)</f>
        <v>C</v>
      </c>
      <c r="J2260" s="29"/>
    </row>
    <row r="2261" spans="1:10" x14ac:dyDescent="0.3">
      <c r="A2261" s="20" t="s">
        <v>2284</v>
      </c>
      <c r="B2261" s="21">
        <v>41.923245356206344</v>
      </c>
      <c r="C2261" s="27">
        <f t="shared" si="71"/>
        <v>10889525.276735399</v>
      </c>
      <c r="D2261" s="25">
        <f t="shared" si="70"/>
        <v>0.99917447730559061</v>
      </c>
      <c r="E2261" s="3" t="str" cm="1">
        <f t="array" ref="E2261">IFERROR(_xlfn.IFS(D2261&lt;=$K$2,"A",D2261&lt;=$L$3,"B"),"C")</f>
        <v>C</v>
      </c>
      <c r="F2261" s="18">
        <f>VLOOKUP(A2261,'ABC Rimanenze'!$A$2:$G$50000,2,FALSE)</f>
        <v>25.153947213723807</v>
      </c>
      <c r="G2261" s="3" t="str">
        <f>VLOOKUP(A2261,'ABC Rimanenze'!$A$2:$G$50000,7)</f>
        <v>C</v>
      </c>
      <c r="J2261" s="29"/>
    </row>
    <row r="2262" spans="1:10" x14ac:dyDescent="0.3">
      <c r="A2262" s="20" t="s">
        <v>2285</v>
      </c>
      <c r="B2262" s="21">
        <v>41.914067295832254</v>
      </c>
      <c r="C2262" s="27">
        <f t="shared" si="71"/>
        <v>10889567.190802695</v>
      </c>
      <c r="D2262" s="25">
        <f t="shared" si="70"/>
        <v>0.99917832315425881</v>
      </c>
      <c r="E2262" s="3" t="str" cm="1">
        <f t="array" ref="E2262">IFERROR(_xlfn.IFS(D2262&lt;=$K$2,"A",D2262&lt;=$L$3,"B"),"C")</f>
        <v>C</v>
      </c>
      <c r="F2262" s="18">
        <f>VLOOKUP(A2262,'ABC Rimanenze'!$A$2:$G$50000,2,FALSE)</f>
        <v>25.148440377499352</v>
      </c>
      <c r="G2262" s="3" t="str">
        <f>VLOOKUP(A2262,'ABC Rimanenze'!$A$2:$G$50000,7)</f>
        <v>C</v>
      </c>
      <c r="J2262" s="29"/>
    </row>
    <row r="2263" spans="1:10" x14ac:dyDescent="0.3">
      <c r="A2263" s="20" t="s">
        <v>2286</v>
      </c>
      <c r="B2263" s="21">
        <v>41.911719419922598</v>
      </c>
      <c r="C2263" s="27">
        <f t="shared" si="71"/>
        <v>10889609.102522114</v>
      </c>
      <c r="D2263" s="25">
        <f t="shared" si="70"/>
        <v>0.99918216878749622</v>
      </c>
      <c r="E2263" s="3" t="str" cm="1">
        <f t="array" ref="E2263">IFERROR(_xlfn.IFS(D2263&lt;=$K$2,"A",D2263&lt;=$L$3,"B"),"C")</f>
        <v>C</v>
      </c>
      <c r="F2263" s="18">
        <f>VLOOKUP(A2263,'ABC Rimanenze'!$A$2:$G$50000,2,FALSE)</f>
        <v>25.147031651953558</v>
      </c>
      <c r="G2263" s="3" t="str">
        <f>VLOOKUP(A2263,'ABC Rimanenze'!$A$2:$G$50000,7)</f>
        <v>C</v>
      </c>
      <c r="J2263" s="29"/>
    </row>
    <row r="2264" spans="1:10" x14ac:dyDescent="0.3">
      <c r="A2264" s="20" t="s">
        <v>2287</v>
      </c>
      <c r="B2264" s="21">
        <v>41.871165199664972</v>
      </c>
      <c r="C2264" s="27">
        <f t="shared" si="71"/>
        <v>10889650.973687313</v>
      </c>
      <c r="D2264" s="25">
        <f t="shared" si="70"/>
        <v>0.9991860106996584</v>
      </c>
      <c r="E2264" s="3" t="str" cm="1">
        <f t="array" ref="E2264">IFERROR(_xlfn.IFS(D2264&lt;=$K$2,"A",D2264&lt;=$L$3,"B"),"C")</f>
        <v>C</v>
      </c>
      <c r="F2264" s="18">
        <f>VLOOKUP(A2264,'ABC Rimanenze'!$A$2:$G$50000,2,FALSE)</f>
        <v>25.122699119798984</v>
      </c>
      <c r="G2264" s="3" t="str">
        <f>VLOOKUP(A2264,'ABC Rimanenze'!$A$2:$G$50000,7)</f>
        <v>C</v>
      </c>
      <c r="J2264" s="29"/>
    </row>
    <row r="2265" spans="1:10" x14ac:dyDescent="0.3">
      <c r="A2265" s="20" t="s">
        <v>2288</v>
      </c>
      <c r="B2265" s="21">
        <v>41.80286335502057</v>
      </c>
      <c r="C2265" s="27">
        <f t="shared" si="71"/>
        <v>10889692.776550669</v>
      </c>
      <c r="D2265" s="25">
        <f t="shared" si="70"/>
        <v>0.99918984634474695</v>
      </c>
      <c r="E2265" s="3" t="str" cm="1">
        <f t="array" ref="E2265">IFERROR(_xlfn.IFS(D2265&lt;=$K$2,"A",D2265&lt;=$L$3,"B"),"C")</f>
        <v>C</v>
      </c>
      <c r="F2265" s="18">
        <f>VLOOKUP(A2265,'ABC Rimanenze'!$A$2:$G$50000,2,FALSE)</f>
        <v>25.081718013012342</v>
      </c>
      <c r="G2265" s="3" t="str">
        <f>VLOOKUP(A2265,'ABC Rimanenze'!$A$2:$G$50000,7)</f>
        <v>C</v>
      </c>
      <c r="J2265" s="29"/>
    </row>
    <row r="2266" spans="1:10" x14ac:dyDescent="0.3">
      <c r="A2266" s="20" t="s">
        <v>2289</v>
      </c>
      <c r="B2266" s="21">
        <v>41.409487418521714</v>
      </c>
      <c r="C2266" s="27">
        <f t="shared" si="71"/>
        <v>10889734.186038088</v>
      </c>
      <c r="D2266" s="25">
        <f t="shared" si="70"/>
        <v>0.99919364589540638</v>
      </c>
      <c r="E2266" s="3" t="str" cm="1">
        <f t="array" ref="E2266">IFERROR(_xlfn.IFS(D2266&lt;=$K$2,"A",D2266&lt;=$L$3,"B"),"C")</f>
        <v>C</v>
      </c>
      <c r="F2266" s="18">
        <f>VLOOKUP(A2266,'ABC Rimanenze'!$A$2:$G$50000,2,FALSE)</f>
        <v>24.845692451113027</v>
      </c>
      <c r="G2266" s="3" t="str">
        <f>VLOOKUP(A2266,'ABC Rimanenze'!$A$2:$G$50000,7)</f>
        <v>C</v>
      </c>
      <c r="J2266" s="29"/>
    </row>
    <row r="2267" spans="1:10" x14ac:dyDescent="0.3">
      <c r="A2267" s="20" t="s">
        <v>2290</v>
      </c>
      <c r="B2267" s="21">
        <v>41.253460392162147</v>
      </c>
      <c r="C2267" s="27">
        <f t="shared" si="71"/>
        <v>10889775.43949848</v>
      </c>
      <c r="D2267" s="25">
        <f t="shared" si="70"/>
        <v>0.99919743112971893</v>
      </c>
      <c r="E2267" s="3" t="str" cm="1">
        <f t="array" ref="E2267">IFERROR(_xlfn.IFS(D2267&lt;=$K$2,"A",D2267&lt;=$L$3,"B"),"C")</f>
        <v>C</v>
      </c>
      <c r="F2267" s="18">
        <f>VLOOKUP(A2267,'ABC Rimanenze'!$A$2:$G$50000,2,FALSE)</f>
        <v>24.752076235297288</v>
      </c>
      <c r="G2267" s="3" t="str">
        <f>VLOOKUP(A2267,'ABC Rimanenze'!$A$2:$G$50000,7)</f>
        <v>C</v>
      </c>
      <c r="J2267" s="29"/>
    </row>
    <row r="2268" spans="1:10" x14ac:dyDescent="0.3">
      <c r="A2268" s="20" t="s">
        <v>2291</v>
      </c>
      <c r="B2268" s="21">
        <v>41.194550051156348</v>
      </c>
      <c r="C2268" s="27">
        <f t="shared" si="71"/>
        <v>10889816.634048531</v>
      </c>
      <c r="D2268" s="25">
        <f t="shared" si="70"/>
        <v>0.99920121095868009</v>
      </c>
      <c r="E2268" s="3" t="str" cm="1">
        <f t="array" ref="E2268">IFERROR(_xlfn.IFS(D2268&lt;=$K$2,"A",D2268&lt;=$L$3,"B"),"C")</f>
        <v>C</v>
      </c>
      <c r="F2268" s="18">
        <f>VLOOKUP(A2268,'ABC Rimanenze'!$A$2:$G$50000,2,FALSE)</f>
        <v>24.716730030693807</v>
      </c>
      <c r="G2268" s="3" t="str">
        <f>VLOOKUP(A2268,'ABC Rimanenze'!$A$2:$G$50000,7)</f>
        <v>C</v>
      </c>
      <c r="J2268" s="29"/>
    </row>
    <row r="2269" spans="1:10" x14ac:dyDescent="0.3">
      <c r="A2269" s="20" t="s">
        <v>2292</v>
      </c>
      <c r="B2269" s="21">
        <v>40.957628027546072</v>
      </c>
      <c r="C2269" s="27">
        <f t="shared" si="71"/>
        <v>10889857.591676559</v>
      </c>
      <c r="D2269" s="25">
        <f t="shared" si="70"/>
        <v>0.9992049690487288</v>
      </c>
      <c r="E2269" s="3" t="str" cm="1">
        <f t="array" ref="E2269">IFERROR(_xlfn.IFS(D2269&lt;=$K$2,"A",D2269&lt;=$L$3,"B"),"C")</f>
        <v>C</v>
      </c>
      <c r="F2269" s="18">
        <f>VLOOKUP(A2269,'ABC Rimanenze'!$A$2:$G$50000,2,FALSE)</f>
        <v>24.574576816527642</v>
      </c>
      <c r="G2269" s="3" t="str">
        <f>VLOOKUP(A2269,'ABC Rimanenze'!$A$2:$G$50000,7)</f>
        <v>C</v>
      </c>
      <c r="J2269" s="29"/>
    </row>
    <row r="2270" spans="1:10" x14ac:dyDescent="0.3">
      <c r="A2270" s="20" t="s">
        <v>2293</v>
      </c>
      <c r="B2270" s="21">
        <v>40.51153160471231</v>
      </c>
      <c r="C2270" s="27">
        <f t="shared" si="71"/>
        <v>10889898.103208164</v>
      </c>
      <c r="D2270" s="25">
        <f t="shared" si="70"/>
        <v>0.99920868620695069</v>
      </c>
      <c r="E2270" s="3" t="str" cm="1">
        <f t="array" ref="E2270">IFERROR(_xlfn.IFS(D2270&lt;=$K$2,"A",D2270&lt;=$L$3,"B"),"C")</f>
        <v>C</v>
      </c>
      <c r="F2270" s="18">
        <f>VLOOKUP(A2270,'ABC Rimanenze'!$A$2:$G$50000,2,FALSE)</f>
        <v>24.306918962827385</v>
      </c>
      <c r="G2270" s="3" t="str">
        <f>VLOOKUP(A2270,'ABC Rimanenze'!$A$2:$G$50000,7)</f>
        <v>C</v>
      </c>
      <c r="J2270" s="29"/>
    </row>
    <row r="2271" spans="1:10" x14ac:dyDescent="0.3">
      <c r="A2271" s="20" t="s">
        <v>2294</v>
      </c>
      <c r="B2271" s="21">
        <v>40.485918412970655</v>
      </c>
      <c r="C2271" s="27">
        <f t="shared" si="71"/>
        <v>10889938.589126578</v>
      </c>
      <c r="D2271" s="25">
        <f t="shared" si="70"/>
        <v>0.99921240101502007</v>
      </c>
      <c r="E2271" s="3" t="str" cm="1">
        <f t="array" ref="E2271">IFERROR(_xlfn.IFS(D2271&lt;=$K$2,"A",D2271&lt;=$L$3,"B"),"C")</f>
        <v>C</v>
      </c>
      <c r="F2271" s="18">
        <f>VLOOKUP(A2271,'ABC Rimanenze'!$A$2:$G$50000,2,FALSE)</f>
        <v>24.291551047782391</v>
      </c>
      <c r="G2271" s="3" t="str">
        <f>VLOOKUP(A2271,'ABC Rimanenze'!$A$2:$G$50000,7)</f>
        <v>C</v>
      </c>
      <c r="J2271" s="29"/>
    </row>
    <row r="2272" spans="1:10" x14ac:dyDescent="0.3">
      <c r="A2272" s="20" t="s">
        <v>2295</v>
      </c>
      <c r="B2272" s="21">
        <v>40.368097730959057</v>
      </c>
      <c r="C2272" s="27">
        <f t="shared" si="71"/>
        <v>10889978.957224309</v>
      </c>
      <c r="D2272" s="25">
        <f t="shared" si="70"/>
        <v>0.99921610501238689</v>
      </c>
      <c r="E2272" s="3" t="str" cm="1">
        <f t="array" ref="E2272">IFERROR(_xlfn.IFS(D2272&lt;=$K$2,"A",D2272&lt;=$L$3,"B"),"C")</f>
        <v>C</v>
      </c>
      <c r="F2272" s="18">
        <f>VLOOKUP(A2272,'ABC Rimanenze'!$A$2:$G$50000,2,FALSE)</f>
        <v>24.220858638575432</v>
      </c>
      <c r="G2272" s="3" t="str">
        <f>VLOOKUP(A2272,'ABC Rimanenze'!$A$2:$G$50000,7)</f>
        <v>C</v>
      </c>
      <c r="J2272" s="29"/>
    </row>
    <row r="2273" spans="1:10" x14ac:dyDescent="0.3">
      <c r="A2273" s="20" t="s">
        <v>2296</v>
      </c>
      <c r="B2273" s="21">
        <v>40.214418580509147</v>
      </c>
      <c r="C2273" s="27">
        <f t="shared" si="71"/>
        <v>10890019.17164289</v>
      </c>
      <c r="D2273" s="25">
        <f t="shared" si="70"/>
        <v>0.99921979490883739</v>
      </c>
      <c r="E2273" s="3" t="str" cm="1">
        <f t="array" ref="E2273">IFERROR(_xlfn.IFS(D2273&lt;=$K$2,"A",D2273&lt;=$L$3,"B"),"C")</f>
        <v>C</v>
      </c>
      <c r="F2273" s="18">
        <f>VLOOKUP(A2273,'ABC Rimanenze'!$A$2:$G$50000,2,FALSE)</f>
        <v>24.128651148305487</v>
      </c>
      <c r="G2273" s="3" t="str">
        <f>VLOOKUP(A2273,'ABC Rimanenze'!$A$2:$G$50000,7)</f>
        <v>C</v>
      </c>
      <c r="J2273" s="29"/>
    </row>
    <row r="2274" spans="1:10" x14ac:dyDescent="0.3">
      <c r="A2274" s="20" t="s">
        <v>2297</v>
      </c>
      <c r="B2274" s="21">
        <v>40.100012990729773</v>
      </c>
      <c r="C2274" s="27">
        <f t="shared" si="71"/>
        <v>10890059.271655882</v>
      </c>
      <c r="D2274" s="25">
        <f t="shared" si="70"/>
        <v>0.99922347430793901</v>
      </c>
      <c r="E2274" s="3" t="str" cm="1">
        <f t="array" ref="E2274">IFERROR(_xlfn.IFS(D2274&lt;=$K$2,"A",D2274&lt;=$L$3,"B"),"C")</f>
        <v>C</v>
      </c>
      <c r="F2274" s="18">
        <f>VLOOKUP(A2274,'ABC Rimanenze'!$A$2:$G$50000,2,FALSE)</f>
        <v>24.060007794437862</v>
      </c>
      <c r="G2274" s="3" t="str">
        <f>VLOOKUP(A2274,'ABC Rimanenze'!$A$2:$G$50000,7)</f>
        <v>C</v>
      </c>
      <c r="J2274" s="29"/>
    </row>
    <row r="2275" spans="1:10" x14ac:dyDescent="0.3">
      <c r="A2275" s="20" t="s">
        <v>2298</v>
      </c>
      <c r="B2275" s="21">
        <v>39.927550833002648</v>
      </c>
      <c r="C2275" s="27">
        <f t="shared" si="71"/>
        <v>10890099.199206715</v>
      </c>
      <c r="D2275" s="25">
        <f t="shared" si="70"/>
        <v>0.99922713788267903</v>
      </c>
      <c r="E2275" s="3" t="str" cm="1">
        <f t="array" ref="E2275">IFERROR(_xlfn.IFS(D2275&lt;=$K$2,"A",D2275&lt;=$L$3,"B"),"C")</f>
        <v>C</v>
      </c>
      <c r="F2275" s="18">
        <f>VLOOKUP(A2275,'ABC Rimanenze'!$A$2:$G$50000,2,FALSE)</f>
        <v>23.956530499801588</v>
      </c>
      <c r="G2275" s="3" t="str">
        <f>VLOOKUP(A2275,'ABC Rimanenze'!$A$2:$G$50000,7)</f>
        <v>C</v>
      </c>
      <c r="J2275" s="29"/>
    </row>
    <row r="2276" spans="1:10" x14ac:dyDescent="0.3">
      <c r="A2276" s="20" t="s">
        <v>2299</v>
      </c>
      <c r="B2276" s="21">
        <v>39.732036802708045</v>
      </c>
      <c r="C2276" s="27">
        <f t="shared" si="71"/>
        <v>10890138.931243518</v>
      </c>
      <c r="D2276" s="25">
        <f t="shared" si="70"/>
        <v>0.99923078351791983</v>
      </c>
      <c r="E2276" s="3" t="str" cm="1">
        <f t="array" ref="E2276">IFERROR(_xlfn.IFS(D2276&lt;=$K$2,"A",D2276&lt;=$L$3,"B"),"C")</f>
        <v>C</v>
      </c>
      <c r="F2276" s="18">
        <f>VLOOKUP(A2276,'ABC Rimanenze'!$A$2:$G$50000,2,FALSE)</f>
        <v>23.839222081624825</v>
      </c>
      <c r="G2276" s="3" t="str">
        <f>VLOOKUP(A2276,'ABC Rimanenze'!$A$2:$G$50000,7)</f>
        <v>C</v>
      </c>
      <c r="J2276" s="29"/>
    </row>
    <row r="2277" spans="1:10" x14ac:dyDescent="0.3">
      <c r="A2277" s="20" t="s">
        <v>2300</v>
      </c>
      <c r="B2277" s="21">
        <v>39.730756143120956</v>
      </c>
      <c r="C2277" s="27">
        <f t="shared" si="71"/>
        <v>10890178.661999661</v>
      </c>
      <c r="D2277" s="25">
        <f t="shared" si="70"/>
        <v>0.99923442903565307</v>
      </c>
      <c r="E2277" s="3" t="str" cm="1">
        <f t="array" ref="E2277">IFERROR(_xlfn.IFS(D2277&lt;=$K$2,"A",D2277&lt;=$L$3,"B"),"C")</f>
        <v>C</v>
      </c>
      <c r="F2277" s="18">
        <f>VLOOKUP(A2277,'ABC Rimanenze'!$A$2:$G$50000,2,FALSE)</f>
        <v>23.838453685872572</v>
      </c>
      <c r="G2277" s="3" t="str">
        <f>VLOOKUP(A2277,'ABC Rimanenze'!$A$2:$G$50000,7)</f>
        <v>C</v>
      </c>
      <c r="J2277" s="29"/>
    </row>
    <row r="2278" spans="1:10" x14ac:dyDescent="0.3">
      <c r="A2278" s="20" t="s">
        <v>2301</v>
      </c>
      <c r="B2278" s="21">
        <v>39.687213717160148</v>
      </c>
      <c r="C2278" s="27">
        <f t="shared" si="71"/>
        <v>10890218.349213379</v>
      </c>
      <c r="D2278" s="25">
        <f t="shared" si="70"/>
        <v>0.99923807055812652</v>
      </c>
      <c r="E2278" s="3" t="str" cm="1">
        <f t="array" ref="E2278">IFERROR(_xlfn.IFS(D2278&lt;=$K$2,"A",D2278&lt;=$L$3,"B"),"C")</f>
        <v>C</v>
      </c>
      <c r="F2278" s="18">
        <f>VLOOKUP(A2278,'ABC Rimanenze'!$A$2:$G$50000,2,FALSE)</f>
        <v>23.812328230296089</v>
      </c>
      <c r="G2278" s="3" t="str">
        <f>VLOOKUP(A2278,'ABC Rimanenze'!$A$2:$G$50000,7)</f>
        <v>C</v>
      </c>
      <c r="J2278" s="29"/>
    </row>
    <row r="2279" spans="1:10" x14ac:dyDescent="0.3">
      <c r="A2279" s="20" t="s">
        <v>2302</v>
      </c>
      <c r="B2279" s="21">
        <v>39.600128865238545</v>
      </c>
      <c r="C2279" s="27">
        <f t="shared" si="71"/>
        <v>10890257.949342243</v>
      </c>
      <c r="D2279" s="25">
        <f t="shared" si="70"/>
        <v>0.99924170409008084</v>
      </c>
      <c r="E2279" s="3" t="str" cm="1">
        <f t="array" ref="E2279">IFERROR(_xlfn.IFS(D2279&lt;=$K$2,"A",D2279&lt;=$L$3,"B"),"C")</f>
        <v>C</v>
      </c>
      <c r="F2279" s="18">
        <f>VLOOKUP(A2279,'ABC Rimanenze'!$A$2:$G$50000,2,FALSE)</f>
        <v>23.760077319143125</v>
      </c>
      <c r="G2279" s="3" t="str">
        <f>VLOOKUP(A2279,'ABC Rimanenze'!$A$2:$G$50000,7)</f>
        <v>C</v>
      </c>
      <c r="J2279" s="29"/>
    </row>
    <row r="2280" spans="1:10" x14ac:dyDescent="0.3">
      <c r="A2280" s="20" t="s">
        <v>2303</v>
      </c>
      <c r="B2280" s="21">
        <v>39.572381240851747</v>
      </c>
      <c r="C2280" s="27">
        <f t="shared" si="71"/>
        <v>10890297.521723485</v>
      </c>
      <c r="D2280" s="25">
        <f t="shared" si="70"/>
        <v>0.99924533507603641</v>
      </c>
      <c r="E2280" s="3" t="str" cm="1">
        <f t="array" ref="E2280">IFERROR(_xlfn.IFS(D2280&lt;=$K$2,"A",D2280&lt;=$L$3,"B"),"C")</f>
        <v>C</v>
      </c>
      <c r="F2280" s="18">
        <f>VLOOKUP(A2280,'ABC Rimanenze'!$A$2:$G$50000,2,FALSE)</f>
        <v>23.743428744511046</v>
      </c>
      <c r="G2280" s="3" t="str">
        <f>VLOOKUP(A2280,'ABC Rimanenze'!$A$2:$G$50000,7)</f>
        <v>C</v>
      </c>
      <c r="J2280" s="29"/>
    </row>
    <row r="2281" spans="1:10" x14ac:dyDescent="0.3">
      <c r="A2281" s="20" t="s">
        <v>2304</v>
      </c>
      <c r="B2281" s="21">
        <v>39.47803931793667</v>
      </c>
      <c r="C2281" s="27">
        <f t="shared" si="71"/>
        <v>10890336.999762803</v>
      </c>
      <c r="D2281" s="25">
        <f t="shared" si="70"/>
        <v>0.99924895740559616</v>
      </c>
      <c r="E2281" s="3" t="str" cm="1">
        <f t="array" ref="E2281">IFERROR(_xlfn.IFS(D2281&lt;=$K$2,"A",D2281&lt;=$L$3,"B"),"C")</f>
        <v>C</v>
      </c>
      <c r="F2281" s="18">
        <f>VLOOKUP(A2281,'ABC Rimanenze'!$A$2:$G$50000,2,FALSE)</f>
        <v>23.686823590762</v>
      </c>
      <c r="G2281" s="3" t="str">
        <f>VLOOKUP(A2281,'ABC Rimanenze'!$A$2:$G$50000,7)</f>
        <v>C</v>
      </c>
      <c r="J2281" s="29"/>
    </row>
    <row r="2282" spans="1:10" x14ac:dyDescent="0.3">
      <c r="A2282" s="20" t="s">
        <v>2305</v>
      </c>
      <c r="B2282" s="21">
        <v>39.401626629240738</v>
      </c>
      <c r="C2282" s="27">
        <f t="shared" si="71"/>
        <v>10890376.401389433</v>
      </c>
      <c r="D2282" s="25">
        <f t="shared" si="70"/>
        <v>0.99925257272386692</v>
      </c>
      <c r="E2282" s="3" t="str" cm="1">
        <f t="array" ref="E2282">IFERROR(_xlfn.IFS(D2282&lt;=$K$2,"A",D2282&lt;=$L$3,"B"),"C")</f>
        <v>C</v>
      </c>
      <c r="F2282" s="18">
        <f>VLOOKUP(A2282,'ABC Rimanenze'!$A$2:$G$50000,2,FALSE)</f>
        <v>23.640975977544443</v>
      </c>
      <c r="G2282" s="3" t="str">
        <f>VLOOKUP(A2282,'ABC Rimanenze'!$A$2:$G$50000,7)</f>
        <v>C</v>
      </c>
      <c r="J2282" s="29"/>
    </row>
    <row r="2283" spans="1:10" x14ac:dyDescent="0.3">
      <c r="A2283" s="20" t="s">
        <v>2306</v>
      </c>
      <c r="B2283" s="21">
        <v>39.337593649886607</v>
      </c>
      <c r="C2283" s="27">
        <f t="shared" si="71"/>
        <v>10890415.738983084</v>
      </c>
      <c r="D2283" s="25">
        <f t="shared" si="70"/>
        <v>0.99925618216675582</v>
      </c>
      <c r="E2283" s="3" t="str" cm="1">
        <f t="array" ref="E2283">IFERROR(_xlfn.IFS(D2283&lt;=$K$2,"A",D2283&lt;=$L$3,"B"),"C")</f>
        <v>C</v>
      </c>
      <c r="F2283" s="18">
        <f>VLOOKUP(A2283,'ABC Rimanenze'!$A$2:$G$50000,2,FALSE)</f>
        <v>23.602556189931963</v>
      </c>
      <c r="G2283" s="3" t="str">
        <f>VLOOKUP(A2283,'ABC Rimanenze'!$A$2:$G$50000,7)</f>
        <v>C</v>
      </c>
      <c r="J2283" s="29"/>
    </row>
    <row r="2284" spans="1:10" x14ac:dyDescent="0.3">
      <c r="A2284" s="20" t="s">
        <v>2307</v>
      </c>
      <c r="B2284" s="21">
        <v>39.308992252441762</v>
      </c>
      <c r="C2284" s="27">
        <f t="shared" si="71"/>
        <v>10890455.047975335</v>
      </c>
      <c r="D2284" s="25">
        <f t="shared" si="70"/>
        <v>0.99925978898530743</v>
      </c>
      <c r="E2284" s="3" t="str" cm="1">
        <f t="array" ref="E2284">IFERROR(_xlfn.IFS(D2284&lt;=$K$2,"A",D2284&lt;=$L$3,"B"),"C")</f>
        <v>C</v>
      </c>
      <c r="F2284" s="18">
        <f>VLOOKUP(A2284,'ABC Rimanenze'!$A$2:$G$50000,2,FALSE)</f>
        <v>23.585395351465056</v>
      </c>
      <c r="G2284" s="3" t="str">
        <f>VLOOKUP(A2284,'ABC Rimanenze'!$A$2:$G$50000,7)</f>
        <v>C</v>
      </c>
      <c r="J2284" s="29"/>
    </row>
    <row r="2285" spans="1:10" x14ac:dyDescent="0.3">
      <c r="A2285" s="20" t="s">
        <v>2308</v>
      </c>
      <c r="B2285" s="21">
        <v>39.14549471182422</v>
      </c>
      <c r="C2285" s="27">
        <f t="shared" si="71"/>
        <v>10890494.193470048</v>
      </c>
      <c r="D2285" s="25">
        <f t="shared" si="70"/>
        <v>0.99926338080205102</v>
      </c>
      <c r="E2285" s="3" t="str" cm="1">
        <f t="array" ref="E2285">IFERROR(_xlfn.IFS(D2285&lt;=$K$2,"A",D2285&lt;=$L$3,"B"),"C")</f>
        <v>C</v>
      </c>
      <c r="F2285" s="18">
        <f>VLOOKUP(A2285,'ABC Rimanenze'!$A$2:$G$50000,2,FALSE)</f>
        <v>23.487296827094532</v>
      </c>
      <c r="G2285" s="3" t="str">
        <f>VLOOKUP(A2285,'ABC Rimanenze'!$A$2:$G$50000,7)</f>
        <v>C</v>
      </c>
      <c r="J2285" s="29"/>
    </row>
    <row r="2286" spans="1:10" x14ac:dyDescent="0.3">
      <c r="A2286" s="20" t="s">
        <v>2309</v>
      </c>
      <c r="B2286" s="21">
        <v>38.953395773761834</v>
      </c>
      <c r="C2286" s="27">
        <f t="shared" si="71"/>
        <v>10890533.146865822</v>
      </c>
      <c r="D2286" s="25">
        <f t="shared" si="70"/>
        <v>0.99926695499264917</v>
      </c>
      <c r="E2286" s="3" t="str" cm="1">
        <f t="array" ref="E2286">IFERROR(_xlfn.IFS(D2286&lt;=$K$2,"A",D2286&lt;=$L$3,"B"),"C")</f>
        <v>C</v>
      </c>
      <c r="F2286" s="18">
        <f>VLOOKUP(A2286,'ABC Rimanenze'!$A$2:$G$50000,2,FALSE)</f>
        <v>23.372037464257101</v>
      </c>
      <c r="G2286" s="3" t="str">
        <f>VLOOKUP(A2286,'ABC Rimanenze'!$A$2:$G$50000,7)</f>
        <v>C</v>
      </c>
      <c r="J2286" s="29"/>
    </row>
    <row r="2287" spans="1:10" x14ac:dyDescent="0.3">
      <c r="A2287" s="20" t="s">
        <v>2310</v>
      </c>
      <c r="B2287" s="21">
        <v>38.947632805619968</v>
      </c>
      <c r="C2287" s="27">
        <f t="shared" si="71"/>
        <v>10890572.094498629</v>
      </c>
      <c r="D2287" s="25">
        <f t="shared" si="70"/>
        <v>0.99927052865446286</v>
      </c>
      <c r="E2287" s="3" t="str" cm="1">
        <f t="array" ref="E2287">IFERROR(_xlfn.IFS(D2287&lt;=$K$2,"A",D2287&lt;=$L$3,"B"),"C")</f>
        <v>C</v>
      </c>
      <c r="F2287" s="18">
        <f>VLOOKUP(A2287,'ABC Rimanenze'!$A$2:$G$50000,2,FALSE)</f>
        <v>23.36857968337198</v>
      </c>
      <c r="G2287" s="3" t="str">
        <f>VLOOKUP(A2287,'ABC Rimanenze'!$A$2:$G$50000,7)</f>
        <v>C</v>
      </c>
      <c r="J2287" s="29"/>
    </row>
    <row r="2288" spans="1:10" x14ac:dyDescent="0.3">
      <c r="A2288" s="20" t="s">
        <v>2311</v>
      </c>
      <c r="B2288" s="21">
        <v>38.91070712085908</v>
      </c>
      <c r="C2288" s="27">
        <f t="shared" si="71"/>
        <v>10890611.00520575</v>
      </c>
      <c r="D2288" s="25">
        <f t="shared" si="70"/>
        <v>0.9992740989281399</v>
      </c>
      <c r="E2288" s="3" t="str" cm="1">
        <f t="array" ref="E2288">IFERROR(_xlfn.IFS(D2288&lt;=$K$2,"A",D2288&lt;=$L$3,"B"),"C")</f>
        <v>C</v>
      </c>
      <c r="F2288" s="18">
        <f>VLOOKUP(A2288,'ABC Rimanenze'!$A$2:$G$50000,2,FALSE)</f>
        <v>23.346424272515446</v>
      </c>
      <c r="G2288" s="3" t="str">
        <f>VLOOKUP(A2288,'ABC Rimanenze'!$A$2:$G$50000,7)</f>
        <v>C</v>
      </c>
      <c r="J2288" s="29"/>
    </row>
    <row r="2289" spans="1:10" x14ac:dyDescent="0.3">
      <c r="A2289" s="20" t="s">
        <v>2312</v>
      </c>
      <c r="B2289" s="21">
        <v>38.870579787130495</v>
      </c>
      <c r="C2289" s="27">
        <f t="shared" si="71"/>
        <v>10890649.875785537</v>
      </c>
      <c r="D2289" s="25">
        <f t="shared" si="70"/>
        <v>0.99927766551991071</v>
      </c>
      <c r="E2289" s="3" t="str" cm="1">
        <f t="array" ref="E2289">IFERROR(_xlfn.IFS(D2289&lt;=$K$2,"A",D2289&lt;=$L$3,"B"),"C")</f>
        <v>C</v>
      </c>
      <c r="F2289" s="18">
        <f>VLOOKUP(A2289,'ABC Rimanenze'!$A$2:$G$50000,2,FALSE)</f>
        <v>23.322347872278296</v>
      </c>
      <c r="G2289" s="3" t="str">
        <f>VLOOKUP(A2289,'ABC Rimanenze'!$A$2:$G$50000,7)</f>
        <v>C</v>
      </c>
      <c r="J2289" s="29"/>
    </row>
    <row r="2290" spans="1:10" x14ac:dyDescent="0.3">
      <c r="A2290" s="20" t="s">
        <v>2313</v>
      </c>
      <c r="B2290" s="21">
        <v>38.846674141504955</v>
      </c>
      <c r="C2290" s="27">
        <f t="shared" si="71"/>
        <v>10890688.722459679</v>
      </c>
      <c r="D2290" s="25">
        <f t="shared" si="70"/>
        <v>0.99928122991820589</v>
      </c>
      <c r="E2290" s="3" t="str" cm="1">
        <f t="array" ref="E2290">IFERROR(_xlfn.IFS(D2290&lt;=$K$2,"A",D2290&lt;=$L$3,"B"),"C")</f>
        <v>C</v>
      </c>
      <c r="F2290" s="18">
        <f>VLOOKUP(A2290,'ABC Rimanenze'!$A$2:$G$50000,2,FALSE)</f>
        <v>23.308004484902973</v>
      </c>
      <c r="G2290" s="3" t="str">
        <f>VLOOKUP(A2290,'ABC Rimanenze'!$A$2:$G$50000,7)</f>
        <v>C</v>
      </c>
      <c r="J2290" s="29"/>
    </row>
    <row r="2291" spans="1:10" x14ac:dyDescent="0.3">
      <c r="A2291" s="20" t="s">
        <v>2314</v>
      </c>
      <c r="B2291" s="21">
        <v>38.783494935208878</v>
      </c>
      <c r="C2291" s="27">
        <f t="shared" si="71"/>
        <v>10890727.505954614</v>
      </c>
      <c r="D2291" s="25">
        <f t="shared" si="70"/>
        <v>0.99928478851945746</v>
      </c>
      <c r="E2291" s="3" t="str" cm="1">
        <f t="array" ref="E2291">IFERROR(_xlfn.IFS(D2291&lt;=$K$2,"A",D2291&lt;=$L$3,"B"),"C")</f>
        <v>C</v>
      </c>
      <c r="F2291" s="18">
        <f>VLOOKUP(A2291,'ABC Rimanenze'!$A$2:$G$50000,2,FALSE)</f>
        <v>23.270096961125326</v>
      </c>
      <c r="G2291" s="3" t="str">
        <f>VLOOKUP(A2291,'ABC Rimanenze'!$A$2:$G$50000,7)</f>
        <v>C</v>
      </c>
      <c r="J2291" s="29"/>
    </row>
    <row r="2292" spans="1:10" x14ac:dyDescent="0.3">
      <c r="A2292" s="20" t="s">
        <v>2315</v>
      </c>
      <c r="B2292" s="21">
        <v>38.732268551725575</v>
      </c>
      <c r="C2292" s="27">
        <f t="shared" si="71"/>
        <v>10890766.238223165</v>
      </c>
      <c r="D2292" s="25">
        <f t="shared" si="70"/>
        <v>0.99928834242040365</v>
      </c>
      <c r="E2292" s="3" t="str" cm="1">
        <f t="array" ref="E2292">IFERROR(_xlfn.IFS(D2292&lt;=$K$2,"A",D2292&lt;=$L$3,"B"),"C")</f>
        <v>C</v>
      </c>
      <c r="F2292" s="18">
        <f>VLOOKUP(A2292,'ABC Rimanenze'!$A$2:$G$50000,2,FALSE)</f>
        <v>23.239361131035345</v>
      </c>
      <c r="G2292" s="3" t="str">
        <f>VLOOKUP(A2292,'ABC Rimanenze'!$A$2:$G$50000,7)</f>
        <v>C</v>
      </c>
      <c r="J2292" s="29"/>
    </row>
    <row r="2293" spans="1:10" x14ac:dyDescent="0.3">
      <c r="A2293" s="20" t="s">
        <v>2316</v>
      </c>
      <c r="B2293" s="21">
        <v>38.723517377880512</v>
      </c>
      <c r="C2293" s="27">
        <f t="shared" si="71"/>
        <v>10890804.961740544</v>
      </c>
      <c r="D2293" s="25">
        <f t="shared" si="70"/>
        <v>0.99929189551838116</v>
      </c>
      <c r="E2293" s="3" t="str" cm="1">
        <f t="array" ref="E2293">IFERROR(_xlfn.IFS(D2293&lt;=$K$2,"A",D2293&lt;=$L$3,"B"),"C")</f>
        <v>C</v>
      </c>
      <c r="F2293" s="18">
        <f>VLOOKUP(A2293,'ABC Rimanenze'!$A$2:$G$50000,2,FALSE)</f>
        <v>23.234110426728307</v>
      </c>
      <c r="G2293" s="3" t="str">
        <f>VLOOKUP(A2293,'ABC Rimanenze'!$A$2:$G$50000,7)</f>
        <v>C</v>
      </c>
      <c r="J2293" s="29"/>
    </row>
    <row r="2294" spans="1:10" x14ac:dyDescent="0.3">
      <c r="A2294" s="20" t="s">
        <v>2317</v>
      </c>
      <c r="B2294" s="21">
        <v>38.128224113151624</v>
      </c>
      <c r="C2294" s="27">
        <f t="shared" si="71"/>
        <v>10890843.089964658</v>
      </c>
      <c r="D2294" s="25">
        <f t="shared" si="70"/>
        <v>0.99929539399489242</v>
      </c>
      <c r="E2294" s="3" t="str" cm="1">
        <f t="array" ref="E2294">IFERROR(_xlfn.IFS(D2294&lt;=$K$2,"A",D2294&lt;=$L$3,"B"),"C")</f>
        <v>C</v>
      </c>
      <c r="F2294" s="18">
        <f>VLOOKUP(A2294,'ABC Rimanenze'!$A$2:$G$50000,2,FALSE)</f>
        <v>22.876934467890973</v>
      </c>
      <c r="G2294" s="3" t="str">
        <f>VLOOKUP(A2294,'ABC Rimanenze'!$A$2:$G$50000,7)</f>
        <v>C</v>
      </c>
      <c r="J2294" s="29"/>
    </row>
    <row r="2295" spans="1:10" x14ac:dyDescent="0.3">
      <c r="A2295" s="20" t="s">
        <v>2318</v>
      </c>
      <c r="B2295" s="21">
        <v>37.971556756998517</v>
      </c>
      <c r="C2295" s="27">
        <f t="shared" si="71"/>
        <v>10890881.061521415</v>
      </c>
      <c r="D2295" s="25">
        <f t="shared" si="70"/>
        <v>0.9992988780963028</v>
      </c>
      <c r="E2295" s="3" t="str" cm="1">
        <f t="array" ref="E2295">IFERROR(_xlfn.IFS(D2295&lt;=$K$2,"A",D2295&lt;=$L$3,"B"),"C")</f>
        <v>C</v>
      </c>
      <c r="F2295" s="18">
        <f>VLOOKUP(A2295,'ABC Rimanenze'!$A$2:$G$50000,2,FALSE)</f>
        <v>22.78293405419911</v>
      </c>
      <c r="G2295" s="3" t="str">
        <f>VLOOKUP(A2295,'ABC Rimanenze'!$A$2:$G$50000,7)</f>
        <v>C</v>
      </c>
      <c r="J2295" s="29"/>
    </row>
    <row r="2296" spans="1:10" x14ac:dyDescent="0.3">
      <c r="A2296" s="20" t="s">
        <v>2319</v>
      </c>
      <c r="B2296" s="21">
        <v>37.709875314704647</v>
      </c>
      <c r="C2296" s="27">
        <f t="shared" si="71"/>
        <v>10890918.77139673</v>
      </c>
      <c r="D2296" s="25">
        <f t="shared" si="70"/>
        <v>0.99930233818698633</v>
      </c>
      <c r="E2296" s="3" t="str" cm="1">
        <f t="array" ref="E2296">IFERROR(_xlfn.IFS(D2296&lt;=$K$2,"A",D2296&lt;=$L$3,"B"),"C")</f>
        <v>C</v>
      </c>
      <c r="F2296" s="18">
        <f>VLOOKUP(A2296,'ABC Rimanenze'!$A$2:$G$50000,2,FALSE)</f>
        <v>22.625925188822787</v>
      </c>
      <c r="G2296" s="3" t="str">
        <f>VLOOKUP(A2296,'ABC Rimanenze'!$A$2:$G$50000,7)</f>
        <v>C</v>
      </c>
      <c r="J2296" s="29"/>
    </row>
    <row r="2297" spans="1:10" x14ac:dyDescent="0.3">
      <c r="A2297" s="20" t="s">
        <v>2320</v>
      </c>
      <c r="B2297" s="21">
        <v>37.70710055226597</v>
      </c>
      <c r="C2297" s="27">
        <f t="shared" si="71"/>
        <v>10890956.478497282</v>
      </c>
      <c r="D2297" s="25">
        <f t="shared" si="70"/>
        <v>0.99930579802306974</v>
      </c>
      <c r="E2297" s="3" t="str" cm="1">
        <f t="array" ref="E2297">IFERROR(_xlfn.IFS(D2297&lt;=$K$2,"A",D2297&lt;=$L$3,"B"),"C")</f>
        <v>C</v>
      </c>
      <c r="F2297" s="18">
        <f>VLOOKUP(A2297,'ABC Rimanenze'!$A$2:$G$50000,2,FALSE)</f>
        <v>22.624260331359583</v>
      </c>
      <c r="G2297" s="3" t="str">
        <f>VLOOKUP(A2297,'ABC Rimanenze'!$A$2:$G$50000,7)</f>
        <v>C</v>
      </c>
      <c r="J2297" s="29"/>
    </row>
    <row r="2298" spans="1:10" x14ac:dyDescent="0.3">
      <c r="A2298" s="20" t="s">
        <v>2321</v>
      </c>
      <c r="B2298" s="21">
        <v>37.677858825027585</v>
      </c>
      <c r="C2298" s="27">
        <f t="shared" si="71"/>
        <v>10890994.156356107</v>
      </c>
      <c r="D2298" s="25">
        <f t="shared" si="70"/>
        <v>0.99930925517606228</v>
      </c>
      <c r="E2298" s="3" t="str" cm="1">
        <f t="array" ref="E2298">IFERROR(_xlfn.IFS(D2298&lt;=$K$2,"A",D2298&lt;=$L$3,"B"),"C")</f>
        <v>C</v>
      </c>
      <c r="F2298" s="18">
        <f>VLOOKUP(A2298,'ABC Rimanenze'!$A$2:$G$50000,2,FALSE)</f>
        <v>22.606715295016549</v>
      </c>
      <c r="G2298" s="3" t="str">
        <f>VLOOKUP(A2298,'ABC Rimanenze'!$A$2:$G$50000,7)</f>
        <v>C</v>
      </c>
      <c r="J2298" s="29"/>
    </row>
    <row r="2299" spans="1:10" x14ac:dyDescent="0.3">
      <c r="A2299" s="20" t="s">
        <v>2322</v>
      </c>
      <c r="B2299" s="21">
        <v>37.566014554422374</v>
      </c>
      <c r="C2299" s="27">
        <f t="shared" si="71"/>
        <v>10891031.722370662</v>
      </c>
      <c r="D2299" s="25">
        <f t="shared" si="70"/>
        <v>0.99931270206672129</v>
      </c>
      <c r="E2299" s="3" t="str" cm="1">
        <f t="array" ref="E2299">IFERROR(_xlfn.IFS(D2299&lt;=$K$2,"A",D2299&lt;=$L$3,"B"),"C")</f>
        <v>C</v>
      </c>
      <c r="F2299" s="18">
        <f>VLOOKUP(A2299,'ABC Rimanenze'!$A$2:$G$50000,2,FALSE)</f>
        <v>22.539608732653424</v>
      </c>
      <c r="G2299" s="3" t="str">
        <f>VLOOKUP(A2299,'ABC Rimanenze'!$A$2:$G$50000,7)</f>
        <v>C</v>
      </c>
      <c r="J2299" s="29"/>
    </row>
    <row r="2300" spans="1:10" x14ac:dyDescent="0.3">
      <c r="A2300" s="20" t="s">
        <v>2323</v>
      </c>
      <c r="B2300" s="21">
        <v>37.306254101509126</v>
      </c>
      <c r="C2300" s="27">
        <f t="shared" si="71"/>
        <v>10891069.028624764</v>
      </c>
      <c r="D2300" s="25">
        <f t="shared" si="70"/>
        <v>0.99931612512291479</v>
      </c>
      <c r="E2300" s="3" t="str" cm="1">
        <f t="array" ref="E2300">IFERROR(_xlfn.IFS(D2300&lt;=$K$2,"A",D2300&lt;=$L$3,"B"),"C")</f>
        <v>C</v>
      </c>
      <c r="F2300" s="18">
        <f>VLOOKUP(A2300,'ABC Rimanenze'!$A$2:$G$50000,2,FALSE)</f>
        <v>22.383752460905473</v>
      </c>
      <c r="G2300" s="3" t="str">
        <f>VLOOKUP(A2300,'ABC Rimanenze'!$A$2:$G$50000,7)</f>
        <v>C</v>
      </c>
      <c r="J2300" s="29"/>
    </row>
    <row r="2301" spans="1:10" x14ac:dyDescent="0.3">
      <c r="A2301" s="20" t="s">
        <v>2324</v>
      </c>
      <c r="B2301" s="21">
        <v>37.27765270406428</v>
      </c>
      <c r="C2301" s="27">
        <f t="shared" si="71"/>
        <v>10891106.306277467</v>
      </c>
      <c r="D2301" s="25">
        <f t="shared" si="70"/>
        <v>0.99931954555477087</v>
      </c>
      <c r="E2301" s="3" t="str" cm="1">
        <f t="array" ref="E2301">IFERROR(_xlfn.IFS(D2301&lt;=$K$2,"A",D2301&lt;=$L$3,"B"),"C")</f>
        <v>C</v>
      </c>
      <c r="F2301" s="18">
        <f>VLOOKUP(A2301,'ABC Rimanenze'!$A$2:$G$50000,2,FALSE)</f>
        <v>22.366591622438566</v>
      </c>
      <c r="G2301" s="3" t="str">
        <f>VLOOKUP(A2301,'ABC Rimanenze'!$A$2:$G$50000,7)</f>
        <v>C</v>
      </c>
      <c r="J2301" s="29"/>
    </row>
    <row r="2302" spans="1:10" x14ac:dyDescent="0.3">
      <c r="A2302" s="20" t="s">
        <v>2325</v>
      </c>
      <c r="B2302" s="21">
        <v>37.114582049975759</v>
      </c>
      <c r="C2302" s="27">
        <f t="shared" si="71"/>
        <v>10891143.420859518</v>
      </c>
      <c r="D2302" s="25">
        <f t="shared" si="70"/>
        <v>0.99932295102398816</v>
      </c>
      <c r="E2302" s="3" t="str" cm="1">
        <f t="array" ref="E2302">IFERROR(_xlfn.IFS(D2302&lt;=$K$2,"A",D2302&lt;=$L$3,"B"),"C")</f>
        <v>C</v>
      </c>
      <c r="F2302" s="18">
        <f>VLOOKUP(A2302,'ABC Rimanenze'!$A$2:$G$50000,2,FALSE)</f>
        <v>22.268749229985456</v>
      </c>
      <c r="G2302" s="3" t="str">
        <f>VLOOKUP(A2302,'ABC Rimanenze'!$A$2:$G$50000,7)</f>
        <v>C</v>
      </c>
      <c r="J2302" s="29"/>
    </row>
    <row r="2303" spans="1:10" x14ac:dyDescent="0.3">
      <c r="A2303" s="20" t="s">
        <v>2326</v>
      </c>
      <c r="B2303" s="21">
        <v>37.107111535717777</v>
      </c>
      <c r="C2303" s="27">
        <f t="shared" si="71"/>
        <v>10891180.527971053</v>
      </c>
      <c r="D2303" s="25">
        <f t="shared" si="70"/>
        <v>0.9993263558077442</v>
      </c>
      <c r="E2303" s="3" t="str" cm="1">
        <f t="array" ref="E2303">IFERROR(_xlfn.IFS(D2303&lt;=$K$2,"A",D2303&lt;=$L$3,"B"),"C")</f>
        <v>C</v>
      </c>
      <c r="F2303" s="18">
        <f>VLOOKUP(A2303,'ABC Rimanenze'!$A$2:$G$50000,2,FALSE)</f>
        <v>22.264266921430664</v>
      </c>
      <c r="G2303" s="3" t="str">
        <f>VLOOKUP(A2303,'ABC Rimanenze'!$A$2:$G$50000,7)</f>
        <v>C</v>
      </c>
      <c r="J2303" s="29"/>
    </row>
    <row r="2304" spans="1:10" x14ac:dyDescent="0.3">
      <c r="A2304" s="20" t="s">
        <v>2327</v>
      </c>
      <c r="B2304" s="21">
        <v>37.067197645253707</v>
      </c>
      <c r="C2304" s="27">
        <f t="shared" si="71"/>
        <v>10891217.595168699</v>
      </c>
      <c r="D2304" s="25">
        <f t="shared" si="70"/>
        <v>0.99932975692917891</v>
      </c>
      <c r="E2304" s="3" t="str" cm="1">
        <f t="array" ref="E2304">IFERROR(_xlfn.IFS(D2304&lt;=$K$2,"A",D2304&lt;=$L$3,"B"),"C")</f>
        <v>C</v>
      </c>
      <c r="F2304" s="18">
        <f>VLOOKUP(A2304,'ABC Rimanenze'!$A$2:$G$50000,2,FALSE)</f>
        <v>22.240318587152224</v>
      </c>
      <c r="G2304" s="3" t="str">
        <f>VLOOKUP(A2304,'ABC Rimanenze'!$A$2:$G$50000,7)</f>
        <v>C</v>
      </c>
      <c r="J2304" s="29"/>
    </row>
    <row r="2305" spans="1:10" x14ac:dyDescent="0.3">
      <c r="A2305" s="20" t="s">
        <v>2328</v>
      </c>
      <c r="B2305" s="21">
        <v>37.067197645253707</v>
      </c>
      <c r="C2305" s="27">
        <f t="shared" si="71"/>
        <v>10891254.662366344</v>
      </c>
      <c r="D2305" s="25">
        <f t="shared" si="70"/>
        <v>0.99933315805061362</v>
      </c>
      <c r="E2305" s="3" t="str" cm="1">
        <f t="array" ref="E2305">IFERROR(_xlfn.IFS(D2305&lt;=$K$2,"A",D2305&lt;=$L$3,"B"),"C")</f>
        <v>C</v>
      </c>
      <c r="F2305" s="18">
        <f>VLOOKUP(A2305,'ABC Rimanenze'!$A$2:$G$50000,2,FALSE)</f>
        <v>22.240318587152224</v>
      </c>
      <c r="G2305" s="3" t="str">
        <f>VLOOKUP(A2305,'ABC Rimanenze'!$A$2:$G$50000,7)</f>
        <v>C</v>
      </c>
      <c r="J2305" s="29"/>
    </row>
    <row r="2306" spans="1:10" x14ac:dyDescent="0.3">
      <c r="A2306" s="20" t="s">
        <v>2329</v>
      </c>
      <c r="B2306" s="21">
        <v>37.030912290286366</v>
      </c>
      <c r="C2306" s="27">
        <f t="shared" si="71"/>
        <v>10891291.693278633</v>
      </c>
      <c r="D2306" s="25">
        <f t="shared" ref="D2306:D2369" si="72">C2306/SUM(B:B)</f>
        <v>0.99933655584266523</v>
      </c>
      <c r="E2306" s="3" t="str" cm="1">
        <f t="array" ref="E2306">IFERROR(_xlfn.IFS(D2306&lt;=$K$2,"A",D2306&lt;=$L$3,"B"),"C")</f>
        <v>C</v>
      </c>
      <c r="F2306" s="18">
        <f>VLOOKUP(A2306,'ABC Rimanenze'!$A$2:$G$50000,2,FALSE)</f>
        <v>22.21854737417182</v>
      </c>
      <c r="G2306" s="3" t="str">
        <f>VLOOKUP(A2306,'ABC Rimanenze'!$A$2:$G$50000,7)</f>
        <v>C</v>
      </c>
      <c r="J2306" s="29"/>
    </row>
    <row r="2307" spans="1:10" x14ac:dyDescent="0.3">
      <c r="A2307" s="20" t="s">
        <v>2330</v>
      </c>
      <c r="B2307" s="21">
        <v>36.90263288831359</v>
      </c>
      <c r="C2307" s="27">
        <f t="shared" ref="C2307:C2370" si="73">B2307+C2306</f>
        <v>10891328.595911521</v>
      </c>
      <c r="D2307" s="25">
        <f t="shared" si="72"/>
        <v>0.9993399418643687</v>
      </c>
      <c r="E2307" s="3" t="str" cm="1">
        <f t="array" ref="E2307">IFERROR(_xlfn.IFS(D2307&lt;=$K$2,"A",D2307&lt;=$L$3,"B"),"C")</f>
        <v>C</v>
      </c>
      <c r="F2307" s="18">
        <f>VLOOKUP(A2307,'ABC Rimanenze'!$A$2:$G$50000,2,FALSE)</f>
        <v>22.141579732988152</v>
      </c>
      <c r="G2307" s="3" t="str">
        <f>VLOOKUP(A2307,'ABC Rimanenze'!$A$2:$G$50000,7)</f>
        <v>C</v>
      </c>
      <c r="J2307" s="29"/>
    </row>
    <row r="2308" spans="1:10" x14ac:dyDescent="0.3">
      <c r="A2308" s="20" t="s">
        <v>2331</v>
      </c>
      <c r="B2308" s="21">
        <v>36.882996107978329</v>
      </c>
      <c r="C2308" s="27">
        <f t="shared" si="73"/>
        <v>10891365.47890763</v>
      </c>
      <c r="D2308" s="25">
        <f t="shared" si="72"/>
        <v>0.99934332608428844</v>
      </c>
      <c r="E2308" s="3" t="str" cm="1">
        <f t="array" ref="E2308">IFERROR(_xlfn.IFS(D2308&lt;=$K$2,"A",D2308&lt;=$L$3,"B"),"C")</f>
        <v>C</v>
      </c>
      <c r="F2308" s="18">
        <f>VLOOKUP(A2308,'ABC Rimanenze'!$A$2:$G$50000,2,FALSE)</f>
        <v>22.129797664786995</v>
      </c>
      <c r="G2308" s="3" t="str">
        <f>VLOOKUP(A2308,'ABC Rimanenze'!$A$2:$G$50000,7)</f>
        <v>C</v>
      </c>
      <c r="J2308" s="29"/>
    </row>
    <row r="2309" spans="1:10" x14ac:dyDescent="0.3">
      <c r="A2309" s="20" t="s">
        <v>2332</v>
      </c>
      <c r="B2309" s="21">
        <v>36.564752200588309</v>
      </c>
      <c r="C2309" s="27">
        <f t="shared" si="73"/>
        <v>10891402.04365983</v>
      </c>
      <c r="D2309" s="25">
        <f t="shared" si="72"/>
        <v>0.99934668110356051</v>
      </c>
      <c r="E2309" s="3" t="str" cm="1">
        <f t="array" ref="E2309">IFERROR(_xlfn.IFS(D2309&lt;=$K$2,"A",D2309&lt;=$L$3,"B"),"C")</f>
        <v>C</v>
      </c>
      <c r="F2309" s="18">
        <f>VLOOKUP(A2309,'ABC Rimanenze'!$A$2:$G$50000,2,FALSE)</f>
        <v>21.938851320352985</v>
      </c>
      <c r="G2309" s="3" t="str">
        <f>VLOOKUP(A2309,'ABC Rimanenze'!$A$2:$G$50000,7)</f>
        <v>C</v>
      </c>
      <c r="J2309" s="29"/>
    </row>
    <row r="2310" spans="1:10" x14ac:dyDescent="0.3">
      <c r="A2310" s="20" t="s">
        <v>2333</v>
      </c>
      <c r="B2310" s="21">
        <v>36.505628416317997</v>
      </c>
      <c r="C2310" s="27">
        <f t="shared" si="73"/>
        <v>10891438.549288247</v>
      </c>
      <c r="D2310" s="25">
        <f t="shared" si="72"/>
        <v>0.99935003069789685</v>
      </c>
      <c r="E2310" s="3" t="str" cm="1">
        <f t="array" ref="E2310">IFERROR(_xlfn.IFS(D2310&lt;=$K$2,"A",D2310&lt;=$L$3,"B"),"C")</f>
        <v>C</v>
      </c>
      <c r="F2310" s="18">
        <f>VLOOKUP(A2310,'ABC Rimanenze'!$A$2:$G$50000,2,FALSE)</f>
        <v>21.903377049790798</v>
      </c>
      <c r="G2310" s="3" t="str">
        <f>VLOOKUP(A2310,'ABC Rimanenze'!$A$2:$G$50000,7)</f>
        <v>C</v>
      </c>
      <c r="J2310" s="29"/>
    </row>
    <row r="2311" spans="1:10" x14ac:dyDescent="0.3">
      <c r="A2311" s="20" t="s">
        <v>2334</v>
      </c>
      <c r="B2311" s="21">
        <v>36.257820786217515</v>
      </c>
      <c r="C2311" s="27">
        <f t="shared" si="73"/>
        <v>10891474.807109034</v>
      </c>
      <c r="D2311" s="25">
        <f t="shared" si="72"/>
        <v>0.99935335755450549</v>
      </c>
      <c r="E2311" s="3" t="str" cm="1">
        <f t="array" ref="E2311">IFERROR(_xlfn.IFS(D2311&lt;=$K$2,"A",D2311&lt;=$L$3,"B"),"C")</f>
        <v>C</v>
      </c>
      <c r="F2311" s="18">
        <f>VLOOKUP(A2311,'ABC Rimanenze'!$A$2:$G$50000,2,FALSE)</f>
        <v>21.754692471730507</v>
      </c>
      <c r="G2311" s="3" t="str">
        <f>VLOOKUP(A2311,'ABC Rimanenze'!$A$2:$G$50000,7)</f>
        <v>C</v>
      </c>
      <c r="J2311" s="29"/>
    </row>
    <row r="2312" spans="1:10" x14ac:dyDescent="0.3">
      <c r="A2312" s="20" t="s">
        <v>2335</v>
      </c>
      <c r="B2312" s="21">
        <v>36.222602647572742</v>
      </c>
      <c r="C2312" s="27">
        <f t="shared" si="73"/>
        <v>10891511.02971168</v>
      </c>
      <c r="D2312" s="25">
        <f t="shared" si="72"/>
        <v>0.99935668117965415</v>
      </c>
      <c r="E2312" s="3" t="str" cm="1">
        <f t="array" ref="E2312">IFERROR(_xlfn.IFS(D2312&lt;=$K$2,"A",D2312&lt;=$L$3,"B"),"C")</f>
        <v>C</v>
      </c>
      <c r="F2312" s="18">
        <f>VLOOKUP(A2312,'ABC Rimanenze'!$A$2:$G$50000,2,FALSE)</f>
        <v>21.733561588543644</v>
      </c>
      <c r="G2312" s="3" t="str">
        <f>VLOOKUP(A2312,'ABC Rimanenze'!$A$2:$G$50000,7)</f>
        <v>C</v>
      </c>
      <c r="J2312" s="29"/>
    </row>
    <row r="2313" spans="1:10" x14ac:dyDescent="0.3">
      <c r="A2313" s="20" t="s">
        <v>2336</v>
      </c>
      <c r="B2313" s="21">
        <v>36.149818494373555</v>
      </c>
      <c r="C2313" s="27">
        <f t="shared" si="73"/>
        <v>10891547.179530175</v>
      </c>
      <c r="D2313" s="25">
        <f t="shared" si="72"/>
        <v>0.99935999812645226</v>
      </c>
      <c r="E2313" s="3" t="str" cm="1">
        <f t="array" ref="E2313">IFERROR(_xlfn.IFS(D2313&lt;=$K$2,"A",D2313&lt;=$L$3,"B"),"C")</f>
        <v>C</v>
      </c>
      <c r="F2313" s="18">
        <f>VLOOKUP(A2313,'ABC Rimanenze'!$A$2:$G$50000,2,FALSE)</f>
        <v>21.689891096624134</v>
      </c>
      <c r="G2313" s="3" t="str">
        <f>VLOOKUP(A2313,'ABC Rimanenze'!$A$2:$G$50000,7)</f>
        <v>C</v>
      </c>
      <c r="J2313" s="29"/>
    </row>
    <row r="2314" spans="1:10" x14ac:dyDescent="0.3">
      <c r="A2314" s="20" t="s">
        <v>2337</v>
      </c>
      <c r="B2314" s="21">
        <v>36.02217942219432</v>
      </c>
      <c r="C2314" s="27">
        <f t="shared" si="73"/>
        <v>10891583.201709598</v>
      </c>
      <c r="D2314" s="25">
        <f t="shared" si="72"/>
        <v>0.99936330336165591</v>
      </c>
      <c r="E2314" s="3" t="str" cm="1">
        <f t="array" ref="E2314">IFERROR(_xlfn.IFS(D2314&lt;=$K$2,"A",D2314&lt;=$L$3,"B"),"C")</f>
        <v>C</v>
      </c>
      <c r="F2314" s="18">
        <f>VLOOKUP(A2314,'ABC Rimanenze'!$A$2:$G$50000,2,FALSE)</f>
        <v>21.613307653316593</v>
      </c>
      <c r="G2314" s="3" t="str">
        <f>VLOOKUP(A2314,'ABC Rimanenze'!$A$2:$G$50000,7)</f>
        <v>C</v>
      </c>
      <c r="J2314" s="29"/>
    </row>
    <row r="2315" spans="1:10" x14ac:dyDescent="0.3">
      <c r="A2315" s="20" t="s">
        <v>2338</v>
      </c>
      <c r="B2315" s="21">
        <v>35.719089986584777</v>
      </c>
      <c r="C2315" s="27">
        <f t="shared" si="73"/>
        <v>10891618.920799585</v>
      </c>
      <c r="D2315" s="25">
        <f t="shared" si="72"/>
        <v>0.99936658078671903</v>
      </c>
      <c r="E2315" s="3" t="str" cm="1">
        <f t="array" ref="E2315">IFERROR(_xlfn.IFS(D2315&lt;=$K$2,"A",D2315&lt;=$L$3,"B"),"C")</f>
        <v>C</v>
      </c>
      <c r="F2315" s="18">
        <f>VLOOKUP(A2315,'ABC Rimanenze'!$A$2:$G$50000,2,FALSE)</f>
        <v>21.431453991950864</v>
      </c>
      <c r="G2315" s="3" t="str">
        <f>VLOOKUP(A2315,'ABC Rimanenze'!$A$2:$G$50000,7)</f>
        <v>C</v>
      </c>
      <c r="J2315" s="29"/>
    </row>
    <row r="2316" spans="1:10" x14ac:dyDescent="0.3">
      <c r="A2316" s="20" t="s">
        <v>2339</v>
      </c>
      <c r="B2316" s="21">
        <v>35.609807035153729</v>
      </c>
      <c r="C2316" s="27">
        <f t="shared" si="73"/>
        <v>10891654.53060662</v>
      </c>
      <c r="D2316" s="25">
        <f t="shared" si="72"/>
        <v>0.99936984818446384</v>
      </c>
      <c r="E2316" s="3" t="str" cm="1">
        <f t="array" ref="E2316">IFERROR(_xlfn.IFS(D2316&lt;=$K$2,"A",D2316&lt;=$L$3,"B"),"C")</f>
        <v>C</v>
      </c>
      <c r="F2316" s="18">
        <f>VLOOKUP(A2316,'ABC Rimanenze'!$A$2:$G$50000,2,FALSE)</f>
        <v>21.365884221092237</v>
      </c>
      <c r="G2316" s="3" t="str">
        <f>VLOOKUP(A2316,'ABC Rimanenze'!$A$2:$G$50000,7)</f>
        <v>C</v>
      </c>
      <c r="J2316" s="29"/>
    </row>
    <row r="2317" spans="1:10" x14ac:dyDescent="0.3">
      <c r="A2317" s="20" t="s">
        <v>2340</v>
      </c>
      <c r="B2317" s="21">
        <v>35.600842418044152</v>
      </c>
      <c r="C2317" s="27">
        <f t="shared" si="73"/>
        <v>10891690.131449038</v>
      </c>
      <c r="D2317" s="25">
        <f t="shared" si="72"/>
        <v>0.99937311475965518</v>
      </c>
      <c r="E2317" s="3" t="str" cm="1">
        <f t="array" ref="E2317">IFERROR(_xlfn.IFS(D2317&lt;=$K$2,"A",D2317&lt;=$L$3,"B"),"C")</f>
        <v>C</v>
      </c>
      <c r="F2317" s="18">
        <f>VLOOKUP(A2317,'ABC Rimanenze'!$A$2:$G$50000,2,FALSE)</f>
        <v>21.360505450826491</v>
      </c>
      <c r="G2317" s="3" t="str">
        <f>VLOOKUP(A2317,'ABC Rimanenze'!$A$2:$G$50000,7)</f>
        <v>C</v>
      </c>
      <c r="J2317" s="29"/>
    </row>
    <row r="2318" spans="1:10" x14ac:dyDescent="0.3">
      <c r="A2318" s="20" t="s">
        <v>2341</v>
      </c>
      <c r="B2318" s="21">
        <v>35.367548929930607</v>
      </c>
      <c r="C2318" s="27">
        <f t="shared" si="73"/>
        <v>10891725.498997968</v>
      </c>
      <c r="D2318" s="25">
        <f t="shared" si="72"/>
        <v>0.99937635992887219</v>
      </c>
      <c r="E2318" s="3" t="str" cm="1">
        <f t="array" ref="E2318">IFERROR(_xlfn.IFS(D2318&lt;=$K$2,"A",D2318&lt;=$L$3,"B"),"C")</f>
        <v>C</v>
      </c>
      <c r="F2318" s="18">
        <f>VLOOKUP(A2318,'ABC Rimanenze'!$A$2:$G$50000,2,FALSE)</f>
        <v>21.220529357958362</v>
      </c>
      <c r="G2318" s="3" t="str">
        <f>VLOOKUP(A2318,'ABC Rimanenze'!$A$2:$G$50000,7)</f>
        <v>C</v>
      </c>
      <c r="J2318" s="29"/>
    </row>
    <row r="2319" spans="1:10" x14ac:dyDescent="0.3">
      <c r="A2319" s="20" t="s">
        <v>2342</v>
      </c>
      <c r="B2319" s="21">
        <v>35.282171624125098</v>
      </c>
      <c r="C2319" s="27">
        <f t="shared" si="73"/>
        <v>10891760.781169591</v>
      </c>
      <c r="D2319" s="25">
        <f t="shared" si="72"/>
        <v>0.99937959726424674</v>
      </c>
      <c r="E2319" s="3" t="str" cm="1">
        <f t="array" ref="E2319">IFERROR(_xlfn.IFS(D2319&lt;=$K$2,"A",D2319&lt;=$L$3,"B"),"C")</f>
        <v>C</v>
      </c>
      <c r="F2319" s="18">
        <f>VLOOKUP(A2319,'ABC Rimanenze'!$A$2:$G$50000,2,FALSE)</f>
        <v>21.169302974475059</v>
      </c>
      <c r="G2319" s="3" t="str">
        <f>VLOOKUP(A2319,'ABC Rimanenze'!$A$2:$G$50000,7)</f>
        <v>C</v>
      </c>
      <c r="J2319" s="29"/>
    </row>
    <row r="2320" spans="1:10" x14ac:dyDescent="0.3">
      <c r="A2320" s="20" t="s">
        <v>2343</v>
      </c>
      <c r="B2320" s="21">
        <v>35.218138644770974</v>
      </c>
      <c r="C2320" s="27">
        <f t="shared" si="73"/>
        <v>10891795.999308236</v>
      </c>
      <c r="D2320" s="25">
        <f t="shared" si="72"/>
        <v>0.99938282872423945</v>
      </c>
      <c r="E2320" s="3" t="str" cm="1">
        <f t="array" ref="E2320">IFERROR(_xlfn.IFS(D2320&lt;=$K$2,"A",D2320&lt;=$L$3,"B"),"C")</f>
        <v>C</v>
      </c>
      <c r="F2320" s="18">
        <f>VLOOKUP(A2320,'ABC Rimanenze'!$A$2:$G$50000,2,FALSE)</f>
        <v>21.130883186862583</v>
      </c>
      <c r="G2320" s="3" t="str">
        <f>VLOOKUP(A2320,'ABC Rimanenze'!$A$2:$G$50000,7)</f>
        <v>C</v>
      </c>
      <c r="J2320" s="29"/>
    </row>
    <row r="2321" spans="1:10" x14ac:dyDescent="0.3">
      <c r="A2321" s="20" t="s">
        <v>2344</v>
      </c>
      <c r="B2321" s="21">
        <v>35.141512512810536</v>
      </c>
      <c r="C2321" s="27">
        <f t="shared" si="73"/>
        <v>10891831.140820749</v>
      </c>
      <c r="D2321" s="25">
        <f t="shared" si="72"/>
        <v>0.99938605315335871</v>
      </c>
      <c r="E2321" s="3" t="str" cm="1">
        <f t="array" ref="E2321">IFERROR(_xlfn.IFS(D2321&lt;=$K$2,"A",D2321&lt;=$L$3,"B"),"C")</f>
        <v>C</v>
      </c>
      <c r="F2321" s="18">
        <f>VLOOKUP(A2321,'ABC Rimanenze'!$A$2:$G$50000,2,FALSE)</f>
        <v>21.084907507686321</v>
      </c>
      <c r="G2321" s="3" t="str">
        <f>VLOOKUP(A2321,'ABC Rimanenze'!$A$2:$G$50000,7)</f>
        <v>C</v>
      </c>
      <c r="J2321" s="29"/>
    </row>
    <row r="2322" spans="1:10" x14ac:dyDescent="0.3">
      <c r="A2322" s="20" t="s">
        <v>2345</v>
      </c>
      <c r="B2322" s="21">
        <v>34.899681294116441</v>
      </c>
      <c r="C2322" s="27">
        <f t="shared" si="73"/>
        <v>10891866.040502043</v>
      </c>
      <c r="D2322" s="25">
        <f t="shared" si="72"/>
        <v>0.99938925539311929</v>
      </c>
      <c r="E2322" s="3" t="str" cm="1">
        <f t="array" ref="E2322">IFERROR(_xlfn.IFS(D2322&lt;=$K$2,"A",D2322&lt;=$L$3,"B"),"C")</f>
        <v>C</v>
      </c>
      <c r="F2322" s="18">
        <f>VLOOKUP(A2322,'ABC Rimanenze'!$A$2:$G$50000,2,FALSE)</f>
        <v>20.939808776469864</v>
      </c>
      <c r="G2322" s="3" t="str">
        <f>VLOOKUP(A2322,'ABC Rimanenze'!$A$2:$G$50000,7)</f>
        <v>C</v>
      </c>
      <c r="J2322" s="29"/>
    </row>
    <row r="2323" spans="1:10" x14ac:dyDescent="0.3">
      <c r="A2323" s="20" t="s">
        <v>2346</v>
      </c>
      <c r="B2323" s="21">
        <v>34.876629421548955</v>
      </c>
      <c r="C2323" s="27">
        <f t="shared" si="73"/>
        <v>10891900.917131465</v>
      </c>
      <c r="D2323" s="25">
        <f t="shared" si="72"/>
        <v>0.99939245551774247</v>
      </c>
      <c r="E2323" s="3" t="str" cm="1">
        <f t="array" ref="E2323">IFERROR(_xlfn.IFS(D2323&lt;=$K$2,"A",D2323&lt;=$L$3,"B"),"C")</f>
        <v>C</v>
      </c>
      <c r="F2323" s="18">
        <f>VLOOKUP(A2323,'ABC Rimanenze'!$A$2:$G$50000,2,FALSE)</f>
        <v>20.925977652929372</v>
      </c>
      <c r="G2323" s="3" t="str">
        <f>VLOOKUP(A2323,'ABC Rimanenze'!$A$2:$G$50000,7)</f>
        <v>C</v>
      </c>
      <c r="J2323" s="29"/>
    </row>
    <row r="2324" spans="1:10" x14ac:dyDescent="0.3">
      <c r="A2324" s="20" t="s">
        <v>2347</v>
      </c>
      <c r="B2324" s="21">
        <v>34.75518020404062</v>
      </c>
      <c r="C2324" s="27">
        <f t="shared" si="73"/>
        <v>10891935.672311669</v>
      </c>
      <c r="D2324" s="25">
        <f t="shared" si="72"/>
        <v>0.99939564449872487</v>
      </c>
      <c r="E2324" s="3" t="str" cm="1">
        <f t="array" ref="E2324">IFERROR(_xlfn.IFS(D2324&lt;=$K$2,"A",D2324&lt;=$L$3,"B"),"C")</f>
        <v>C</v>
      </c>
      <c r="F2324" s="18">
        <f>VLOOKUP(A2324,'ABC Rimanenze'!$A$2:$G$50000,2,FALSE)</f>
        <v>20.85310812242437</v>
      </c>
      <c r="G2324" s="3" t="str">
        <f>VLOOKUP(A2324,'ABC Rimanenze'!$A$2:$G$50000,7)</f>
        <v>C</v>
      </c>
      <c r="J2324" s="29"/>
    </row>
    <row r="2325" spans="1:10" x14ac:dyDescent="0.3">
      <c r="A2325" s="20" t="s">
        <v>2348</v>
      </c>
      <c r="B2325" s="21">
        <v>34.725725033537721</v>
      </c>
      <c r="C2325" s="27">
        <f t="shared" si="73"/>
        <v>10891970.398036703</v>
      </c>
      <c r="D2325" s="25">
        <f t="shared" si="72"/>
        <v>0.99939883077703162</v>
      </c>
      <c r="E2325" s="3" t="str" cm="1">
        <f t="array" ref="E2325">IFERROR(_xlfn.IFS(D2325&lt;=$K$2,"A",D2325&lt;=$L$3,"B"),"C")</f>
        <v>C</v>
      </c>
      <c r="F2325" s="18">
        <f>VLOOKUP(A2325,'ABC Rimanenze'!$A$2:$G$50000,2,FALSE)</f>
        <v>20.835435020122631</v>
      </c>
      <c r="G2325" s="3" t="str">
        <f>VLOOKUP(A2325,'ABC Rimanenze'!$A$2:$G$50000,7)</f>
        <v>C</v>
      </c>
      <c r="J2325" s="29"/>
    </row>
    <row r="2326" spans="1:10" x14ac:dyDescent="0.3">
      <c r="A2326" s="20" t="s">
        <v>2349</v>
      </c>
      <c r="B2326" s="21">
        <v>34.605983362145501</v>
      </c>
      <c r="C2326" s="27">
        <f t="shared" si="73"/>
        <v>10892005.004020065</v>
      </c>
      <c r="D2326" s="25">
        <f t="shared" si="72"/>
        <v>0.99940200606837426</v>
      </c>
      <c r="E2326" s="3" t="str" cm="1">
        <f t="array" ref="E2326">IFERROR(_xlfn.IFS(D2326&lt;=$K$2,"A",D2326&lt;=$L$3,"B"),"C")</f>
        <v>C</v>
      </c>
      <c r="F2326" s="18">
        <f>VLOOKUP(A2326,'ABC Rimanenze'!$A$2:$G$50000,2,FALSE)</f>
        <v>20.763590017287299</v>
      </c>
      <c r="G2326" s="3" t="str">
        <f>VLOOKUP(A2326,'ABC Rimanenze'!$A$2:$G$50000,7)</f>
        <v>C</v>
      </c>
      <c r="J2326" s="29"/>
    </row>
    <row r="2327" spans="1:10" x14ac:dyDescent="0.3">
      <c r="A2327" s="20" t="s">
        <v>2350</v>
      </c>
      <c r="B2327" s="21">
        <v>34.482826598521058</v>
      </c>
      <c r="C2327" s="27">
        <f t="shared" si="73"/>
        <v>10892039.486846663</v>
      </c>
      <c r="D2327" s="25">
        <f t="shared" si="72"/>
        <v>0.99940517005939922</v>
      </c>
      <c r="E2327" s="3" t="str" cm="1">
        <f t="array" ref="E2327">IFERROR(_xlfn.IFS(D2327&lt;=$K$2,"A",D2327&lt;=$L$3,"B"),"C")</f>
        <v>C</v>
      </c>
      <c r="F2327" s="18">
        <f>VLOOKUP(A2327,'ABC Rimanenze'!$A$2:$G$50000,2,FALSE)</f>
        <v>20.689695959112633</v>
      </c>
      <c r="G2327" s="3" t="str">
        <f>VLOOKUP(A2327,'ABC Rimanenze'!$A$2:$G$50000,7)</f>
        <v>C</v>
      </c>
      <c r="J2327" s="29"/>
    </row>
    <row r="2328" spans="1:10" x14ac:dyDescent="0.3">
      <c r="A2328" s="20" t="s">
        <v>2351</v>
      </c>
      <c r="B2328" s="21">
        <v>34.427971679541024</v>
      </c>
      <c r="C2328" s="27">
        <f t="shared" si="73"/>
        <v>10892073.914818343</v>
      </c>
      <c r="D2328" s="25">
        <f t="shared" si="72"/>
        <v>0.99940832901718057</v>
      </c>
      <c r="E2328" s="3" t="str" cm="1">
        <f t="array" ref="E2328">IFERROR(_xlfn.IFS(D2328&lt;=$K$2,"A",D2328&lt;=$L$3,"B"),"C")</f>
        <v>C</v>
      </c>
      <c r="F2328" s="18">
        <f>VLOOKUP(A2328,'ABC Rimanenze'!$A$2:$G$50000,2,FALSE)</f>
        <v>20.656783007724613</v>
      </c>
      <c r="G2328" s="3" t="str">
        <f>VLOOKUP(A2328,'ABC Rimanenze'!$A$2:$G$50000,7)</f>
        <v>C</v>
      </c>
      <c r="J2328" s="29"/>
    </row>
    <row r="2329" spans="1:10" x14ac:dyDescent="0.3">
      <c r="A2329" s="20" t="s">
        <v>2352</v>
      </c>
      <c r="B2329" s="21">
        <v>34.300332607361796</v>
      </c>
      <c r="C2329" s="27">
        <f t="shared" si="73"/>
        <v>10892108.21515095</v>
      </c>
      <c r="D2329" s="25">
        <f t="shared" si="72"/>
        <v>0.99941147626336746</v>
      </c>
      <c r="E2329" s="3" t="str" cm="1">
        <f t="array" ref="E2329">IFERROR(_xlfn.IFS(D2329&lt;=$K$2,"A",D2329&lt;=$L$3,"B"),"C")</f>
        <v>C</v>
      </c>
      <c r="F2329" s="18">
        <f>VLOOKUP(A2329,'ABC Rimanenze'!$A$2:$G$50000,2,FALSE)</f>
        <v>20.580199564417075</v>
      </c>
      <c r="G2329" s="3" t="str">
        <f>VLOOKUP(A2329,'ABC Rimanenze'!$A$2:$G$50000,7)</f>
        <v>C</v>
      </c>
      <c r="J2329" s="29"/>
    </row>
    <row r="2330" spans="1:10" x14ac:dyDescent="0.3">
      <c r="A2330" s="20" t="s">
        <v>2353</v>
      </c>
      <c r="B2330" s="21">
        <v>34.150922322202156</v>
      </c>
      <c r="C2330" s="27">
        <f t="shared" si="73"/>
        <v>10892142.366073273</v>
      </c>
      <c r="D2330" s="25">
        <f t="shared" si="72"/>
        <v>0.99941460980033026</v>
      </c>
      <c r="E2330" s="3" t="str" cm="1">
        <f t="array" ref="E2330">IFERROR(_xlfn.IFS(D2330&lt;=$K$2,"A",D2330&lt;=$L$3,"B"),"C")</f>
        <v>C</v>
      </c>
      <c r="F2330" s="18">
        <f>VLOOKUP(A2330,'ABC Rimanenze'!$A$2:$G$50000,2,FALSE)</f>
        <v>20.490553393321292</v>
      </c>
      <c r="G2330" s="3" t="str">
        <f>VLOOKUP(A2330,'ABC Rimanenze'!$A$2:$G$50000,7)</f>
        <v>C</v>
      </c>
      <c r="J2330" s="29"/>
    </row>
    <row r="2331" spans="1:10" x14ac:dyDescent="0.3">
      <c r="A2331" s="20" t="s">
        <v>2354</v>
      </c>
      <c r="B2331" s="21">
        <v>34.144945910795769</v>
      </c>
      <c r="C2331" s="27">
        <f t="shared" si="73"/>
        <v>10892176.511019183</v>
      </c>
      <c r="D2331" s="25">
        <f t="shared" si="72"/>
        <v>0.99941774278892392</v>
      </c>
      <c r="E2331" s="3" t="str" cm="1">
        <f t="array" ref="E2331">IFERROR(_xlfn.IFS(D2331&lt;=$K$2,"A",D2331&lt;=$L$3,"B"),"C")</f>
        <v>C</v>
      </c>
      <c r="F2331" s="18">
        <f>VLOOKUP(A2331,'ABC Rimanenze'!$A$2:$G$50000,2,FALSE)</f>
        <v>20.486967546477462</v>
      </c>
      <c r="G2331" s="3" t="str">
        <f>VLOOKUP(A2331,'ABC Rimanenze'!$A$2:$G$50000,7)</f>
        <v>C</v>
      </c>
      <c r="J2331" s="29"/>
    </row>
    <row r="2332" spans="1:10" x14ac:dyDescent="0.3">
      <c r="A2332" s="20" t="s">
        <v>2355</v>
      </c>
      <c r="B2332" s="21">
        <v>34.113142864383221</v>
      </c>
      <c r="C2332" s="27">
        <f t="shared" si="73"/>
        <v>10892210.624162048</v>
      </c>
      <c r="D2332" s="25">
        <f t="shared" si="72"/>
        <v>0.99942087285941139</v>
      </c>
      <c r="E2332" s="3" t="str" cm="1">
        <f t="array" ref="E2332">IFERROR(_xlfn.IFS(D2332&lt;=$K$2,"A",D2332&lt;=$L$3,"B"),"C")</f>
        <v>C</v>
      </c>
      <c r="F2332" s="18">
        <f>VLOOKUP(A2332,'ABC Rimanenze'!$A$2:$G$50000,2,FALSE)</f>
        <v>20.467885718629933</v>
      </c>
      <c r="G2332" s="3" t="str">
        <f>VLOOKUP(A2332,'ABC Rimanenze'!$A$2:$G$50000,7)</f>
        <v>C</v>
      </c>
      <c r="J2332" s="29"/>
    </row>
    <row r="2333" spans="1:10" x14ac:dyDescent="0.3">
      <c r="A2333" s="20" t="s">
        <v>2356</v>
      </c>
      <c r="B2333" s="21">
        <v>34.02883277490028</v>
      </c>
      <c r="C2333" s="27">
        <f t="shared" si="73"/>
        <v>10892244.652994823</v>
      </c>
      <c r="D2333" s="25">
        <f t="shared" si="72"/>
        <v>0.9994239951939794</v>
      </c>
      <c r="E2333" s="3" t="str" cm="1">
        <f t="array" ref="E2333">IFERROR(_xlfn.IFS(D2333&lt;=$K$2,"A",D2333&lt;=$L$3,"B"),"C")</f>
        <v>C</v>
      </c>
      <c r="F2333" s="18">
        <f>VLOOKUP(A2333,'ABC Rimanenze'!$A$2:$G$50000,2,FALSE)</f>
        <v>20.417299664940167</v>
      </c>
      <c r="G2333" s="3" t="str">
        <f>VLOOKUP(A2333,'ABC Rimanenze'!$A$2:$G$50000,7)</f>
        <v>C</v>
      </c>
      <c r="J2333" s="29"/>
    </row>
    <row r="2334" spans="1:10" x14ac:dyDescent="0.3">
      <c r="A2334" s="20" t="s">
        <v>2357</v>
      </c>
      <c r="B2334" s="21">
        <v>33.894150074992105</v>
      </c>
      <c r="C2334" s="27">
        <f t="shared" si="73"/>
        <v>10892278.547144897</v>
      </c>
      <c r="D2334" s="25">
        <f t="shared" si="72"/>
        <v>0.99942710517066102</v>
      </c>
      <c r="E2334" s="3" t="str" cm="1">
        <f t="array" ref="E2334">IFERROR(_xlfn.IFS(D2334&lt;=$K$2,"A",D2334&lt;=$L$3,"B"),"C")</f>
        <v>C</v>
      </c>
      <c r="F2334" s="18">
        <f>VLOOKUP(A2334,'ABC Rimanenze'!$A$2:$G$50000,2,FALSE)</f>
        <v>20.336490044995262</v>
      </c>
      <c r="G2334" s="3" t="str">
        <f>VLOOKUP(A2334,'ABC Rimanenze'!$A$2:$G$50000,7)</f>
        <v>C</v>
      </c>
      <c r="J2334" s="29"/>
    </row>
    <row r="2335" spans="1:10" x14ac:dyDescent="0.3">
      <c r="A2335" s="20" t="s">
        <v>2358</v>
      </c>
      <c r="B2335" s="21">
        <v>33.827555776463804</v>
      </c>
      <c r="C2335" s="27">
        <f t="shared" si="73"/>
        <v>10892312.374700673</v>
      </c>
      <c r="D2335" s="25">
        <f t="shared" si="72"/>
        <v>0.99943020903694546</v>
      </c>
      <c r="E2335" s="3" t="str" cm="1">
        <f t="array" ref="E2335">IFERROR(_xlfn.IFS(D2335&lt;=$K$2,"A",D2335&lt;=$L$3,"B"),"C")</f>
        <v>C</v>
      </c>
      <c r="F2335" s="18">
        <f>VLOOKUP(A2335,'ABC Rimanenze'!$A$2:$G$50000,2,FALSE)</f>
        <v>20.29653346587828</v>
      </c>
      <c r="G2335" s="3" t="str">
        <f>VLOOKUP(A2335,'ABC Rimanenze'!$A$2:$G$50000,7)</f>
        <v>C</v>
      </c>
      <c r="J2335" s="29"/>
    </row>
    <row r="2336" spans="1:10" x14ac:dyDescent="0.3">
      <c r="A2336" s="20" t="s">
        <v>2359</v>
      </c>
      <c r="B2336" s="21">
        <v>33.674730399071947</v>
      </c>
      <c r="C2336" s="27">
        <f t="shared" si="73"/>
        <v>10892346.049431073</v>
      </c>
      <c r="D2336" s="25">
        <f t="shared" si="72"/>
        <v>0.99943329888065224</v>
      </c>
      <c r="E2336" s="3" t="str" cm="1">
        <f t="array" ref="E2336">IFERROR(_xlfn.IFS(D2336&lt;=$K$2,"A",D2336&lt;=$L$3,"B"),"C")</f>
        <v>C</v>
      </c>
      <c r="F2336" s="18">
        <f>VLOOKUP(A2336,'ABC Rimanenze'!$A$2:$G$50000,2,FALSE)</f>
        <v>20.204838239443166</v>
      </c>
      <c r="G2336" s="3" t="str">
        <f>VLOOKUP(A2336,'ABC Rimanenze'!$A$2:$G$50000,7)</f>
        <v>C</v>
      </c>
      <c r="J2336" s="29"/>
    </row>
    <row r="2337" spans="1:10" x14ac:dyDescent="0.3">
      <c r="A2337" s="20" t="s">
        <v>2360</v>
      </c>
      <c r="B2337" s="21">
        <v>33.489888532003029</v>
      </c>
      <c r="C2337" s="27">
        <f t="shared" si="73"/>
        <v>10892379.539319605</v>
      </c>
      <c r="D2337" s="25">
        <f t="shared" si="72"/>
        <v>0.99943637176409006</v>
      </c>
      <c r="E2337" s="3" t="str" cm="1">
        <f t="array" ref="E2337">IFERROR(_xlfn.IFS(D2337&lt;=$K$2,"A",D2337&lt;=$L$3,"B"),"C")</f>
        <v>C</v>
      </c>
      <c r="F2337" s="18">
        <f>VLOOKUP(A2337,'ABC Rimanenze'!$A$2:$G$50000,2,FALSE)</f>
        <v>20.093933119201818</v>
      </c>
      <c r="G2337" s="3" t="str">
        <f>VLOOKUP(A2337,'ABC Rimanenze'!$A$2:$G$50000,7)</f>
        <v>C</v>
      </c>
      <c r="J2337" s="29"/>
    </row>
    <row r="2338" spans="1:10" x14ac:dyDescent="0.3">
      <c r="A2338" s="20" t="s">
        <v>2361</v>
      </c>
      <c r="B2338" s="21">
        <v>33.463208123938813</v>
      </c>
      <c r="C2338" s="27">
        <f t="shared" si="73"/>
        <v>10892413.002527729</v>
      </c>
      <c r="D2338" s="25">
        <f t="shared" si="72"/>
        <v>0.99943944219945213</v>
      </c>
      <c r="E2338" s="3" t="str" cm="1">
        <f t="array" ref="E2338">IFERROR(_xlfn.IFS(D2338&lt;=$K$2,"A",D2338&lt;=$L$3,"B"),"C")</f>
        <v>C</v>
      </c>
      <c r="F2338" s="18">
        <f>VLOOKUP(A2338,'ABC Rimanenze'!$A$2:$G$50000,2,FALSE)</f>
        <v>20.077924874363287</v>
      </c>
      <c r="G2338" s="3" t="str">
        <f>VLOOKUP(A2338,'ABC Rimanenze'!$A$2:$G$50000,7)</f>
        <v>C</v>
      </c>
      <c r="J2338" s="29"/>
    </row>
    <row r="2339" spans="1:10" x14ac:dyDescent="0.3">
      <c r="A2339" s="20" t="s">
        <v>2362</v>
      </c>
      <c r="B2339" s="21">
        <v>33.337916927669234</v>
      </c>
      <c r="C2339" s="27">
        <f t="shared" si="73"/>
        <v>10892446.340444656</v>
      </c>
      <c r="D2339" s="25">
        <f t="shared" si="72"/>
        <v>0.99944250113865052</v>
      </c>
      <c r="E2339" s="3" t="str" cm="1">
        <f t="array" ref="E2339">IFERROR(_xlfn.IFS(D2339&lt;=$K$2,"A",D2339&lt;=$L$3,"B"),"C")</f>
        <v>C</v>
      </c>
      <c r="F2339" s="18">
        <f>VLOOKUP(A2339,'ABC Rimanenze'!$A$2:$G$50000,2,FALSE)</f>
        <v>20.00275015660154</v>
      </c>
      <c r="G2339" s="3" t="str">
        <f>VLOOKUP(A2339,'ABC Rimanenze'!$A$2:$G$50000,7)</f>
        <v>C</v>
      </c>
      <c r="J2339" s="29"/>
    </row>
    <row r="2340" spans="1:10" x14ac:dyDescent="0.3">
      <c r="A2340" s="20" t="s">
        <v>2363</v>
      </c>
      <c r="B2340" s="21">
        <v>33.151580957748713</v>
      </c>
      <c r="C2340" s="27">
        <f t="shared" si="73"/>
        <v>10892479.492025614</v>
      </c>
      <c r="D2340" s="25">
        <f t="shared" si="72"/>
        <v>0.99944554298048782</v>
      </c>
      <c r="E2340" s="3" t="str" cm="1">
        <f t="array" ref="E2340">IFERROR(_xlfn.IFS(D2340&lt;=$K$2,"A",D2340&lt;=$L$3,"B"),"C")</f>
        <v>C</v>
      </c>
      <c r="F2340" s="18">
        <f>VLOOKUP(A2340,'ABC Rimanenze'!$A$2:$G$50000,2,FALSE)</f>
        <v>19.890948574649226</v>
      </c>
      <c r="G2340" s="3" t="str">
        <f>VLOOKUP(A2340,'ABC Rimanenze'!$A$2:$G$50000,7)</f>
        <v>C</v>
      </c>
      <c r="J2340" s="29"/>
    </row>
    <row r="2341" spans="1:10" x14ac:dyDescent="0.3">
      <c r="A2341" s="20" t="s">
        <v>2364</v>
      </c>
      <c r="B2341" s="21">
        <v>33.051689509956276</v>
      </c>
      <c r="C2341" s="27">
        <f t="shared" si="73"/>
        <v>10892512.543715123</v>
      </c>
      <c r="D2341" s="25">
        <f t="shared" si="72"/>
        <v>0.99944857565672951</v>
      </c>
      <c r="E2341" s="3" t="str" cm="1">
        <f t="array" ref="E2341">IFERROR(_xlfn.IFS(D2341&lt;=$K$2,"A",D2341&lt;=$L$3,"B"),"C")</f>
        <v>C</v>
      </c>
      <c r="F2341" s="18">
        <f>VLOOKUP(A2341,'ABC Rimanenze'!$A$2:$G$50000,2,FALSE)</f>
        <v>19.831013705973763</v>
      </c>
      <c r="G2341" s="3" t="str">
        <f>VLOOKUP(A2341,'ABC Rimanenze'!$A$2:$G$50000,7)</f>
        <v>C</v>
      </c>
      <c r="J2341" s="29"/>
    </row>
    <row r="2342" spans="1:10" x14ac:dyDescent="0.3">
      <c r="A2342" s="20" t="s">
        <v>2365</v>
      </c>
      <c r="B2342" s="21">
        <v>32.801534003946145</v>
      </c>
      <c r="C2342" s="27">
        <f t="shared" si="73"/>
        <v>10892545.345249128</v>
      </c>
      <c r="D2342" s="25">
        <f t="shared" si="72"/>
        <v>0.99945158537981293</v>
      </c>
      <c r="E2342" s="3" t="str" cm="1">
        <f t="array" ref="E2342">IFERROR(_xlfn.IFS(D2342&lt;=$K$2,"A",D2342&lt;=$L$3,"B"),"C")</f>
        <v>C</v>
      </c>
      <c r="F2342" s="18">
        <f>VLOOKUP(A2342,'ABC Rimanenze'!$A$2:$G$50000,2,FALSE)</f>
        <v>19.680920402367686</v>
      </c>
      <c r="G2342" s="3" t="str">
        <f>VLOOKUP(A2342,'ABC Rimanenze'!$A$2:$G$50000,7)</f>
        <v>C</v>
      </c>
      <c r="J2342" s="29"/>
    </row>
    <row r="2343" spans="1:10" x14ac:dyDescent="0.3">
      <c r="A2343" s="20" t="s">
        <v>2366</v>
      </c>
      <c r="B2343" s="21">
        <v>32.718504574050293</v>
      </c>
      <c r="C2343" s="27">
        <f t="shared" si="73"/>
        <v>10892578.063753702</v>
      </c>
      <c r="D2343" s="25">
        <f t="shared" si="72"/>
        <v>0.99945458748448468</v>
      </c>
      <c r="E2343" s="3" t="str" cm="1">
        <f t="array" ref="E2343">IFERROR(_xlfn.IFS(D2343&lt;=$K$2,"A",D2343&lt;=$L$3,"B"),"C")</f>
        <v>C</v>
      </c>
      <c r="F2343" s="18">
        <f>VLOOKUP(A2343,'ABC Rimanenze'!$A$2:$G$50000,2,FALSE)</f>
        <v>19.631102744430176</v>
      </c>
      <c r="G2343" s="3" t="str">
        <f>VLOOKUP(A2343,'ABC Rimanenze'!$A$2:$G$50000,7)</f>
        <v>C</v>
      </c>
      <c r="J2343" s="29"/>
    </row>
    <row r="2344" spans="1:10" x14ac:dyDescent="0.3">
      <c r="A2344" s="20" t="s">
        <v>2367</v>
      </c>
      <c r="B2344" s="21">
        <v>32.689903176605448</v>
      </c>
      <c r="C2344" s="27">
        <f t="shared" si="73"/>
        <v>10892610.753656879</v>
      </c>
      <c r="D2344" s="25">
        <f t="shared" si="72"/>
        <v>0.99945758696481923</v>
      </c>
      <c r="E2344" s="3" t="str" cm="1">
        <f t="array" ref="E2344">IFERROR(_xlfn.IFS(D2344&lt;=$K$2,"A",D2344&lt;=$L$3,"B"),"C")</f>
        <v>C</v>
      </c>
      <c r="F2344" s="18">
        <f>VLOOKUP(A2344,'ABC Rimanenze'!$A$2:$G$50000,2,FALSE)</f>
        <v>19.613941905963269</v>
      </c>
      <c r="G2344" s="3" t="str">
        <f>VLOOKUP(A2344,'ABC Rimanenze'!$A$2:$G$50000,7)</f>
        <v>C</v>
      </c>
      <c r="J2344" s="29"/>
    </row>
    <row r="2345" spans="1:10" x14ac:dyDescent="0.3">
      <c r="A2345" s="20" t="s">
        <v>2368</v>
      </c>
      <c r="B2345" s="21">
        <v>32.680725116231358</v>
      </c>
      <c r="C2345" s="27">
        <f t="shared" si="73"/>
        <v>10892643.434381995</v>
      </c>
      <c r="D2345" s="25">
        <f t="shared" si="72"/>
        <v>0.99946058560301576</v>
      </c>
      <c r="E2345" s="3" t="str" cm="1">
        <f t="array" ref="E2345">IFERROR(_xlfn.IFS(D2345&lt;=$K$2,"A",D2345&lt;=$L$3,"B"),"C")</f>
        <v>C</v>
      </c>
      <c r="F2345" s="18">
        <f>VLOOKUP(A2345,'ABC Rimanenze'!$A$2:$G$50000,2,FALSE)</f>
        <v>19.608435069738814</v>
      </c>
      <c r="G2345" s="3" t="str">
        <f>VLOOKUP(A2345,'ABC Rimanenze'!$A$2:$G$50000,7)</f>
        <v>C</v>
      </c>
      <c r="J2345" s="29"/>
    </row>
    <row r="2346" spans="1:10" x14ac:dyDescent="0.3">
      <c r="A2346" s="20" t="s">
        <v>2369</v>
      </c>
      <c r="B2346" s="21">
        <v>32.67410837503143</v>
      </c>
      <c r="C2346" s="27">
        <f t="shared" si="73"/>
        <v>10892676.10849037</v>
      </c>
      <c r="D2346" s="25">
        <f t="shared" si="72"/>
        <v>0.99946358363408938</v>
      </c>
      <c r="E2346" s="3" t="str" cm="1">
        <f t="array" ref="E2346">IFERROR(_xlfn.IFS(D2346&lt;=$K$2,"A",D2346&lt;=$L$3,"B"),"C")</f>
        <v>C</v>
      </c>
      <c r="F2346" s="18">
        <f>VLOOKUP(A2346,'ABC Rimanenze'!$A$2:$G$50000,2,FALSE)</f>
        <v>19.604465025018857</v>
      </c>
      <c r="G2346" s="3" t="str">
        <f>VLOOKUP(A2346,'ABC Rimanenze'!$A$2:$G$50000,7)</f>
        <v>C</v>
      </c>
      <c r="J2346" s="29"/>
    </row>
    <row r="2347" spans="1:10" x14ac:dyDescent="0.3">
      <c r="A2347" s="20" t="s">
        <v>2370</v>
      </c>
      <c r="B2347" s="21">
        <v>32.643159101676929</v>
      </c>
      <c r="C2347" s="27">
        <f t="shared" si="73"/>
        <v>10892708.751649471</v>
      </c>
      <c r="D2347" s="25">
        <f t="shared" si="72"/>
        <v>0.99946657882539502</v>
      </c>
      <c r="E2347" s="3" t="str" cm="1">
        <f t="array" ref="E2347">IFERROR(_xlfn.IFS(D2347&lt;=$K$2,"A",D2347&lt;=$L$3,"B"),"C")</f>
        <v>C</v>
      </c>
      <c r="F2347" s="18">
        <f>VLOOKUP(A2347,'ABC Rimanenze'!$A$2:$G$50000,2,FALSE)</f>
        <v>19.585895461006157</v>
      </c>
      <c r="G2347" s="3" t="str">
        <f>VLOOKUP(A2347,'ABC Rimanenze'!$A$2:$G$50000,7)</f>
        <v>C</v>
      </c>
      <c r="J2347" s="29"/>
    </row>
    <row r="2348" spans="1:10" x14ac:dyDescent="0.3">
      <c r="A2348" s="20" t="s">
        <v>2371</v>
      </c>
      <c r="B2348" s="21">
        <v>32.550097838348925</v>
      </c>
      <c r="C2348" s="27">
        <f t="shared" si="73"/>
        <v>10892741.301747309</v>
      </c>
      <c r="D2348" s="25">
        <f t="shared" si="72"/>
        <v>0.99946956547781263</v>
      </c>
      <c r="E2348" s="3" t="str" cm="1">
        <f t="array" ref="E2348">IFERROR(_xlfn.IFS(D2348&lt;=$K$2,"A",D2348&lt;=$L$3,"B"),"C")</f>
        <v>C</v>
      </c>
      <c r="F2348" s="18">
        <f>VLOOKUP(A2348,'ABC Rimanenze'!$A$2:$G$50000,2,FALSE)</f>
        <v>19.530058703009356</v>
      </c>
      <c r="G2348" s="3" t="str">
        <f>VLOOKUP(A2348,'ABC Rimanenze'!$A$2:$G$50000,7)</f>
        <v>C</v>
      </c>
      <c r="J2348" s="29"/>
    </row>
    <row r="2349" spans="1:10" x14ac:dyDescent="0.3">
      <c r="A2349" s="20" t="s">
        <v>2372</v>
      </c>
      <c r="B2349" s="21">
        <v>32.471123830478838</v>
      </c>
      <c r="C2349" s="27">
        <f t="shared" si="73"/>
        <v>10892773.77287114</v>
      </c>
      <c r="D2349" s="25">
        <f t="shared" si="72"/>
        <v>0.99947254488392601</v>
      </c>
      <c r="E2349" s="3" t="str" cm="1">
        <f t="array" ref="E2349">IFERROR(_xlfn.IFS(D2349&lt;=$K$2,"A",D2349&lt;=$L$3,"B"),"C")</f>
        <v>C</v>
      </c>
      <c r="F2349" s="18">
        <f>VLOOKUP(A2349,'ABC Rimanenze'!$A$2:$G$50000,2,FALSE)</f>
        <v>19.482674298287304</v>
      </c>
      <c r="G2349" s="3" t="str">
        <f>VLOOKUP(A2349,'ABC Rimanenze'!$A$2:$G$50000,7)</f>
        <v>C</v>
      </c>
      <c r="J2349" s="29"/>
    </row>
    <row r="2350" spans="1:10" x14ac:dyDescent="0.3">
      <c r="A2350" s="20" t="s">
        <v>2373</v>
      </c>
      <c r="B2350" s="21">
        <v>32.453408039524199</v>
      </c>
      <c r="C2350" s="27">
        <f t="shared" si="73"/>
        <v>10892806.22627918</v>
      </c>
      <c r="D2350" s="25">
        <f t="shared" si="72"/>
        <v>0.99947552266451711</v>
      </c>
      <c r="E2350" s="3" t="str" cm="1">
        <f t="array" ref="E2350">IFERROR(_xlfn.IFS(D2350&lt;=$K$2,"A",D2350&lt;=$L$3,"B"),"C")</f>
        <v>C</v>
      </c>
      <c r="F2350" s="18">
        <f>VLOOKUP(A2350,'ABC Rimanenze'!$A$2:$G$50000,2,FALSE)</f>
        <v>19.472044823714519</v>
      </c>
      <c r="G2350" s="3" t="str">
        <f>VLOOKUP(A2350,'ABC Rimanenze'!$A$2:$G$50000,7)</f>
        <v>C</v>
      </c>
      <c r="J2350" s="29"/>
    </row>
    <row r="2351" spans="1:10" x14ac:dyDescent="0.3">
      <c r="A2351" s="20" t="s">
        <v>2374</v>
      </c>
      <c r="B2351" s="21">
        <v>32.414347922118175</v>
      </c>
      <c r="C2351" s="27">
        <f t="shared" si="73"/>
        <v>10892838.640627103</v>
      </c>
      <c r="D2351" s="25">
        <f t="shared" si="72"/>
        <v>0.99947849686112522</v>
      </c>
      <c r="E2351" s="3" t="str" cm="1">
        <f t="array" ref="E2351">IFERROR(_xlfn.IFS(D2351&lt;=$K$2,"A",D2351&lt;=$L$3,"B"),"C")</f>
        <v>C</v>
      </c>
      <c r="F2351" s="18">
        <f>VLOOKUP(A2351,'ABC Rimanenze'!$A$2:$G$50000,2,FALSE)</f>
        <v>19.448608753270904</v>
      </c>
      <c r="G2351" s="3" t="str">
        <f>VLOOKUP(A2351,'ABC Rimanenze'!$A$2:$G$50000,7)</f>
        <v>C</v>
      </c>
      <c r="J2351" s="29"/>
    </row>
    <row r="2352" spans="1:10" x14ac:dyDescent="0.3">
      <c r="A2352" s="20" t="s">
        <v>2375</v>
      </c>
      <c r="B2352" s="21">
        <v>32.306772516803242</v>
      </c>
      <c r="C2352" s="27">
        <f t="shared" si="73"/>
        <v>10892870.94739962</v>
      </c>
      <c r="D2352" s="25">
        <f t="shared" si="72"/>
        <v>0.99948146118709202</v>
      </c>
      <c r="E2352" s="3" t="str" cm="1">
        <f t="array" ref="E2352">IFERROR(_xlfn.IFS(D2352&lt;=$K$2,"A",D2352&lt;=$L$3,"B"),"C")</f>
        <v>C</v>
      </c>
      <c r="F2352" s="18">
        <f>VLOOKUP(A2352,'ABC Rimanenze'!$A$2:$G$50000,2,FALSE)</f>
        <v>19.384063510081944</v>
      </c>
      <c r="G2352" s="3" t="str">
        <f>VLOOKUP(A2352,'ABC Rimanenze'!$A$2:$G$50000,7)</f>
        <v>C</v>
      </c>
      <c r="J2352" s="29"/>
    </row>
    <row r="2353" spans="1:10" x14ac:dyDescent="0.3">
      <c r="A2353" s="20" t="s">
        <v>2376</v>
      </c>
      <c r="B2353" s="21">
        <v>32.106776177953847</v>
      </c>
      <c r="C2353" s="27">
        <f t="shared" si="73"/>
        <v>10892903.054175798</v>
      </c>
      <c r="D2353" s="25">
        <f t="shared" si="72"/>
        <v>0.99948440716228282</v>
      </c>
      <c r="E2353" s="3" t="str" cm="1">
        <f t="array" ref="E2353">IFERROR(_xlfn.IFS(D2353&lt;=$K$2,"A",D2353&lt;=$L$3,"B"),"C")</f>
        <v>C</v>
      </c>
      <c r="F2353" s="18">
        <f>VLOOKUP(A2353,'ABC Rimanenze'!$A$2:$G$50000,2,FALSE)</f>
        <v>19.264065706772307</v>
      </c>
      <c r="G2353" s="3" t="str">
        <f>VLOOKUP(A2353,'ABC Rimanenze'!$A$2:$G$50000,7)</f>
        <v>C</v>
      </c>
      <c r="J2353" s="29"/>
    </row>
    <row r="2354" spans="1:10" x14ac:dyDescent="0.3">
      <c r="A2354" s="20" t="s">
        <v>2377</v>
      </c>
      <c r="B2354" s="21">
        <v>32.084791521708929</v>
      </c>
      <c r="C2354" s="27">
        <f t="shared" si="73"/>
        <v>10892935.13896732</v>
      </c>
      <c r="D2354" s="25">
        <f t="shared" si="72"/>
        <v>0.99948735112025933</v>
      </c>
      <c r="E2354" s="3" t="str" cm="1">
        <f t="array" ref="E2354">IFERROR(_xlfn.IFS(D2354&lt;=$K$2,"A",D2354&lt;=$L$3,"B"),"C")</f>
        <v>C</v>
      </c>
      <c r="F2354" s="18">
        <f>VLOOKUP(A2354,'ABC Rimanenze'!$A$2:$G$50000,2,FALSE)</f>
        <v>19.250874913025356</v>
      </c>
      <c r="G2354" s="3" t="str">
        <f>VLOOKUP(A2354,'ABC Rimanenze'!$A$2:$G$50000,7)</f>
        <v>C</v>
      </c>
      <c r="J2354" s="29"/>
    </row>
    <row r="2355" spans="1:10" x14ac:dyDescent="0.3">
      <c r="A2355" s="20" t="s">
        <v>2378</v>
      </c>
      <c r="B2355" s="21">
        <v>32.07305214216067</v>
      </c>
      <c r="C2355" s="27">
        <f t="shared" si="73"/>
        <v>10892967.212019462</v>
      </c>
      <c r="D2355" s="25">
        <f t="shared" si="72"/>
        <v>0.99949029400108247</v>
      </c>
      <c r="E2355" s="3" t="str" cm="1">
        <f t="array" ref="E2355">IFERROR(_xlfn.IFS(D2355&lt;=$K$2,"A",D2355&lt;=$L$3,"B"),"C")</f>
        <v>C</v>
      </c>
      <c r="F2355" s="18">
        <f>VLOOKUP(A2355,'ABC Rimanenze'!$A$2:$G$50000,2,FALSE)</f>
        <v>19.243831285296402</v>
      </c>
      <c r="G2355" s="3" t="str">
        <f>VLOOKUP(A2355,'ABC Rimanenze'!$A$2:$G$50000,7)</f>
        <v>C</v>
      </c>
      <c r="J2355" s="29"/>
    </row>
    <row r="2356" spans="1:10" x14ac:dyDescent="0.3">
      <c r="A2356" s="20" t="s">
        <v>2379</v>
      </c>
      <c r="B2356" s="21">
        <v>32.053628805089915</v>
      </c>
      <c r="C2356" s="27">
        <f t="shared" si="73"/>
        <v>10892999.265648266</v>
      </c>
      <c r="D2356" s="25">
        <f t="shared" si="72"/>
        <v>0.99949323509970633</v>
      </c>
      <c r="E2356" s="3" t="str" cm="1">
        <f t="array" ref="E2356">IFERROR(_xlfn.IFS(D2356&lt;=$K$2,"A",D2356&lt;=$L$3,"B"),"C")</f>
        <v>C</v>
      </c>
      <c r="F2356" s="18">
        <f>VLOOKUP(A2356,'ABC Rimanenze'!$A$2:$G$50000,2,FALSE)</f>
        <v>19.232177283053947</v>
      </c>
      <c r="G2356" s="3" t="str">
        <f>VLOOKUP(A2356,'ABC Rimanenze'!$A$2:$G$50000,7)</f>
        <v>C</v>
      </c>
      <c r="J2356" s="29"/>
    </row>
    <row r="2357" spans="1:10" x14ac:dyDescent="0.3">
      <c r="A2357" s="20" t="s">
        <v>2380</v>
      </c>
      <c r="B2357" s="21">
        <v>32.016489677064527</v>
      </c>
      <c r="C2357" s="27">
        <f t="shared" si="73"/>
        <v>10893031.282137943</v>
      </c>
      <c r="D2357" s="25">
        <f t="shared" si="72"/>
        <v>0.99949617279060887</v>
      </c>
      <c r="E2357" s="3" t="str" cm="1">
        <f t="array" ref="E2357">IFERROR(_xlfn.IFS(D2357&lt;=$K$2,"A",D2357&lt;=$L$3,"B"),"C")</f>
        <v>C</v>
      </c>
      <c r="F2357" s="18">
        <f>VLOOKUP(A2357,'ABC Rimanenze'!$A$2:$G$50000,2,FALSE)</f>
        <v>19.209893806238714</v>
      </c>
      <c r="G2357" s="3" t="str">
        <f>VLOOKUP(A2357,'ABC Rimanenze'!$A$2:$G$50000,7)</f>
        <v>C</v>
      </c>
      <c r="J2357" s="29"/>
    </row>
    <row r="2358" spans="1:10" x14ac:dyDescent="0.3">
      <c r="A2358" s="20" t="s">
        <v>2381</v>
      </c>
      <c r="B2358" s="21">
        <v>32.016489677064527</v>
      </c>
      <c r="C2358" s="27">
        <f t="shared" si="73"/>
        <v>10893063.298627621</v>
      </c>
      <c r="D2358" s="25">
        <f t="shared" si="72"/>
        <v>0.99949911048151141</v>
      </c>
      <c r="E2358" s="3" t="str" cm="1">
        <f t="array" ref="E2358">IFERROR(_xlfn.IFS(D2358&lt;=$K$2,"A",D2358&lt;=$L$3,"B"),"C")</f>
        <v>C</v>
      </c>
      <c r="F2358" s="18">
        <f>VLOOKUP(A2358,'ABC Rimanenze'!$A$2:$G$50000,2,FALSE)</f>
        <v>19.209893806238714</v>
      </c>
      <c r="G2358" s="3" t="str">
        <f>VLOOKUP(A2358,'ABC Rimanenze'!$A$2:$G$50000,7)</f>
        <v>C</v>
      </c>
      <c r="J2358" s="29"/>
    </row>
    <row r="2359" spans="1:10" x14ac:dyDescent="0.3">
      <c r="A2359" s="20" t="s">
        <v>2382</v>
      </c>
      <c r="B2359" s="21">
        <v>31.965263293581216</v>
      </c>
      <c r="C2359" s="27">
        <f t="shared" si="73"/>
        <v>10893095.263890915</v>
      </c>
      <c r="D2359" s="25">
        <f t="shared" si="72"/>
        <v>0.99950204347210847</v>
      </c>
      <c r="E2359" s="3" t="str" cm="1">
        <f t="array" ref="E2359">IFERROR(_xlfn.IFS(D2359&lt;=$K$2,"A",D2359&lt;=$L$3,"B"),"C")</f>
        <v>C</v>
      </c>
      <c r="F2359" s="18">
        <f>VLOOKUP(A2359,'ABC Rimanenze'!$A$2:$G$50000,2,FALSE)</f>
        <v>19.17915797614873</v>
      </c>
      <c r="G2359" s="3" t="str">
        <f>VLOOKUP(A2359,'ABC Rimanenze'!$A$2:$G$50000,7)</f>
        <v>C</v>
      </c>
      <c r="J2359" s="29"/>
    </row>
    <row r="2360" spans="1:10" x14ac:dyDescent="0.3">
      <c r="A2360" s="20" t="s">
        <v>2383</v>
      </c>
      <c r="B2360" s="21">
        <v>31.802192639492702</v>
      </c>
      <c r="C2360" s="27">
        <f t="shared" si="73"/>
        <v>10893127.066083554</v>
      </c>
      <c r="D2360" s="25">
        <f t="shared" si="72"/>
        <v>0.99950496150006662</v>
      </c>
      <c r="E2360" s="3" t="str" cm="1">
        <f t="array" ref="E2360">IFERROR(_xlfn.IFS(D2360&lt;=$K$2,"A",D2360&lt;=$L$3,"B"),"C")</f>
        <v>C</v>
      </c>
      <c r="F2360" s="18">
        <f>VLOOKUP(A2360,'ABC Rimanenze'!$A$2:$G$50000,2,FALSE)</f>
        <v>19.08131558369562</v>
      </c>
      <c r="G2360" s="3" t="str">
        <f>VLOOKUP(A2360,'ABC Rimanenze'!$A$2:$G$50000,7)</f>
        <v>C</v>
      </c>
      <c r="J2360" s="29"/>
    </row>
    <row r="2361" spans="1:10" x14ac:dyDescent="0.3">
      <c r="A2361" s="20" t="s">
        <v>2384</v>
      </c>
      <c r="B2361" s="21">
        <v>31.692909688061654</v>
      </c>
      <c r="C2361" s="27">
        <f t="shared" si="73"/>
        <v>10893158.758993242</v>
      </c>
      <c r="D2361" s="25">
        <f t="shared" si="72"/>
        <v>0.99950786950070636</v>
      </c>
      <c r="E2361" s="3" t="str" cm="1">
        <f t="array" ref="E2361">IFERROR(_xlfn.IFS(D2361&lt;=$K$2,"A",D2361&lt;=$L$3,"B"),"C")</f>
        <v>C</v>
      </c>
      <c r="F2361" s="18">
        <f>VLOOKUP(A2361,'ABC Rimanenze'!$A$2:$G$50000,2,FALSE)</f>
        <v>19.015745812836993</v>
      </c>
      <c r="G2361" s="3" t="str">
        <f>VLOOKUP(A2361,'ABC Rimanenze'!$A$2:$G$50000,7)</f>
        <v>C</v>
      </c>
      <c r="J2361" s="29"/>
    </row>
    <row r="2362" spans="1:10" x14ac:dyDescent="0.3">
      <c r="A2362" s="20" t="s">
        <v>2385</v>
      </c>
      <c r="B2362" s="21">
        <v>31.655130230242722</v>
      </c>
      <c r="C2362" s="27">
        <f t="shared" si="73"/>
        <v>10893190.414123472</v>
      </c>
      <c r="D2362" s="25">
        <f t="shared" si="72"/>
        <v>0.99951077403487087</v>
      </c>
      <c r="E2362" s="3" t="str" cm="1">
        <f t="array" ref="E2362">IFERROR(_xlfn.IFS(D2362&lt;=$K$2,"A",D2362&lt;=$L$3,"B"),"C")</f>
        <v>C</v>
      </c>
      <c r="F2362" s="18">
        <f>VLOOKUP(A2362,'ABC Rimanenze'!$A$2:$G$50000,2,FALSE)</f>
        <v>18.993078138145634</v>
      </c>
      <c r="G2362" s="3" t="str">
        <f>VLOOKUP(A2362,'ABC Rimanenze'!$A$2:$G$50000,7)</f>
        <v>C</v>
      </c>
      <c r="J2362" s="29"/>
    </row>
    <row r="2363" spans="1:10" x14ac:dyDescent="0.3">
      <c r="A2363" s="20" t="s">
        <v>2386</v>
      </c>
      <c r="B2363" s="21">
        <v>31.451718799161107</v>
      </c>
      <c r="C2363" s="27">
        <f t="shared" si="73"/>
        <v>10893221.865842272</v>
      </c>
      <c r="D2363" s="25">
        <f t="shared" si="72"/>
        <v>0.99951365990490593</v>
      </c>
      <c r="E2363" s="3" t="str" cm="1">
        <f t="array" ref="E2363">IFERROR(_xlfn.IFS(D2363&lt;=$K$2,"A",D2363&lt;=$L$3,"B"),"C")</f>
        <v>C</v>
      </c>
      <c r="F2363" s="18">
        <f>VLOOKUP(A2363,'ABC Rimanenze'!$A$2:$G$50000,2,FALSE)</f>
        <v>18.871031279496663</v>
      </c>
      <c r="G2363" s="3" t="str">
        <f>VLOOKUP(A2363,'ABC Rimanenze'!$A$2:$G$50000,7)</f>
        <v>C</v>
      </c>
      <c r="J2363" s="29"/>
    </row>
    <row r="2364" spans="1:10" x14ac:dyDescent="0.3">
      <c r="A2364" s="20" t="s">
        <v>2387</v>
      </c>
      <c r="B2364" s="21">
        <v>31.44019286287736</v>
      </c>
      <c r="C2364" s="27">
        <f t="shared" si="73"/>
        <v>10893253.306035135</v>
      </c>
      <c r="D2364" s="25">
        <f t="shared" si="72"/>
        <v>0.99951654471737228</v>
      </c>
      <c r="E2364" s="3" t="str" cm="1">
        <f t="array" ref="E2364">IFERROR(_xlfn.IFS(D2364&lt;=$K$2,"A",D2364&lt;=$L$3,"B"),"C")</f>
        <v>C</v>
      </c>
      <c r="F2364" s="18">
        <f>VLOOKUP(A2364,'ABC Rimanenze'!$A$2:$G$50000,2,FALSE)</f>
        <v>18.864115717726417</v>
      </c>
      <c r="G2364" s="3" t="str">
        <f>VLOOKUP(A2364,'ABC Rimanenze'!$A$2:$G$50000,7)</f>
        <v>C</v>
      </c>
      <c r="J2364" s="29"/>
    </row>
    <row r="2365" spans="1:10" x14ac:dyDescent="0.3">
      <c r="A2365" s="20" t="s">
        <v>2388</v>
      </c>
      <c r="B2365" s="21">
        <v>31.413085568284114</v>
      </c>
      <c r="C2365" s="27">
        <f t="shared" si="73"/>
        <v>10893284.719120704</v>
      </c>
      <c r="D2365" s="25">
        <f t="shared" si="72"/>
        <v>0.99951942704259356</v>
      </c>
      <c r="E2365" s="3" t="str" cm="1">
        <f t="array" ref="E2365">IFERROR(_xlfn.IFS(D2365&lt;=$K$2,"A",D2365&lt;=$L$3,"B"),"C")</f>
        <v>C</v>
      </c>
      <c r="F2365" s="18">
        <f>VLOOKUP(A2365,'ABC Rimanenze'!$A$2:$G$50000,2,FALSE)</f>
        <v>18.847851340970468</v>
      </c>
      <c r="G2365" s="3" t="str">
        <f>VLOOKUP(A2365,'ABC Rimanenze'!$A$2:$G$50000,7)</f>
        <v>C</v>
      </c>
      <c r="J2365" s="29"/>
    </row>
    <row r="2366" spans="1:10" x14ac:dyDescent="0.3">
      <c r="A2366" s="20" t="s">
        <v>2389</v>
      </c>
      <c r="B2366" s="21">
        <v>31.38000186228448</v>
      </c>
      <c r="C2366" s="27">
        <f t="shared" si="73"/>
        <v>10893316.099122565</v>
      </c>
      <c r="D2366" s="25">
        <f t="shared" si="72"/>
        <v>0.99952230633220096</v>
      </c>
      <c r="E2366" s="3" t="str" cm="1">
        <f t="array" ref="E2366">IFERROR(_xlfn.IFS(D2366&lt;=$K$2,"A",D2366&lt;=$L$3,"B"),"C")</f>
        <v>C</v>
      </c>
      <c r="F2366" s="18">
        <f>VLOOKUP(A2366,'ABC Rimanenze'!$A$2:$G$50000,2,FALSE)</f>
        <v>18.828001117370686</v>
      </c>
      <c r="G2366" s="3" t="str">
        <f>VLOOKUP(A2366,'ABC Rimanenze'!$A$2:$G$50000,7)</f>
        <v>C</v>
      </c>
      <c r="J2366" s="29"/>
    </row>
    <row r="2367" spans="1:10" x14ac:dyDescent="0.3">
      <c r="A2367" s="20" t="s">
        <v>2390</v>
      </c>
      <c r="B2367" s="21">
        <v>31.255350995808438</v>
      </c>
      <c r="C2367" s="27">
        <f t="shared" si="73"/>
        <v>10893347.354473561</v>
      </c>
      <c r="D2367" s="25">
        <f t="shared" si="72"/>
        <v>0.99952517418439835</v>
      </c>
      <c r="E2367" s="3" t="str" cm="1">
        <f t="array" ref="E2367">IFERROR(_xlfn.IFS(D2367&lt;=$K$2,"A",D2367&lt;=$L$3,"B"),"C")</f>
        <v>C</v>
      </c>
      <c r="F2367" s="18">
        <f>VLOOKUP(A2367,'ABC Rimanenze'!$A$2:$G$50000,2,FALSE)</f>
        <v>18.753210597485062</v>
      </c>
      <c r="G2367" s="3" t="str">
        <f>VLOOKUP(A2367,'ABC Rimanenze'!$A$2:$G$50000,7)</f>
        <v>C</v>
      </c>
      <c r="J2367" s="29"/>
    </row>
    <row r="2368" spans="1:10" x14ac:dyDescent="0.3">
      <c r="A2368" s="20" t="s">
        <v>2391</v>
      </c>
      <c r="B2368" s="21">
        <v>31.226749598363597</v>
      </c>
      <c r="C2368" s="27">
        <f t="shared" si="73"/>
        <v>10893378.58122316</v>
      </c>
      <c r="D2368" s="25">
        <f t="shared" si="72"/>
        <v>0.99952803941225865</v>
      </c>
      <c r="E2368" s="3" t="str" cm="1">
        <f t="array" ref="E2368">IFERROR(_xlfn.IFS(D2368&lt;=$K$2,"A",D2368&lt;=$L$3,"B"),"C")</f>
        <v>C</v>
      </c>
      <c r="F2368" s="18">
        <f>VLOOKUP(A2368,'ABC Rimanenze'!$A$2:$G$50000,2,FALSE)</f>
        <v>18.736049759018158</v>
      </c>
      <c r="G2368" s="3" t="str">
        <f>VLOOKUP(A2368,'ABC Rimanenze'!$A$2:$G$50000,7)</f>
        <v>C</v>
      </c>
      <c r="J2368" s="29"/>
    </row>
    <row r="2369" spans="1:10" x14ac:dyDescent="0.3">
      <c r="A2369" s="20" t="s">
        <v>2392</v>
      </c>
      <c r="B2369" s="21">
        <v>31.162716619009466</v>
      </c>
      <c r="C2369" s="27">
        <f t="shared" si="73"/>
        <v>10893409.74393978</v>
      </c>
      <c r="D2369" s="25">
        <f t="shared" si="72"/>
        <v>0.99953089876473722</v>
      </c>
      <c r="E2369" s="3" t="str" cm="1">
        <f t="array" ref="E2369">IFERROR(_xlfn.IFS(D2369&lt;=$K$2,"A",D2369&lt;=$L$3,"B"),"C")</f>
        <v>C</v>
      </c>
      <c r="F2369" s="18">
        <f>VLOOKUP(A2369,'ABC Rimanenze'!$A$2:$G$50000,2,FALSE)</f>
        <v>18.697629971405679</v>
      </c>
      <c r="G2369" s="3" t="str">
        <f>VLOOKUP(A2369,'ABC Rimanenze'!$A$2:$G$50000,7)</f>
        <v>C</v>
      </c>
      <c r="J2369" s="29"/>
    </row>
    <row r="2370" spans="1:10" x14ac:dyDescent="0.3">
      <c r="A2370" s="20" t="s">
        <v>2393</v>
      </c>
      <c r="B2370" s="21">
        <v>31.160795629628844</v>
      </c>
      <c r="C2370" s="27">
        <f t="shared" si="73"/>
        <v>10893440.904735409</v>
      </c>
      <c r="D2370" s="25">
        <f t="shared" ref="D2370:D2433" si="74">C2370/SUM(B:B)</f>
        <v>0.99953375794095412</v>
      </c>
      <c r="E2370" s="3" t="str" cm="1">
        <f t="array" ref="E2370">IFERROR(_xlfn.IFS(D2370&lt;=$K$2,"A",D2370&lt;=$L$3,"B"),"C")</f>
        <v>C</v>
      </c>
      <c r="F2370" s="18">
        <f>VLOOKUP(A2370,'ABC Rimanenze'!$A$2:$G$50000,2,FALSE)</f>
        <v>18.696477377777306</v>
      </c>
      <c r="G2370" s="3" t="str">
        <f>VLOOKUP(A2370,'ABC Rimanenze'!$A$2:$G$50000,7)</f>
        <v>C</v>
      </c>
      <c r="J2370" s="29"/>
    </row>
    <row r="2371" spans="1:10" x14ac:dyDescent="0.3">
      <c r="A2371" s="20" t="s">
        <v>2394</v>
      </c>
      <c r="B2371" s="21">
        <v>31.121095182429283</v>
      </c>
      <c r="C2371" s="27">
        <f t="shared" ref="C2371:C2434" si="75">B2371+C2370</f>
        <v>10893472.025830591</v>
      </c>
      <c r="D2371" s="25">
        <f t="shared" si="74"/>
        <v>0.99953661347443445</v>
      </c>
      <c r="E2371" s="3" t="str" cm="1">
        <f t="array" ref="E2371">IFERROR(_xlfn.IFS(D2371&lt;=$K$2,"A",D2371&lt;=$L$3,"B"),"C")</f>
        <v>C</v>
      </c>
      <c r="F2371" s="18">
        <f>VLOOKUP(A2371,'ABC Rimanenze'!$A$2:$G$50000,2,FALSE)</f>
        <v>18.672657109457568</v>
      </c>
      <c r="G2371" s="3" t="str">
        <f>VLOOKUP(A2371,'ABC Rimanenze'!$A$2:$G$50000,7)</f>
        <v>C</v>
      </c>
      <c r="J2371" s="29"/>
    </row>
    <row r="2372" spans="1:10" x14ac:dyDescent="0.3">
      <c r="A2372" s="20" t="s">
        <v>2395</v>
      </c>
      <c r="B2372" s="21">
        <v>30.922592946431482</v>
      </c>
      <c r="C2372" s="27">
        <f t="shared" si="75"/>
        <v>10893502.948423538</v>
      </c>
      <c r="D2372" s="25">
        <f t="shared" si="74"/>
        <v>0.99953945079423123</v>
      </c>
      <c r="E2372" s="3" t="str" cm="1">
        <f t="array" ref="E2372">IFERROR(_xlfn.IFS(D2372&lt;=$K$2,"A",D2372&lt;=$L$3,"B"),"C")</f>
        <v>C</v>
      </c>
      <c r="F2372" s="18">
        <f>VLOOKUP(A2372,'ABC Rimanenze'!$A$2:$G$50000,2,FALSE)</f>
        <v>18.553555767858889</v>
      </c>
      <c r="G2372" s="3" t="str">
        <f>VLOOKUP(A2372,'ABC Rimanenze'!$A$2:$G$50000,7)</f>
        <v>C</v>
      </c>
      <c r="J2372" s="29"/>
    </row>
    <row r="2373" spans="1:10" x14ac:dyDescent="0.3">
      <c r="A2373" s="20" t="s">
        <v>2396</v>
      </c>
      <c r="B2373" s="21">
        <v>30.884173158819006</v>
      </c>
      <c r="C2373" s="27">
        <f t="shared" si="75"/>
        <v>10893533.832596697</v>
      </c>
      <c r="D2373" s="25">
        <f t="shared" si="74"/>
        <v>0.99954228458879879</v>
      </c>
      <c r="E2373" s="3" t="str" cm="1">
        <f t="array" ref="E2373">IFERROR(_xlfn.IFS(D2373&lt;=$K$2,"A",D2373&lt;=$L$3,"B"),"C")</f>
        <v>C</v>
      </c>
      <c r="F2373" s="18">
        <f>VLOOKUP(A2373,'ABC Rimanenze'!$A$2:$G$50000,2,FALSE)</f>
        <v>18.530503895291403</v>
      </c>
      <c r="G2373" s="3" t="str">
        <f>VLOOKUP(A2373,'ABC Rimanenze'!$A$2:$G$50000,7)</f>
        <v>C</v>
      </c>
      <c r="J2373" s="29"/>
    </row>
    <row r="2374" spans="1:10" x14ac:dyDescent="0.3">
      <c r="A2374" s="20" t="s">
        <v>2397</v>
      </c>
      <c r="B2374" s="21">
        <v>30.564862035106415</v>
      </c>
      <c r="C2374" s="27">
        <f t="shared" si="75"/>
        <v>10893564.397458732</v>
      </c>
      <c r="D2374" s="25">
        <f t="shared" si="74"/>
        <v>0.99954508908479578</v>
      </c>
      <c r="E2374" s="3" t="str" cm="1">
        <f t="array" ref="E2374">IFERROR(_xlfn.IFS(D2374&lt;=$K$2,"A",D2374&lt;=$L$3,"B"),"C")</f>
        <v>C</v>
      </c>
      <c r="F2374" s="18">
        <f>VLOOKUP(A2374,'ABC Rimanenze'!$A$2:$G$50000,2,FALSE)</f>
        <v>18.338917221063848</v>
      </c>
      <c r="G2374" s="3" t="str">
        <f>VLOOKUP(A2374,'ABC Rimanenze'!$A$2:$G$50000,7)</f>
        <v>C</v>
      </c>
      <c r="J2374" s="29"/>
    </row>
    <row r="2375" spans="1:10" x14ac:dyDescent="0.3">
      <c r="A2375" s="20" t="s">
        <v>2398</v>
      </c>
      <c r="B2375" s="21">
        <v>30.525588474435885</v>
      </c>
      <c r="C2375" s="27">
        <f t="shared" si="75"/>
        <v>10893594.923047207</v>
      </c>
      <c r="D2375" s="25">
        <f t="shared" si="74"/>
        <v>0.99954788997722532</v>
      </c>
      <c r="E2375" s="3" t="str" cm="1">
        <f t="array" ref="E2375">IFERROR(_xlfn.IFS(D2375&lt;=$K$2,"A",D2375&lt;=$L$3,"B"),"C")</f>
        <v>C</v>
      </c>
      <c r="F2375" s="18">
        <f>VLOOKUP(A2375,'ABC Rimanenze'!$A$2:$G$50000,2,FALSE)</f>
        <v>18.315353084661531</v>
      </c>
      <c r="G2375" s="3" t="str">
        <f>VLOOKUP(A2375,'ABC Rimanenze'!$A$2:$G$50000,7)</f>
        <v>C</v>
      </c>
      <c r="J2375" s="29"/>
    </row>
    <row r="2376" spans="1:10" x14ac:dyDescent="0.3">
      <c r="A2376" s="20" t="s">
        <v>2399</v>
      </c>
      <c r="B2376" s="21">
        <v>30.489089676204031</v>
      </c>
      <c r="C2376" s="27">
        <f t="shared" si="75"/>
        <v>10893625.412136884</v>
      </c>
      <c r="D2376" s="25">
        <f t="shared" si="74"/>
        <v>0.99955068752068732</v>
      </c>
      <c r="E2376" s="3" t="str" cm="1">
        <f t="array" ref="E2376">IFERROR(_xlfn.IFS(D2376&lt;=$K$2,"A",D2376&lt;=$L$3,"B"),"C")</f>
        <v>C</v>
      </c>
      <c r="F2376" s="18">
        <f>VLOOKUP(A2376,'ABC Rimanenze'!$A$2:$G$50000,2,FALSE)</f>
        <v>18.293453805722418</v>
      </c>
      <c r="G2376" s="3" t="str">
        <f>VLOOKUP(A2376,'ABC Rimanenze'!$A$2:$G$50000,7)</f>
        <v>C</v>
      </c>
      <c r="J2376" s="29"/>
    </row>
    <row r="2377" spans="1:10" x14ac:dyDescent="0.3">
      <c r="A2377" s="20" t="s">
        <v>2400</v>
      </c>
      <c r="B2377" s="21">
        <v>30.386210022708397</v>
      </c>
      <c r="C2377" s="27">
        <f t="shared" si="75"/>
        <v>10893655.798346907</v>
      </c>
      <c r="D2377" s="25">
        <f t="shared" si="74"/>
        <v>0.99955347562436903</v>
      </c>
      <c r="E2377" s="3" t="str" cm="1">
        <f t="array" ref="E2377">IFERROR(_xlfn.IFS(D2377&lt;=$K$2,"A",D2377&lt;=$L$3,"B"),"C")</f>
        <v>C</v>
      </c>
      <c r="F2377" s="18">
        <f>VLOOKUP(A2377,'ABC Rimanenze'!$A$2:$G$50000,2,FALSE)</f>
        <v>18.231726013625039</v>
      </c>
      <c r="G2377" s="3" t="str">
        <f>VLOOKUP(A2377,'ABC Rimanenze'!$A$2:$G$50000,7)</f>
        <v>C</v>
      </c>
      <c r="J2377" s="29"/>
    </row>
    <row r="2378" spans="1:10" x14ac:dyDescent="0.3">
      <c r="A2378" s="20" t="s">
        <v>2401</v>
      </c>
      <c r="B2378" s="21">
        <v>30.20627735072329</v>
      </c>
      <c r="C2378" s="27">
        <f t="shared" si="75"/>
        <v>10893686.004624257</v>
      </c>
      <c r="D2378" s="25">
        <f t="shared" si="74"/>
        <v>0.99955624721822789</v>
      </c>
      <c r="E2378" s="3" t="str" cm="1">
        <f t="array" ref="E2378">IFERROR(_xlfn.IFS(D2378&lt;=$K$2,"A",D2378&lt;=$L$3,"B"),"C")</f>
        <v>C</v>
      </c>
      <c r="F2378" s="18">
        <f>VLOOKUP(A2378,'ABC Rimanenze'!$A$2:$G$50000,2,FALSE)</f>
        <v>18.123766410433973</v>
      </c>
      <c r="G2378" s="3" t="str">
        <f>VLOOKUP(A2378,'ABC Rimanenze'!$A$2:$G$50000,7)</f>
        <v>C</v>
      </c>
      <c r="J2378" s="29"/>
    </row>
    <row r="2379" spans="1:10" x14ac:dyDescent="0.3">
      <c r="A2379" s="20" t="s">
        <v>2402</v>
      </c>
      <c r="B2379" s="21">
        <v>30.070954321021571</v>
      </c>
      <c r="C2379" s="27">
        <f t="shared" si="75"/>
        <v>10893716.075578578</v>
      </c>
      <c r="D2379" s="25">
        <f t="shared" si="74"/>
        <v>0.99955900639544659</v>
      </c>
      <c r="E2379" s="3" t="str" cm="1">
        <f t="array" ref="E2379">IFERROR(_xlfn.IFS(D2379&lt;=$K$2,"A",D2379&lt;=$L$3,"B"),"C")</f>
        <v>C</v>
      </c>
      <c r="F2379" s="18">
        <f>VLOOKUP(A2379,'ABC Rimanenze'!$A$2:$G$50000,2,FALSE)</f>
        <v>18.042572592612942</v>
      </c>
      <c r="G2379" s="3" t="str">
        <f>VLOOKUP(A2379,'ABC Rimanenze'!$A$2:$G$50000,7)</f>
        <v>C</v>
      </c>
      <c r="J2379" s="29"/>
    </row>
    <row r="2380" spans="1:10" x14ac:dyDescent="0.3">
      <c r="A2380" s="20" t="s">
        <v>2403</v>
      </c>
      <c r="B2380" s="21">
        <v>30.069460218169969</v>
      </c>
      <c r="C2380" s="27">
        <f t="shared" si="75"/>
        <v>10893746.145038797</v>
      </c>
      <c r="D2380" s="25">
        <f t="shared" si="74"/>
        <v>0.99956176543557307</v>
      </c>
      <c r="E2380" s="3" t="str" cm="1">
        <f t="array" ref="E2380">IFERROR(_xlfn.IFS(D2380&lt;=$K$2,"A",D2380&lt;=$L$3,"B"),"C")</f>
        <v>C</v>
      </c>
      <c r="F2380" s="18">
        <f>VLOOKUP(A2380,'ABC Rimanenze'!$A$2:$G$50000,2,FALSE)</f>
        <v>18.04167613090198</v>
      </c>
      <c r="G2380" s="3" t="str">
        <f>VLOOKUP(A2380,'ABC Rimanenze'!$A$2:$G$50000,7)</f>
        <v>C</v>
      </c>
      <c r="J2380" s="29"/>
    </row>
    <row r="2381" spans="1:10" x14ac:dyDescent="0.3">
      <c r="A2381" s="20" t="s">
        <v>2404</v>
      </c>
      <c r="B2381" s="21">
        <v>30.009055774312575</v>
      </c>
      <c r="C2381" s="27">
        <f t="shared" si="75"/>
        <v>10893776.154094571</v>
      </c>
      <c r="D2381" s="25">
        <f t="shared" si="74"/>
        <v>0.99956451893325604</v>
      </c>
      <c r="E2381" s="3" t="str" cm="1">
        <f t="array" ref="E2381">IFERROR(_xlfn.IFS(D2381&lt;=$K$2,"A",D2381&lt;=$L$3,"B"),"C")</f>
        <v>C</v>
      </c>
      <c r="F2381" s="18">
        <f>VLOOKUP(A2381,'ABC Rimanenze'!$A$2:$G$50000,2,FALSE)</f>
        <v>18.005433464587544</v>
      </c>
      <c r="G2381" s="3" t="str">
        <f>VLOOKUP(A2381,'ABC Rimanenze'!$A$2:$G$50000,7)</f>
        <v>C</v>
      </c>
      <c r="J2381" s="29"/>
    </row>
    <row r="2382" spans="1:10" x14ac:dyDescent="0.3">
      <c r="A2382" s="20" t="s">
        <v>2405</v>
      </c>
      <c r="B2382" s="21">
        <v>29.876294063785014</v>
      </c>
      <c r="C2382" s="27">
        <f t="shared" si="75"/>
        <v>10893806.030388635</v>
      </c>
      <c r="D2382" s="25">
        <f t="shared" si="74"/>
        <v>0.99956726024931397</v>
      </c>
      <c r="E2382" s="3" t="str" cm="1">
        <f t="array" ref="E2382">IFERROR(_xlfn.IFS(D2382&lt;=$K$2,"A",D2382&lt;=$L$3,"B"),"C")</f>
        <v>C</v>
      </c>
      <c r="F2382" s="18">
        <f>VLOOKUP(A2382,'ABC Rimanenze'!$A$2:$G$50000,2,FALSE)</f>
        <v>17.925776438271008</v>
      </c>
      <c r="G2382" s="3" t="str">
        <f>VLOOKUP(A2382,'ABC Rimanenze'!$A$2:$G$50000,7)</f>
        <v>C</v>
      </c>
      <c r="J2382" s="29"/>
    </row>
    <row r="2383" spans="1:10" x14ac:dyDescent="0.3">
      <c r="A2383" s="20" t="s">
        <v>2406</v>
      </c>
      <c r="B2383" s="21">
        <v>29.640439256497306</v>
      </c>
      <c r="C2383" s="27">
        <f t="shared" si="75"/>
        <v>10893835.670827892</v>
      </c>
      <c r="D2383" s="25">
        <f t="shared" si="74"/>
        <v>0.99956997992438235</v>
      </c>
      <c r="E2383" s="3" t="str" cm="1">
        <f t="array" ref="E2383">IFERROR(_xlfn.IFS(D2383&lt;=$K$2,"A",D2383&lt;=$L$3,"B"),"C")</f>
        <v>C</v>
      </c>
      <c r="F2383" s="18">
        <f>VLOOKUP(A2383,'ABC Rimanenze'!$A$2:$G$50000,2,FALSE)</f>
        <v>17.784263553898384</v>
      </c>
      <c r="G2383" s="3" t="str">
        <f>VLOOKUP(A2383,'ABC Rimanenze'!$A$2:$G$50000,7)</f>
        <v>C</v>
      </c>
      <c r="J2383" s="29"/>
    </row>
    <row r="2384" spans="1:10" x14ac:dyDescent="0.3">
      <c r="A2384" s="20" t="s">
        <v>2407</v>
      </c>
      <c r="B2384" s="21">
        <v>29.547377993169306</v>
      </c>
      <c r="C2384" s="27">
        <f t="shared" si="75"/>
        <v>10893865.218205884</v>
      </c>
      <c r="D2384" s="25">
        <f t="shared" si="74"/>
        <v>0.99957269106056235</v>
      </c>
      <c r="E2384" s="3" t="str" cm="1">
        <f t="array" ref="E2384">IFERROR(_xlfn.IFS(D2384&lt;=$K$2,"A",D2384&lt;=$L$3,"B"),"C")</f>
        <v>C</v>
      </c>
      <c r="F2384" s="18">
        <f>VLOOKUP(A2384,'ABC Rimanenze'!$A$2:$G$50000,2,FALSE)</f>
        <v>17.728426795901584</v>
      </c>
      <c r="G2384" s="3" t="str">
        <f>VLOOKUP(A2384,'ABC Rimanenze'!$A$2:$G$50000,7)</f>
        <v>C</v>
      </c>
      <c r="J2384" s="29"/>
    </row>
    <row r="2385" spans="1:10" x14ac:dyDescent="0.3">
      <c r="A2385" s="20" t="s">
        <v>2408</v>
      </c>
      <c r="B2385" s="21">
        <v>29.531796634859798</v>
      </c>
      <c r="C2385" s="27">
        <f t="shared" si="75"/>
        <v>10893894.750002518</v>
      </c>
      <c r="D2385" s="25">
        <f t="shared" si="74"/>
        <v>0.99957540076706619</v>
      </c>
      <c r="E2385" s="3" t="str" cm="1">
        <f t="array" ref="E2385">IFERROR(_xlfn.IFS(D2385&lt;=$K$2,"A",D2385&lt;=$L$3,"B"),"C")</f>
        <v>C</v>
      </c>
      <c r="F2385" s="18">
        <f>VLOOKUP(A2385,'ABC Rimanenze'!$A$2:$G$50000,2,FALSE)</f>
        <v>17.719077980915877</v>
      </c>
      <c r="G2385" s="3" t="str">
        <f>VLOOKUP(A2385,'ABC Rimanenze'!$A$2:$G$50000,7)</f>
        <v>C</v>
      </c>
      <c r="J2385" s="29"/>
    </row>
    <row r="2386" spans="1:10" x14ac:dyDescent="0.3">
      <c r="A2386" s="20" t="s">
        <v>2409</v>
      </c>
      <c r="B2386" s="21">
        <v>29.433826176447983</v>
      </c>
      <c r="C2386" s="27">
        <f t="shared" si="75"/>
        <v>10893924.183828695</v>
      </c>
      <c r="D2386" s="25">
        <f t="shared" si="74"/>
        <v>0.99957810148423598</v>
      </c>
      <c r="E2386" s="3" t="str" cm="1">
        <f t="array" ref="E2386">IFERROR(_xlfn.IFS(D2386&lt;=$K$2,"A",D2386&lt;=$L$3,"B"),"C")</f>
        <v>C</v>
      </c>
      <c r="F2386" s="18">
        <f>VLOOKUP(A2386,'ABC Rimanenze'!$A$2:$G$50000,2,FALSE)</f>
        <v>17.660295705868791</v>
      </c>
      <c r="G2386" s="3" t="str">
        <f>VLOOKUP(A2386,'ABC Rimanenze'!$A$2:$G$50000,7)</f>
        <v>C</v>
      </c>
      <c r="J2386" s="29"/>
    </row>
    <row r="2387" spans="1:10" x14ac:dyDescent="0.3">
      <c r="A2387" s="20" t="s">
        <v>2410</v>
      </c>
      <c r="B2387" s="21">
        <v>29.310669412823547</v>
      </c>
      <c r="C2387" s="27">
        <f t="shared" si="75"/>
        <v>10893953.494498108</v>
      </c>
      <c r="D2387" s="25">
        <f t="shared" si="74"/>
        <v>0.99958079090108798</v>
      </c>
      <c r="E2387" s="3" t="str" cm="1">
        <f t="array" ref="E2387">IFERROR(_xlfn.IFS(D2387&lt;=$K$2,"A",D2387&lt;=$L$3,"B"),"C")</f>
        <v>C</v>
      </c>
      <c r="F2387" s="18">
        <f>VLOOKUP(A2387,'ABC Rimanenze'!$A$2:$G$50000,2,FALSE)</f>
        <v>17.586401647694128</v>
      </c>
      <c r="G2387" s="3" t="str">
        <f>VLOOKUP(A2387,'ABC Rimanenze'!$A$2:$G$50000,7)</f>
        <v>C</v>
      </c>
      <c r="J2387" s="29"/>
    </row>
    <row r="2388" spans="1:10" x14ac:dyDescent="0.3">
      <c r="A2388" s="20" t="s">
        <v>2411</v>
      </c>
      <c r="B2388" s="21">
        <v>29.249838082437122</v>
      </c>
      <c r="C2388" s="27">
        <f t="shared" si="75"/>
        <v>10893982.74433619</v>
      </c>
      <c r="D2388" s="25">
        <f t="shared" si="74"/>
        <v>0.99958347473632725</v>
      </c>
      <c r="E2388" s="3" t="str" cm="1">
        <f t="array" ref="E2388">IFERROR(_xlfn.IFS(D2388&lt;=$K$2,"A",D2388&lt;=$L$3,"B"),"C")</f>
        <v>C</v>
      </c>
      <c r="F2388" s="18">
        <f>VLOOKUP(A2388,'ABC Rimanenze'!$A$2:$G$50000,2,FALSE)</f>
        <v>17.549902849462274</v>
      </c>
      <c r="G2388" s="3" t="str">
        <f>VLOOKUP(A2388,'ABC Rimanenze'!$A$2:$G$50000,7)</f>
        <v>C</v>
      </c>
      <c r="J2388" s="29"/>
    </row>
    <row r="2389" spans="1:10" x14ac:dyDescent="0.3">
      <c r="A2389" s="20" t="s">
        <v>2412</v>
      </c>
      <c r="B2389" s="21">
        <v>29.180895907999172</v>
      </c>
      <c r="C2389" s="27">
        <f t="shared" si="75"/>
        <v>10894011.925232098</v>
      </c>
      <c r="D2389" s="25">
        <f t="shared" si="74"/>
        <v>0.99958615224573888</v>
      </c>
      <c r="E2389" s="3" t="str" cm="1">
        <f t="array" ref="E2389">IFERROR(_xlfn.IFS(D2389&lt;=$K$2,"A",D2389&lt;=$L$3,"B"),"C")</f>
        <v>C</v>
      </c>
      <c r="F2389" s="18">
        <f>VLOOKUP(A2389,'ABC Rimanenze'!$A$2:$G$50000,2,FALSE)</f>
        <v>17.508537544799502</v>
      </c>
      <c r="G2389" s="3" t="str">
        <f>VLOOKUP(A2389,'ABC Rimanenze'!$A$2:$G$50000,7)</f>
        <v>C</v>
      </c>
      <c r="J2389" s="29"/>
    </row>
    <row r="2390" spans="1:10" x14ac:dyDescent="0.3">
      <c r="A2390" s="20" t="s">
        <v>2413</v>
      </c>
      <c r="B2390" s="21">
        <v>29.180682464734662</v>
      </c>
      <c r="C2390" s="27">
        <f t="shared" si="75"/>
        <v>10894041.105914563</v>
      </c>
      <c r="D2390" s="25">
        <f t="shared" si="74"/>
        <v>0.99958882973556584</v>
      </c>
      <c r="E2390" s="3" t="str" cm="1">
        <f t="array" ref="E2390">IFERROR(_xlfn.IFS(D2390&lt;=$K$2,"A",D2390&lt;=$L$3,"B"),"C")</f>
        <v>C</v>
      </c>
      <c r="F2390" s="18">
        <f>VLOOKUP(A2390,'ABC Rimanenze'!$A$2:$G$50000,2,FALSE)</f>
        <v>17.508409478840797</v>
      </c>
      <c r="G2390" s="3" t="str">
        <f>VLOOKUP(A2390,'ABC Rimanenze'!$A$2:$G$50000,7)</f>
        <v>C</v>
      </c>
      <c r="J2390" s="29"/>
    </row>
    <row r="2391" spans="1:10" x14ac:dyDescent="0.3">
      <c r="A2391" s="20" t="s">
        <v>2414</v>
      </c>
      <c r="B2391" s="21">
        <v>29.135005606128711</v>
      </c>
      <c r="C2391" s="27">
        <f t="shared" si="75"/>
        <v>10894070.240920169</v>
      </c>
      <c r="D2391" s="25">
        <f t="shared" si="74"/>
        <v>0.99959150303428723</v>
      </c>
      <c r="E2391" s="3" t="str" cm="1">
        <f t="array" ref="E2391">IFERROR(_xlfn.IFS(D2391&lt;=$K$2,"A",D2391&lt;=$L$3,"B"),"C")</f>
        <v>C</v>
      </c>
      <c r="F2391" s="18">
        <f>VLOOKUP(A2391,'ABC Rimanenze'!$A$2:$G$50000,2,FALSE)</f>
        <v>17.481003363677225</v>
      </c>
      <c r="G2391" s="3" t="str">
        <f>VLOOKUP(A2391,'ABC Rimanenze'!$A$2:$G$50000,7)</f>
        <v>C</v>
      </c>
      <c r="J2391" s="29"/>
    </row>
    <row r="2392" spans="1:10" x14ac:dyDescent="0.3">
      <c r="A2392" s="20" t="s">
        <v>2415</v>
      </c>
      <c r="B2392" s="21">
        <v>29.101708456864568</v>
      </c>
      <c r="C2392" s="27">
        <f t="shared" si="75"/>
        <v>10894099.342628626</v>
      </c>
      <c r="D2392" s="25">
        <f t="shared" si="74"/>
        <v>0.99959417327780997</v>
      </c>
      <c r="E2392" s="3" t="str" cm="1">
        <f t="array" ref="E2392">IFERROR(_xlfn.IFS(D2392&lt;=$K$2,"A",D2392&lt;=$L$3,"B"),"C")</f>
        <v>C</v>
      </c>
      <c r="F2392" s="18">
        <f>VLOOKUP(A2392,'ABC Rimanenze'!$A$2:$G$50000,2,FALSE)</f>
        <v>17.461025074118741</v>
      </c>
      <c r="G2392" s="3" t="str">
        <f>VLOOKUP(A2392,'ABC Rimanenze'!$A$2:$G$50000,7)</f>
        <v>C</v>
      </c>
      <c r="J2392" s="29"/>
    </row>
    <row r="2393" spans="1:10" x14ac:dyDescent="0.3">
      <c r="A2393" s="20" t="s">
        <v>2416</v>
      </c>
      <c r="B2393" s="21">
        <v>29.0882615312002</v>
      </c>
      <c r="C2393" s="27">
        <f t="shared" si="75"/>
        <v>10894128.430890158</v>
      </c>
      <c r="D2393" s="25">
        <f t="shared" si="74"/>
        <v>0.99959684228750256</v>
      </c>
      <c r="E2393" s="3" t="str" cm="1">
        <f t="array" ref="E2393">IFERROR(_xlfn.IFS(D2393&lt;=$K$2,"A",D2393&lt;=$L$3,"B"),"C")</f>
        <v>C</v>
      </c>
      <c r="F2393" s="18">
        <f>VLOOKUP(A2393,'ABC Rimanenze'!$A$2:$G$50000,2,FALSE)</f>
        <v>17.452956918720119</v>
      </c>
      <c r="G2393" s="3" t="str">
        <f>VLOOKUP(A2393,'ABC Rimanenze'!$A$2:$G$50000,7)</f>
        <v>C</v>
      </c>
      <c r="J2393" s="29"/>
    </row>
    <row r="2394" spans="1:10" x14ac:dyDescent="0.3">
      <c r="A2394" s="20" t="s">
        <v>2417</v>
      </c>
      <c r="B2394" s="21">
        <v>29.085059882232493</v>
      </c>
      <c r="C2394" s="27">
        <f t="shared" si="75"/>
        <v>10894157.515950041</v>
      </c>
      <c r="D2394" s="25">
        <f t="shared" si="74"/>
        <v>0.99959951100342614</v>
      </c>
      <c r="E2394" s="3" t="str" cm="1">
        <f t="array" ref="E2394">IFERROR(_xlfn.IFS(D2394&lt;=$K$2,"A",D2394&lt;=$L$3,"B"),"C")</f>
        <v>C</v>
      </c>
      <c r="F2394" s="18">
        <f>VLOOKUP(A2394,'ABC Rimanenze'!$A$2:$G$50000,2,FALSE)</f>
        <v>17.451035929339493</v>
      </c>
      <c r="G2394" s="3" t="str">
        <f>VLOOKUP(A2394,'ABC Rimanenze'!$A$2:$G$50000,7)</f>
        <v>C</v>
      </c>
      <c r="J2394" s="29"/>
    </row>
    <row r="2395" spans="1:10" x14ac:dyDescent="0.3">
      <c r="A2395" s="20" t="s">
        <v>2418</v>
      </c>
      <c r="B2395" s="21">
        <v>29.013769831884897</v>
      </c>
      <c r="C2395" s="27">
        <f t="shared" si="75"/>
        <v>10894186.529719872</v>
      </c>
      <c r="D2395" s="25">
        <f t="shared" si="74"/>
        <v>0.99960217317809119</v>
      </c>
      <c r="E2395" s="3" t="str" cm="1">
        <f t="array" ref="E2395">IFERROR(_xlfn.IFS(D2395&lt;=$K$2,"A",D2395&lt;=$L$3,"B"),"C")</f>
        <v>C</v>
      </c>
      <c r="F2395" s="18">
        <f>VLOOKUP(A2395,'ABC Rimanenze'!$A$2:$G$50000,2,FALSE)</f>
        <v>17.408261899130938</v>
      </c>
      <c r="G2395" s="3" t="str">
        <f>VLOOKUP(A2395,'ABC Rimanenze'!$A$2:$G$50000,7)</f>
        <v>C</v>
      </c>
      <c r="J2395" s="29"/>
    </row>
    <row r="2396" spans="1:10" x14ac:dyDescent="0.3">
      <c r="A2396" s="20" t="s">
        <v>2419</v>
      </c>
      <c r="B2396" s="21">
        <v>28.996267484194771</v>
      </c>
      <c r="C2396" s="27">
        <f t="shared" si="75"/>
        <v>10894215.525987357</v>
      </c>
      <c r="D2396" s="25">
        <f t="shared" si="74"/>
        <v>0.99960483374681863</v>
      </c>
      <c r="E2396" s="3" t="str" cm="1">
        <f t="array" ref="E2396">IFERROR(_xlfn.IFS(D2396&lt;=$K$2,"A",D2396&lt;=$L$3,"B"),"C")</f>
        <v>C</v>
      </c>
      <c r="F2396" s="18">
        <f>VLOOKUP(A2396,'ABC Rimanenze'!$A$2:$G$50000,2,FALSE)</f>
        <v>17.397760490516863</v>
      </c>
      <c r="G2396" s="3" t="str">
        <f>VLOOKUP(A2396,'ABC Rimanenze'!$A$2:$G$50000,7)</f>
        <v>C</v>
      </c>
      <c r="J2396" s="29"/>
    </row>
    <row r="2397" spans="1:10" x14ac:dyDescent="0.3">
      <c r="A2397" s="20" t="s">
        <v>2420</v>
      </c>
      <c r="B2397" s="21">
        <v>28.718150910533332</v>
      </c>
      <c r="C2397" s="27">
        <f t="shared" si="75"/>
        <v>10894244.244138267</v>
      </c>
      <c r="D2397" s="25">
        <f t="shared" si="74"/>
        <v>0.99960746879680429</v>
      </c>
      <c r="E2397" s="3" t="str" cm="1">
        <f t="array" ref="E2397">IFERROR(_xlfn.IFS(D2397&lt;=$K$2,"A",D2397&lt;=$L$3,"B"),"C")</f>
        <v>C</v>
      </c>
      <c r="F2397" s="18">
        <f>VLOOKUP(A2397,'ABC Rimanenze'!$A$2:$G$50000,2,FALSE)</f>
        <v>17.230890546319998</v>
      </c>
      <c r="G2397" s="3" t="str">
        <f>VLOOKUP(A2397,'ABC Rimanenze'!$A$2:$G$50000,7)</f>
        <v>C</v>
      </c>
      <c r="J2397" s="29"/>
    </row>
    <row r="2398" spans="1:10" x14ac:dyDescent="0.3">
      <c r="A2398" s="20" t="s">
        <v>2421</v>
      </c>
      <c r="B2398" s="21">
        <v>28.475039032252159</v>
      </c>
      <c r="C2398" s="27">
        <f t="shared" si="75"/>
        <v>10894272.719177298</v>
      </c>
      <c r="D2398" s="25">
        <f t="shared" si="74"/>
        <v>0.9996100815399237</v>
      </c>
      <c r="E2398" s="3" t="str" cm="1">
        <f t="array" ref="E2398">IFERROR(_xlfn.IFS(D2398&lt;=$K$2,"A",D2398&lt;=$L$3,"B"),"C")</f>
        <v>C</v>
      </c>
      <c r="F2398" s="18">
        <f>VLOOKUP(A2398,'ABC Rimanenze'!$A$2:$G$50000,2,FALSE)</f>
        <v>17.085023419351295</v>
      </c>
      <c r="G2398" s="3" t="str">
        <f>VLOOKUP(A2398,'ABC Rimanenze'!$A$2:$G$50000,7)</f>
        <v>C</v>
      </c>
      <c r="J2398" s="29"/>
    </row>
    <row r="2399" spans="1:10" x14ac:dyDescent="0.3">
      <c r="A2399" s="20" t="s">
        <v>2422</v>
      </c>
      <c r="B2399" s="21">
        <v>28.442168769517039</v>
      </c>
      <c r="C2399" s="27">
        <f t="shared" si="75"/>
        <v>10894301.161346069</v>
      </c>
      <c r="D2399" s="25">
        <f t="shared" si="74"/>
        <v>0.99961269126701391</v>
      </c>
      <c r="E2399" s="3" t="str" cm="1">
        <f t="array" ref="E2399">IFERROR(_xlfn.IFS(D2399&lt;=$K$2,"A",D2399&lt;=$L$3,"B"),"C")</f>
        <v>C</v>
      </c>
      <c r="F2399" s="18">
        <f>VLOOKUP(A2399,'ABC Rimanenze'!$A$2:$G$50000,2,FALSE)</f>
        <v>17.065301261710221</v>
      </c>
      <c r="G2399" s="3" t="str">
        <f>VLOOKUP(A2399,'ABC Rimanenze'!$A$2:$G$50000,7)</f>
        <v>C</v>
      </c>
      <c r="J2399" s="29"/>
    </row>
    <row r="2400" spans="1:10" x14ac:dyDescent="0.3">
      <c r="A2400" s="20" t="s">
        <v>2423</v>
      </c>
      <c r="B2400" s="21">
        <v>28.431496606291347</v>
      </c>
      <c r="C2400" s="27">
        <f t="shared" si="75"/>
        <v>10894329.592842676</v>
      </c>
      <c r="D2400" s="25">
        <f t="shared" si="74"/>
        <v>0.99961530001487386</v>
      </c>
      <c r="E2400" s="3" t="str" cm="1">
        <f t="array" ref="E2400">IFERROR(_xlfn.IFS(D2400&lt;=$K$2,"A",D2400&lt;=$L$3,"B"),"C")</f>
        <v>C</v>
      </c>
      <c r="F2400" s="18">
        <f>VLOOKUP(A2400,'ABC Rimanenze'!$A$2:$G$50000,2,FALSE)</f>
        <v>17.058897963774807</v>
      </c>
      <c r="G2400" s="3" t="str">
        <f>VLOOKUP(A2400,'ABC Rimanenze'!$A$2:$G$50000,7)</f>
        <v>C</v>
      </c>
      <c r="J2400" s="29"/>
    </row>
    <row r="2401" spans="1:10" x14ac:dyDescent="0.3">
      <c r="A2401" s="20" t="s">
        <v>2424</v>
      </c>
      <c r="B2401" s="21">
        <v>28.174510915816779</v>
      </c>
      <c r="C2401" s="27">
        <f t="shared" si="75"/>
        <v>10894357.767353592</v>
      </c>
      <c r="D2401" s="25">
        <f t="shared" si="74"/>
        <v>0.9996178851828682</v>
      </c>
      <c r="E2401" s="3" t="str" cm="1">
        <f t="array" ref="E2401">IFERROR(_xlfn.IFS(D2401&lt;=$K$2,"A",D2401&lt;=$L$3,"B"),"C")</f>
        <v>C</v>
      </c>
      <c r="F2401" s="18">
        <f>VLOOKUP(A2401,'ABC Rimanenze'!$A$2:$G$50000,2,FALSE)</f>
        <v>16.904706549490065</v>
      </c>
      <c r="G2401" s="3" t="str">
        <f>VLOOKUP(A2401,'ABC Rimanenze'!$A$2:$G$50000,7)</f>
        <v>C</v>
      </c>
      <c r="J2401" s="29"/>
    </row>
    <row r="2402" spans="1:10" x14ac:dyDescent="0.3">
      <c r="A2402" s="20" t="s">
        <v>2425</v>
      </c>
      <c r="B2402" s="21">
        <v>28.106209071172373</v>
      </c>
      <c r="C2402" s="27">
        <f t="shared" si="75"/>
        <v>10894385.873562664</v>
      </c>
      <c r="D2402" s="25">
        <f t="shared" si="74"/>
        <v>0.99962046408378846</v>
      </c>
      <c r="E2402" s="3" t="str" cm="1">
        <f t="array" ref="E2402">IFERROR(_xlfn.IFS(D2402&lt;=$K$2,"A",D2402&lt;=$L$3,"B"),"C")</f>
        <v>C</v>
      </c>
      <c r="F2402" s="18">
        <f>VLOOKUP(A2402,'ABC Rimanenze'!$A$2:$G$50000,2,FALSE)</f>
        <v>16.863725442703423</v>
      </c>
      <c r="G2402" s="3" t="str">
        <f>VLOOKUP(A2402,'ABC Rimanenze'!$A$2:$G$50000,7)</f>
        <v>C</v>
      </c>
      <c r="J2402" s="29"/>
    </row>
    <row r="2403" spans="1:10" x14ac:dyDescent="0.3">
      <c r="A2403" s="20" t="s">
        <v>2426</v>
      </c>
      <c r="B2403" s="21">
        <v>28.075259797817882</v>
      </c>
      <c r="C2403" s="27">
        <f t="shared" si="75"/>
        <v>10894413.948822461</v>
      </c>
      <c r="D2403" s="25">
        <f t="shared" si="74"/>
        <v>0.99962304014494086</v>
      </c>
      <c r="E2403" s="3" t="str" cm="1">
        <f t="array" ref="E2403">IFERROR(_xlfn.IFS(D2403&lt;=$K$2,"A",D2403&lt;=$L$3,"B"),"C")</f>
        <v>C</v>
      </c>
      <c r="F2403" s="18">
        <f>VLOOKUP(A2403,'ABC Rimanenze'!$A$2:$G$50000,2,FALSE)</f>
        <v>16.845155878690729</v>
      </c>
      <c r="G2403" s="3" t="str">
        <f>VLOOKUP(A2403,'ABC Rimanenze'!$A$2:$G$50000,7)</f>
        <v>C</v>
      </c>
      <c r="J2403" s="29"/>
    </row>
    <row r="2404" spans="1:10" x14ac:dyDescent="0.3">
      <c r="A2404" s="20" t="s">
        <v>2427</v>
      </c>
      <c r="B2404" s="21">
        <v>27.988815275689806</v>
      </c>
      <c r="C2404" s="27">
        <f t="shared" si="75"/>
        <v>10894441.937637737</v>
      </c>
      <c r="D2404" s="25">
        <f t="shared" si="74"/>
        <v>0.99962560827432789</v>
      </c>
      <c r="E2404" s="3" t="str" cm="1">
        <f t="array" ref="E2404">IFERROR(_xlfn.IFS(D2404&lt;=$K$2,"A",D2404&lt;=$L$3,"B"),"C")</f>
        <v>C</v>
      </c>
      <c r="F2404" s="18">
        <f>VLOOKUP(A2404,'ABC Rimanenze'!$A$2:$G$50000,2,FALSE)</f>
        <v>16.793289165413881</v>
      </c>
      <c r="G2404" s="3" t="str">
        <f>VLOOKUP(A2404,'ABC Rimanenze'!$A$2:$G$50000,7)</f>
        <v>C</v>
      </c>
      <c r="J2404" s="29"/>
    </row>
    <row r="2405" spans="1:10" x14ac:dyDescent="0.3">
      <c r="A2405" s="20" t="s">
        <v>2428</v>
      </c>
      <c r="B2405" s="21">
        <v>27.981558204696338</v>
      </c>
      <c r="C2405" s="27">
        <f t="shared" si="75"/>
        <v>10894469.919195943</v>
      </c>
      <c r="D2405" s="25">
        <f t="shared" si="74"/>
        <v>0.99962817573783835</v>
      </c>
      <c r="E2405" s="3" t="str" cm="1">
        <f t="array" ref="E2405">IFERROR(_xlfn.IFS(D2405&lt;=$K$2,"A",D2405&lt;=$L$3,"B"),"C")</f>
        <v>C</v>
      </c>
      <c r="F2405" s="18">
        <f>VLOOKUP(A2405,'ABC Rimanenze'!$A$2:$G$50000,2,FALSE)</f>
        <v>16.788934922817802</v>
      </c>
      <c r="G2405" s="3" t="str">
        <f>VLOOKUP(A2405,'ABC Rimanenze'!$A$2:$G$50000,7)</f>
        <v>C</v>
      </c>
      <c r="J2405" s="29"/>
    </row>
    <row r="2406" spans="1:10" x14ac:dyDescent="0.3">
      <c r="A2406" s="20" t="s">
        <v>2429</v>
      </c>
      <c r="B2406" s="21">
        <v>27.875903788762024</v>
      </c>
      <c r="C2406" s="27">
        <f t="shared" si="75"/>
        <v>10894497.795099732</v>
      </c>
      <c r="D2406" s="25">
        <f t="shared" si="74"/>
        <v>0.99963073350696874</v>
      </c>
      <c r="E2406" s="3" t="str" cm="1">
        <f t="array" ref="E2406">IFERROR(_xlfn.IFS(D2406&lt;=$K$2,"A",D2406&lt;=$L$3,"B"),"C")</f>
        <v>C</v>
      </c>
      <c r="F2406" s="18">
        <f>VLOOKUP(A2406,'ABC Rimanenze'!$A$2:$G$50000,2,FALSE)</f>
        <v>16.725542273257215</v>
      </c>
      <c r="G2406" s="3" t="str">
        <f>VLOOKUP(A2406,'ABC Rimanenze'!$A$2:$G$50000,7)</f>
        <v>C</v>
      </c>
      <c r="J2406" s="29"/>
    </row>
    <row r="2407" spans="1:10" x14ac:dyDescent="0.3">
      <c r="A2407" s="20" t="s">
        <v>2430</v>
      </c>
      <c r="B2407" s="21">
        <v>27.84580828846558</v>
      </c>
      <c r="C2407" s="27">
        <f t="shared" si="75"/>
        <v>10894525.64090802</v>
      </c>
      <c r="D2407" s="25">
        <f t="shared" si="74"/>
        <v>0.9996332885146697</v>
      </c>
      <c r="E2407" s="3" t="str" cm="1">
        <f t="array" ref="E2407">IFERROR(_xlfn.IFS(D2407&lt;=$K$2,"A",D2407&lt;=$L$3,"B"),"C")</f>
        <v>C</v>
      </c>
      <c r="F2407" s="18">
        <f>VLOOKUP(A2407,'ABC Rimanenze'!$A$2:$G$50000,2,FALSE)</f>
        <v>16.707484973079346</v>
      </c>
      <c r="G2407" s="3" t="str">
        <f>VLOOKUP(A2407,'ABC Rimanenze'!$A$2:$G$50000,7)</f>
        <v>C</v>
      </c>
      <c r="J2407" s="29"/>
    </row>
    <row r="2408" spans="1:10" x14ac:dyDescent="0.3">
      <c r="A2408" s="20" t="s">
        <v>2431</v>
      </c>
      <c r="B2408" s="21">
        <v>27.837697444414061</v>
      </c>
      <c r="C2408" s="27">
        <f t="shared" si="75"/>
        <v>10894553.478605464</v>
      </c>
      <c r="D2408" s="25">
        <f t="shared" si="74"/>
        <v>0.99963584277815565</v>
      </c>
      <c r="E2408" s="3" t="str" cm="1">
        <f t="array" ref="E2408">IFERROR(_xlfn.IFS(D2408&lt;=$K$2,"A",D2408&lt;=$L$3,"B"),"C")</f>
        <v>C</v>
      </c>
      <c r="F2408" s="18">
        <f>VLOOKUP(A2408,'ABC Rimanenze'!$A$2:$G$50000,2,FALSE)</f>
        <v>16.702618466648435</v>
      </c>
      <c r="G2408" s="3" t="str">
        <f>VLOOKUP(A2408,'ABC Rimanenze'!$A$2:$G$50000,7)</f>
        <v>C</v>
      </c>
      <c r="J2408" s="29"/>
    </row>
    <row r="2409" spans="1:10" x14ac:dyDescent="0.3">
      <c r="A2409" s="20" t="s">
        <v>2432</v>
      </c>
      <c r="B2409" s="21">
        <v>27.723291854634684</v>
      </c>
      <c r="C2409" s="27">
        <f t="shared" si="75"/>
        <v>10894581.201897319</v>
      </c>
      <c r="D2409" s="25">
        <f t="shared" si="74"/>
        <v>0.99963838654429271</v>
      </c>
      <c r="E2409" s="3" t="str" cm="1">
        <f t="array" ref="E2409">IFERROR(_xlfn.IFS(D2409&lt;=$K$2,"A",D2409&lt;=$L$3,"B"),"C")</f>
        <v>C</v>
      </c>
      <c r="F2409" s="18">
        <f>VLOOKUP(A2409,'ABC Rimanenze'!$A$2:$G$50000,2,FALSE)</f>
        <v>16.63397511278081</v>
      </c>
      <c r="G2409" s="3" t="str">
        <f>VLOOKUP(A2409,'ABC Rimanenze'!$A$2:$G$50000,7)</f>
        <v>C</v>
      </c>
      <c r="J2409" s="29"/>
    </row>
    <row r="2410" spans="1:10" x14ac:dyDescent="0.3">
      <c r="A2410" s="20" t="s">
        <v>2433</v>
      </c>
      <c r="B2410" s="21">
        <v>27.649227041848405</v>
      </c>
      <c r="C2410" s="27">
        <f t="shared" si="75"/>
        <v>10894608.851124361</v>
      </c>
      <c r="D2410" s="25">
        <f t="shared" si="74"/>
        <v>0.99964092351457157</v>
      </c>
      <c r="E2410" s="3" t="str" cm="1">
        <f t="array" ref="E2410">IFERROR(_xlfn.IFS(D2410&lt;=$K$2,"A",D2410&lt;=$L$3,"B"),"C")</f>
        <v>C</v>
      </c>
      <c r="F2410" s="18">
        <f>VLOOKUP(A2410,'ABC Rimanenze'!$A$2:$G$50000,2,FALSE)</f>
        <v>16.589536225109043</v>
      </c>
      <c r="G2410" s="3" t="str">
        <f>VLOOKUP(A2410,'ABC Rimanenze'!$A$2:$G$50000,7)</f>
        <v>C</v>
      </c>
      <c r="J2410" s="29"/>
    </row>
    <row r="2411" spans="1:10" x14ac:dyDescent="0.3">
      <c r="A2411" s="20" t="s">
        <v>2434</v>
      </c>
      <c r="B2411" s="21">
        <v>27.619558428080996</v>
      </c>
      <c r="C2411" s="27">
        <f t="shared" si="75"/>
        <v>10894636.470682789</v>
      </c>
      <c r="D2411" s="25">
        <f t="shared" si="74"/>
        <v>0.99964345776259012</v>
      </c>
      <c r="E2411" s="3" t="str" cm="1">
        <f t="array" ref="E2411">IFERROR(_xlfn.IFS(D2411&lt;=$K$2,"A",D2411&lt;=$L$3,"B"),"C")</f>
        <v>C</v>
      </c>
      <c r="F2411" s="18">
        <f>VLOOKUP(A2411,'ABC Rimanenze'!$A$2:$G$50000,2,FALSE)</f>
        <v>16.571735056848595</v>
      </c>
      <c r="G2411" s="3" t="str">
        <f>VLOOKUP(A2411,'ABC Rimanenze'!$A$2:$G$50000,7)</f>
        <v>C</v>
      </c>
      <c r="J2411" s="29"/>
    </row>
    <row r="2412" spans="1:10" x14ac:dyDescent="0.3">
      <c r="A2412" s="20" t="s">
        <v>2435</v>
      </c>
      <c r="B2412" s="21">
        <v>27.582632743320112</v>
      </c>
      <c r="C2412" s="27">
        <f t="shared" si="75"/>
        <v>10894664.053315531</v>
      </c>
      <c r="D2412" s="25">
        <f t="shared" si="74"/>
        <v>0.99964598862247178</v>
      </c>
      <c r="E2412" s="3" t="str" cm="1">
        <f t="array" ref="E2412">IFERROR(_xlfn.IFS(D2412&lt;=$K$2,"A",D2412&lt;=$L$3,"B"),"C")</f>
        <v>C</v>
      </c>
      <c r="F2412" s="18">
        <f>VLOOKUP(A2412,'ABC Rimanenze'!$A$2:$G$50000,2,FALSE)</f>
        <v>16.549579645992065</v>
      </c>
      <c r="G2412" s="3" t="str">
        <f>VLOOKUP(A2412,'ABC Rimanenze'!$A$2:$G$50000,7)</f>
        <v>C</v>
      </c>
      <c r="J2412" s="29"/>
    </row>
    <row r="2413" spans="1:10" x14ac:dyDescent="0.3">
      <c r="A2413" s="20" t="s">
        <v>2436</v>
      </c>
      <c r="B2413" s="21">
        <v>27.412305018238133</v>
      </c>
      <c r="C2413" s="27">
        <f t="shared" si="75"/>
        <v>10894691.465620549</v>
      </c>
      <c r="D2413" s="25">
        <f t="shared" si="74"/>
        <v>0.99964850385383786</v>
      </c>
      <c r="E2413" s="3" t="str" cm="1">
        <f t="array" ref="E2413">IFERROR(_xlfn.IFS(D2413&lt;=$K$2,"A",D2413&lt;=$L$3,"B"),"C")</f>
        <v>C</v>
      </c>
      <c r="F2413" s="18">
        <f>VLOOKUP(A2413,'ABC Rimanenze'!$A$2:$G$50000,2,FALSE)</f>
        <v>16.447383010942879</v>
      </c>
      <c r="G2413" s="3" t="str">
        <f>VLOOKUP(A2413,'ABC Rimanenze'!$A$2:$G$50000,7)</f>
        <v>C</v>
      </c>
      <c r="J2413" s="29"/>
    </row>
    <row r="2414" spans="1:10" x14ac:dyDescent="0.3">
      <c r="A2414" s="20" t="s">
        <v>2437</v>
      </c>
      <c r="B2414" s="21">
        <v>27.30494305618771</v>
      </c>
      <c r="C2414" s="27">
        <f t="shared" si="75"/>
        <v>10894718.770563606</v>
      </c>
      <c r="D2414" s="25">
        <f t="shared" si="74"/>
        <v>0.99965100923414718</v>
      </c>
      <c r="E2414" s="3" t="str" cm="1">
        <f t="array" ref="E2414">IFERROR(_xlfn.IFS(D2414&lt;=$K$2,"A",D2414&lt;=$L$3,"B"),"C")</f>
        <v>C</v>
      </c>
      <c r="F2414" s="18">
        <f>VLOOKUP(A2414,'ABC Rimanenze'!$A$2:$G$50000,2,FALSE)</f>
        <v>16.382965833712625</v>
      </c>
      <c r="G2414" s="3" t="str">
        <f>VLOOKUP(A2414,'ABC Rimanenze'!$A$2:$G$50000,7)</f>
        <v>C</v>
      </c>
      <c r="J2414" s="29"/>
    </row>
    <row r="2415" spans="1:10" x14ac:dyDescent="0.3">
      <c r="A2415" s="20" t="s">
        <v>2438</v>
      </c>
      <c r="B2415" s="21">
        <v>27.268230814691336</v>
      </c>
      <c r="C2415" s="27">
        <f t="shared" si="75"/>
        <v>10894746.038794421</v>
      </c>
      <c r="D2415" s="25">
        <f t="shared" si="74"/>
        <v>0.99965351124590429</v>
      </c>
      <c r="E2415" s="3" t="str" cm="1">
        <f t="array" ref="E2415">IFERROR(_xlfn.IFS(D2415&lt;=$K$2,"A",D2415&lt;=$L$3,"B"),"C")</f>
        <v>C</v>
      </c>
      <c r="F2415" s="18">
        <f>VLOOKUP(A2415,'ABC Rimanenze'!$A$2:$G$50000,2,FALSE)</f>
        <v>16.360938488814799</v>
      </c>
      <c r="G2415" s="3" t="str">
        <f>VLOOKUP(A2415,'ABC Rimanenze'!$A$2:$G$50000,7)</f>
        <v>C</v>
      </c>
      <c r="J2415" s="29"/>
    </row>
    <row r="2416" spans="1:10" x14ac:dyDescent="0.3">
      <c r="A2416" s="20" t="s">
        <v>2439</v>
      </c>
      <c r="B2416" s="21">
        <v>27.235360551956216</v>
      </c>
      <c r="C2416" s="27">
        <f t="shared" si="75"/>
        <v>10894773.274154972</v>
      </c>
      <c r="D2416" s="25">
        <f t="shared" si="74"/>
        <v>0.99965601024163198</v>
      </c>
      <c r="E2416" s="3" t="str" cm="1">
        <f t="array" ref="E2416">IFERROR(_xlfn.IFS(D2416&lt;=$K$2,"A",D2416&lt;=$L$3,"B"),"C")</f>
        <v>C</v>
      </c>
      <c r="F2416" s="18">
        <f>VLOOKUP(A2416,'ABC Rimanenze'!$A$2:$G$50000,2,FALSE)</f>
        <v>16.34121633117373</v>
      </c>
      <c r="G2416" s="3" t="str">
        <f>VLOOKUP(A2416,'ABC Rimanenze'!$A$2:$G$50000,7)</f>
        <v>C</v>
      </c>
      <c r="J2416" s="29"/>
    </row>
    <row r="2417" spans="1:10" x14ac:dyDescent="0.3">
      <c r="A2417" s="20" t="s">
        <v>2440</v>
      </c>
      <c r="B2417" s="21">
        <v>27.162362955492515</v>
      </c>
      <c r="C2417" s="27">
        <f t="shared" si="75"/>
        <v>10894800.436517928</v>
      </c>
      <c r="D2417" s="25">
        <f t="shared" si="74"/>
        <v>0.99965850253942445</v>
      </c>
      <c r="E2417" s="3" t="str" cm="1">
        <f t="array" ref="E2417">IFERROR(_xlfn.IFS(D2417&lt;=$K$2,"A",D2417&lt;=$L$3,"B"),"C")</f>
        <v>C</v>
      </c>
      <c r="F2417" s="18">
        <f>VLOOKUP(A2417,'ABC Rimanenze'!$A$2:$G$50000,2,FALSE)</f>
        <v>16.297417773295507</v>
      </c>
      <c r="G2417" s="3" t="str">
        <f>VLOOKUP(A2417,'ABC Rimanenze'!$A$2:$G$50000,7)</f>
        <v>C</v>
      </c>
      <c r="J2417" s="29"/>
    </row>
    <row r="2418" spans="1:10" x14ac:dyDescent="0.3">
      <c r="A2418" s="20" t="s">
        <v>2441</v>
      </c>
      <c r="B2418" s="21">
        <v>27.14870258656363</v>
      </c>
      <c r="C2418" s="27">
        <f t="shared" si="75"/>
        <v>10894827.585220514</v>
      </c>
      <c r="D2418" s="25">
        <f t="shared" si="74"/>
        <v>0.99966099358380212</v>
      </c>
      <c r="E2418" s="3" t="str" cm="1">
        <f t="array" ref="E2418">IFERROR(_xlfn.IFS(D2418&lt;=$K$2,"A",D2418&lt;=$L$3,"B"),"C")</f>
        <v>C</v>
      </c>
      <c r="F2418" s="18">
        <f>VLOOKUP(A2418,'ABC Rimanenze'!$A$2:$G$50000,2,FALSE)</f>
        <v>16.289221551938176</v>
      </c>
      <c r="G2418" s="3" t="str">
        <f>VLOOKUP(A2418,'ABC Rimanenze'!$A$2:$G$50000,7)</f>
        <v>C</v>
      </c>
      <c r="J2418" s="29"/>
    </row>
    <row r="2419" spans="1:10" x14ac:dyDescent="0.3">
      <c r="A2419" s="20" t="s">
        <v>2442</v>
      </c>
      <c r="B2419" s="21">
        <v>27.106013933660876</v>
      </c>
      <c r="C2419" s="27">
        <f t="shared" si="75"/>
        <v>10894854.691234447</v>
      </c>
      <c r="D2419" s="25">
        <f t="shared" si="74"/>
        <v>0.99966348071125866</v>
      </c>
      <c r="E2419" s="3" t="str" cm="1">
        <f t="array" ref="E2419">IFERROR(_xlfn.IFS(D2419&lt;=$K$2,"A",D2419&lt;=$L$3,"B"),"C")</f>
        <v>C</v>
      </c>
      <c r="F2419" s="18">
        <f>VLOOKUP(A2419,'ABC Rimanenze'!$A$2:$G$50000,2,FALSE)</f>
        <v>16.263608360196525</v>
      </c>
      <c r="G2419" s="3" t="str">
        <f>VLOOKUP(A2419,'ABC Rimanenze'!$A$2:$G$50000,7)</f>
        <v>C</v>
      </c>
      <c r="J2419" s="29"/>
    </row>
    <row r="2420" spans="1:10" x14ac:dyDescent="0.3">
      <c r="A2420" s="20" t="s">
        <v>2443</v>
      </c>
      <c r="B2420" s="21">
        <v>27.096408986757758</v>
      </c>
      <c r="C2420" s="27">
        <f t="shared" si="75"/>
        <v>10894881.787643434</v>
      </c>
      <c r="D2420" s="25">
        <f t="shared" si="74"/>
        <v>0.99966596695740784</v>
      </c>
      <c r="E2420" s="3" t="str" cm="1">
        <f t="array" ref="E2420">IFERROR(_xlfn.IFS(D2420&lt;=$K$2,"A",D2420&lt;=$L$3,"B"),"C")</f>
        <v>C</v>
      </c>
      <c r="F2420" s="18">
        <f>VLOOKUP(A2420,'ABC Rimanenze'!$A$2:$G$50000,2,FALSE)</f>
        <v>16.257845392054655</v>
      </c>
      <c r="G2420" s="3" t="str">
        <f>VLOOKUP(A2420,'ABC Rimanenze'!$A$2:$G$50000,7)</f>
        <v>C</v>
      </c>
      <c r="J2420" s="29"/>
    </row>
    <row r="2421" spans="1:10" x14ac:dyDescent="0.3">
      <c r="A2421" s="20" t="s">
        <v>2444</v>
      </c>
      <c r="B2421" s="21">
        <v>26.883819495302053</v>
      </c>
      <c r="C2421" s="27">
        <f t="shared" si="75"/>
        <v>10894908.671462929</v>
      </c>
      <c r="D2421" s="25">
        <f t="shared" si="74"/>
        <v>0.99966843369728942</v>
      </c>
      <c r="E2421" s="3" t="str" cm="1">
        <f t="array" ref="E2421">IFERROR(_xlfn.IFS(D2421&lt;=$K$2,"A",D2421&lt;=$L$3,"B"),"C")</f>
        <v>C</v>
      </c>
      <c r="F2421" s="18">
        <f>VLOOKUP(A2421,'ABC Rimanenze'!$A$2:$G$50000,2,FALSE)</f>
        <v>16.130291697181232</v>
      </c>
      <c r="G2421" s="3" t="str">
        <f>VLOOKUP(A2421,'ABC Rimanenze'!$A$2:$G$50000,7)</f>
        <v>C</v>
      </c>
      <c r="J2421" s="29"/>
    </row>
    <row r="2422" spans="1:10" x14ac:dyDescent="0.3">
      <c r="A2422" s="20" t="s">
        <v>2445</v>
      </c>
      <c r="B2422" s="21">
        <v>26.826189813883335</v>
      </c>
      <c r="C2422" s="27">
        <f t="shared" si="75"/>
        <v>10894935.497652743</v>
      </c>
      <c r="D2422" s="25">
        <f t="shared" si="74"/>
        <v>0.9996708951493275</v>
      </c>
      <c r="E2422" s="3" t="str" cm="1">
        <f t="array" ref="E2422">IFERROR(_xlfn.IFS(D2422&lt;=$K$2,"A",D2422&lt;=$L$3,"B"),"C")</f>
        <v>C</v>
      </c>
      <c r="F2422" s="18">
        <f>VLOOKUP(A2422,'ABC Rimanenze'!$A$2:$G$50000,2,FALSE)</f>
        <v>16.09571388833</v>
      </c>
      <c r="G2422" s="3" t="str">
        <f>VLOOKUP(A2422,'ABC Rimanenze'!$A$2:$G$50000,7)</f>
        <v>C</v>
      </c>
      <c r="J2422" s="29"/>
    </row>
    <row r="2423" spans="1:10" x14ac:dyDescent="0.3">
      <c r="A2423" s="20" t="s">
        <v>2446</v>
      </c>
      <c r="B2423" s="21">
        <v>26.720962284478048</v>
      </c>
      <c r="C2423" s="27">
        <f t="shared" si="75"/>
        <v>10894962.218615027</v>
      </c>
      <c r="D2423" s="25">
        <f t="shared" si="74"/>
        <v>0.99967334694615473</v>
      </c>
      <c r="E2423" s="3" t="str" cm="1">
        <f t="array" ref="E2423">IFERROR(_xlfn.IFS(D2423&lt;=$K$2,"A",D2423&lt;=$L$3,"B"),"C")</f>
        <v>C</v>
      </c>
      <c r="F2423" s="18">
        <f>VLOOKUP(A2423,'ABC Rimanenze'!$A$2:$G$50000,2,FALSE)</f>
        <v>16.032577370686827</v>
      </c>
      <c r="G2423" s="3" t="str">
        <f>VLOOKUP(A2423,'ABC Rimanenze'!$A$2:$G$50000,7)</f>
        <v>C</v>
      </c>
      <c r="J2423" s="29"/>
    </row>
    <row r="2424" spans="1:10" x14ac:dyDescent="0.3">
      <c r="A2424" s="20" t="s">
        <v>2447</v>
      </c>
      <c r="B2424" s="21">
        <v>26.527582686828584</v>
      </c>
      <c r="C2424" s="27">
        <f t="shared" si="75"/>
        <v>10894988.746197714</v>
      </c>
      <c r="D2424" s="25">
        <f t="shared" si="74"/>
        <v>0.99967578099932886</v>
      </c>
      <c r="E2424" s="3" t="str" cm="1">
        <f t="array" ref="E2424">IFERROR(_xlfn.IFS(D2424&lt;=$K$2,"A",D2424&lt;=$L$3,"B"),"C")</f>
        <v>C</v>
      </c>
      <c r="F2424" s="18">
        <f>VLOOKUP(A2424,'ABC Rimanenze'!$A$2:$G$50000,2,FALSE)</f>
        <v>15.91654961209715</v>
      </c>
      <c r="G2424" s="3" t="str">
        <f>VLOOKUP(A2424,'ABC Rimanenze'!$A$2:$G$50000,7)</f>
        <v>C</v>
      </c>
      <c r="J2424" s="29"/>
    </row>
    <row r="2425" spans="1:10" x14ac:dyDescent="0.3">
      <c r="A2425" s="20" t="s">
        <v>2448</v>
      </c>
      <c r="B2425" s="21">
        <v>26.4612018315648</v>
      </c>
      <c r="C2425" s="27">
        <f t="shared" si="75"/>
        <v>10895015.207399545</v>
      </c>
      <c r="D2425" s="25">
        <f t="shared" si="74"/>
        <v>0.99967820896169057</v>
      </c>
      <c r="E2425" s="3" t="str" cm="1">
        <f t="array" ref="E2425">IFERROR(_xlfn.IFS(D2425&lt;=$K$2,"A",D2425&lt;=$L$3,"B"),"C")</f>
        <v>C</v>
      </c>
      <c r="F2425" s="18">
        <f>VLOOKUP(A2425,'ABC Rimanenze'!$A$2:$G$50000,2,FALSE)</f>
        <v>15.87672109893888</v>
      </c>
      <c r="G2425" s="3" t="str">
        <f>VLOOKUP(A2425,'ABC Rimanenze'!$A$2:$G$50000,7)</f>
        <v>C</v>
      </c>
      <c r="J2425" s="29"/>
    </row>
    <row r="2426" spans="1:10" x14ac:dyDescent="0.3">
      <c r="A2426" s="20" t="s">
        <v>2449</v>
      </c>
      <c r="B2426" s="21">
        <v>26.381587493901165</v>
      </c>
      <c r="C2426" s="27">
        <f t="shared" si="75"/>
        <v>10895041.588987039</v>
      </c>
      <c r="D2426" s="25">
        <f t="shared" si="74"/>
        <v>0.99968062961899429</v>
      </c>
      <c r="E2426" s="3" t="str" cm="1">
        <f t="array" ref="E2426">IFERROR(_xlfn.IFS(D2426&lt;=$K$2,"A",D2426&lt;=$L$3,"B"),"C")</f>
        <v>C</v>
      </c>
      <c r="F2426" s="18">
        <f>VLOOKUP(A2426,'ABC Rimanenze'!$A$2:$G$50000,2,FALSE)</f>
        <v>15.828952496340698</v>
      </c>
      <c r="G2426" s="3" t="str">
        <f>VLOOKUP(A2426,'ABC Rimanenze'!$A$2:$G$50000,7)</f>
        <v>C</v>
      </c>
      <c r="J2426" s="29"/>
    </row>
    <row r="2427" spans="1:10" x14ac:dyDescent="0.3">
      <c r="A2427" s="20" t="s">
        <v>2450</v>
      </c>
      <c r="B2427" s="21">
        <v>26.25352153519291</v>
      </c>
      <c r="C2427" s="27">
        <f t="shared" si="75"/>
        <v>10895067.842508575</v>
      </c>
      <c r="D2427" s="25">
        <f t="shared" si="74"/>
        <v>0.99968303852553442</v>
      </c>
      <c r="E2427" s="3" t="str" cm="1">
        <f t="array" ref="E2427">IFERROR(_xlfn.IFS(D2427&lt;=$K$2,"A",D2427&lt;=$L$3,"B"),"C")</f>
        <v>C</v>
      </c>
      <c r="F2427" s="18">
        <f>VLOOKUP(A2427,'ABC Rimanenze'!$A$2:$G$50000,2,FALSE)</f>
        <v>15.752112921115746</v>
      </c>
      <c r="G2427" s="3" t="str">
        <f>VLOOKUP(A2427,'ABC Rimanenze'!$A$2:$G$50000,7)</f>
        <v>C</v>
      </c>
      <c r="J2427" s="29"/>
    </row>
    <row r="2428" spans="1:10" x14ac:dyDescent="0.3">
      <c r="A2428" s="20" t="s">
        <v>2451</v>
      </c>
      <c r="B2428" s="21">
        <v>26.197812843154814</v>
      </c>
      <c r="C2428" s="27">
        <f t="shared" si="75"/>
        <v>10895094.040321419</v>
      </c>
      <c r="D2428" s="25">
        <f t="shared" si="74"/>
        <v>0.99968544232049239</v>
      </c>
      <c r="E2428" s="3" t="str" cm="1">
        <f t="array" ref="E2428">IFERROR(_xlfn.IFS(D2428&lt;=$K$2,"A",D2428&lt;=$L$3,"B"),"C")</f>
        <v>C</v>
      </c>
      <c r="F2428" s="18">
        <f>VLOOKUP(A2428,'ABC Rimanenze'!$A$2:$G$50000,2,FALSE)</f>
        <v>15.718687705892888</v>
      </c>
      <c r="G2428" s="3" t="str">
        <f>VLOOKUP(A2428,'ABC Rimanenze'!$A$2:$G$50000,7)</f>
        <v>C</v>
      </c>
      <c r="J2428" s="29"/>
    </row>
    <row r="2429" spans="1:10" x14ac:dyDescent="0.3">
      <c r="A2429" s="20" t="s">
        <v>2452</v>
      </c>
      <c r="B2429" s="21">
        <v>26.187140679929126</v>
      </c>
      <c r="C2429" s="27">
        <f t="shared" si="75"/>
        <v>10895120.2274621</v>
      </c>
      <c r="D2429" s="25">
        <f t="shared" si="74"/>
        <v>0.99968784513622</v>
      </c>
      <c r="E2429" s="3" t="str" cm="1">
        <f t="array" ref="E2429">IFERROR(_xlfn.IFS(D2429&lt;=$K$2,"A",D2429&lt;=$L$3,"B"),"C")</f>
        <v>C</v>
      </c>
      <c r="F2429" s="18">
        <f>VLOOKUP(A2429,'ABC Rimanenze'!$A$2:$G$50000,2,FALSE)</f>
        <v>15.712284407957474</v>
      </c>
      <c r="G2429" s="3" t="str">
        <f>VLOOKUP(A2429,'ABC Rimanenze'!$A$2:$G$50000,7)</f>
        <v>C</v>
      </c>
      <c r="J2429" s="29"/>
    </row>
    <row r="2430" spans="1:10" x14ac:dyDescent="0.3">
      <c r="A2430" s="20" t="s">
        <v>2453</v>
      </c>
      <c r="B2430" s="21">
        <v>26.186713793400099</v>
      </c>
      <c r="C2430" s="27">
        <f t="shared" si="75"/>
        <v>10895146.414175894</v>
      </c>
      <c r="D2430" s="25">
        <f t="shared" si="74"/>
        <v>0.9996902479127785</v>
      </c>
      <c r="E2430" s="3" t="str" cm="1">
        <f t="array" ref="E2430">IFERROR(_xlfn.IFS(D2430&lt;=$K$2,"A",D2430&lt;=$L$3,"B"),"C")</f>
        <v>C</v>
      </c>
      <c r="F2430" s="18">
        <f>VLOOKUP(A2430,'ABC Rimanenze'!$A$2:$G$50000,2,FALSE)</f>
        <v>15.712028276040058</v>
      </c>
      <c r="G2430" s="3" t="str">
        <f>VLOOKUP(A2430,'ABC Rimanenze'!$A$2:$G$50000,7)</f>
        <v>C</v>
      </c>
      <c r="J2430" s="29"/>
    </row>
    <row r="2431" spans="1:10" x14ac:dyDescent="0.3">
      <c r="A2431" s="20" t="s">
        <v>2454</v>
      </c>
      <c r="B2431" s="21">
        <v>26.146799902936024</v>
      </c>
      <c r="C2431" s="27">
        <f t="shared" si="75"/>
        <v>10895172.560975797</v>
      </c>
      <c r="D2431" s="25">
        <f t="shared" si="74"/>
        <v>0.99969264702701555</v>
      </c>
      <c r="E2431" s="3" t="str" cm="1">
        <f t="array" ref="E2431">IFERROR(_xlfn.IFS(D2431&lt;=$K$2,"A",D2431&lt;=$L$3,"B"),"C")</f>
        <v>C</v>
      </c>
      <c r="F2431" s="18">
        <f>VLOOKUP(A2431,'ABC Rimanenze'!$A$2:$G$50000,2,FALSE)</f>
        <v>15.688079941761615</v>
      </c>
      <c r="G2431" s="3" t="str">
        <f>VLOOKUP(A2431,'ABC Rimanenze'!$A$2:$G$50000,7)</f>
        <v>C</v>
      </c>
      <c r="J2431" s="29"/>
    </row>
    <row r="2432" spans="1:10" x14ac:dyDescent="0.3">
      <c r="A2432" s="20" t="s">
        <v>2455</v>
      </c>
      <c r="B2432" s="21">
        <v>26.063343586511145</v>
      </c>
      <c r="C2432" s="27">
        <f t="shared" si="75"/>
        <v>10895198.624319384</v>
      </c>
      <c r="D2432" s="25">
        <f t="shared" si="74"/>
        <v>0.99969503848367169</v>
      </c>
      <c r="E2432" s="3" t="str" cm="1">
        <f t="array" ref="E2432">IFERROR(_xlfn.IFS(D2432&lt;=$K$2,"A",D2432&lt;=$L$3,"B"),"C")</f>
        <v>C</v>
      </c>
      <c r="F2432" s="18">
        <f>VLOOKUP(A2432,'ABC Rimanenze'!$A$2:$G$50000,2,FALSE)</f>
        <v>15.638006151906687</v>
      </c>
      <c r="G2432" s="3" t="str">
        <f>VLOOKUP(A2432,'ABC Rimanenze'!$A$2:$G$50000,7)</f>
        <v>C</v>
      </c>
      <c r="J2432" s="29"/>
    </row>
    <row r="2433" spans="1:10" x14ac:dyDescent="0.3">
      <c r="A2433" s="20" t="s">
        <v>2456</v>
      </c>
      <c r="B2433" s="21">
        <v>26.009769327118192</v>
      </c>
      <c r="C2433" s="27">
        <f t="shared" si="75"/>
        <v>10895224.634088712</v>
      </c>
      <c r="D2433" s="25">
        <f t="shared" si="74"/>
        <v>0.9996974250245918</v>
      </c>
      <c r="E2433" s="3" t="str" cm="1">
        <f t="array" ref="E2433">IFERROR(_xlfn.IFS(D2433&lt;=$K$2,"A",D2433&lt;=$L$3,"B"),"C")</f>
        <v>C</v>
      </c>
      <c r="F2433" s="18">
        <f>VLOOKUP(A2433,'ABC Rimanenze'!$A$2:$G$50000,2,FALSE)</f>
        <v>15.605861596270914</v>
      </c>
      <c r="G2433" s="3" t="str">
        <f>VLOOKUP(A2433,'ABC Rimanenze'!$A$2:$G$50000,7)</f>
        <v>C</v>
      </c>
      <c r="J2433" s="29"/>
    </row>
    <row r="2434" spans="1:10" x14ac:dyDescent="0.3">
      <c r="A2434" s="20" t="s">
        <v>2457</v>
      </c>
      <c r="B2434" s="21">
        <v>25.978179723970154</v>
      </c>
      <c r="C2434" s="27">
        <f t="shared" si="75"/>
        <v>10895250.612268437</v>
      </c>
      <c r="D2434" s="25">
        <f t="shared" ref="D2434:D2497" si="76">C2434/SUM(B:B)</f>
        <v>0.99969980866699015</v>
      </c>
      <c r="E2434" s="3" t="str" cm="1">
        <f t="array" ref="E2434">IFERROR(_xlfn.IFS(D2434&lt;=$K$2,"A",D2434&lt;=$L$3,"B"),"C")</f>
        <v>C</v>
      </c>
      <c r="F2434" s="18">
        <f>VLOOKUP(A2434,'ABC Rimanenze'!$A$2:$G$50000,2,FALSE)</f>
        <v>15.586907834382092</v>
      </c>
      <c r="G2434" s="3" t="str">
        <f>VLOOKUP(A2434,'ABC Rimanenze'!$A$2:$G$50000,7)</f>
        <v>C</v>
      </c>
      <c r="J2434" s="29"/>
    </row>
    <row r="2435" spans="1:10" x14ac:dyDescent="0.3">
      <c r="A2435" s="20" t="s">
        <v>2458</v>
      </c>
      <c r="B2435" s="21">
        <v>25.954060635080097</v>
      </c>
      <c r="C2435" s="27">
        <f t="shared" ref="C2435:C2498" si="77">B2435+C2434</f>
        <v>10895276.566329071</v>
      </c>
      <c r="D2435" s="25">
        <f t="shared" si="76"/>
        <v>0.99970219009632799</v>
      </c>
      <c r="E2435" s="3" t="str" cm="1">
        <f t="array" ref="E2435">IFERROR(_xlfn.IFS(D2435&lt;=$K$2,"A",D2435&lt;=$L$3,"B"),"C")</f>
        <v>C</v>
      </c>
      <c r="F2435" s="18">
        <f>VLOOKUP(A2435,'ABC Rimanenze'!$A$2:$G$50000,2,FALSE)</f>
        <v>15.572436381048057</v>
      </c>
      <c r="G2435" s="3" t="str">
        <f>VLOOKUP(A2435,'ABC Rimanenze'!$A$2:$G$50000,7)</f>
        <v>C</v>
      </c>
      <c r="J2435" s="29"/>
    </row>
    <row r="2436" spans="1:10" x14ac:dyDescent="0.3">
      <c r="A2436" s="20" t="s">
        <v>2459</v>
      </c>
      <c r="B2436" s="21">
        <v>25.930154989454554</v>
      </c>
      <c r="C2436" s="27">
        <f t="shared" si="77"/>
        <v>10895302.49648406</v>
      </c>
      <c r="D2436" s="25">
        <f t="shared" si="76"/>
        <v>0.99970456933218976</v>
      </c>
      <c r="E2436" s="3" t="str" cm="1">
        <f t="array" ref="E2436">IFERROR(_xlfn.IFS(D2436&lt;=$K$2,"A",D2436&lt;=$L$3,"B"),"C")</f>
        <v>C</v>
      </c>
      <c r="F2436" s="18">
        <f>VLOOKUP(A2436,'ABC Rimanenze'!$A$2:$G$50000,2,FALSE)</f>
        <v>15.558092993672732</v>
      </c>
      <c r="G2436" s="3" t="str">
        <f>VLOOKUP(A2436,'ABC Rimanenze'!$A$2:$G$50000,7)</f>
        <v>C</v>
      </c>
      <c r="J2436" s="29"/>
    </row>
    <row r="2437" spans="1:10" x14ac:dyDescent="0.3">
      <c r="A2437" s="20" t="s">
        <v>2460</v>
      </c>
      <c r="B2437" s="21">
        <v>25.903474581390334</v>
      </c>
      <c r="C2437" s="27">
        <f t="shared" si="77"/>
        <v>10895328.39995864</v>
      </c>
      <c r="D2437" s="25">
        <f t="shared" si="76"/>
        <v>0.9997069461199759</v>
      </c>
      <c r="E2437" s="3" t="str" cm="1">
        <f t="array" ref="E2437">IFERROR(_xlfn.IFS(D2437&lt;=$K$2,"A",D2437&lt;=$L$3,"B"),"C")</f>
        <v>C</v>
      </c>
      <c r="F2437" s="18">
        <f>VLOOKUP(A2437,'ABC Rimanenze'!$A$2:$G$50000,2,FALSE)</f>
        <v>15.542084748834199</v>
      </c>
      <c r="G2437" s="3" t="str">
        <f>VLOOKUP(A2437,'ABC Rimanenze'!$A$2:$G$50000,7)</f>
        <v>C</v>
      </c>
      <c r="J2437" s="29"/>
    </row>
    <row r="2438" spans="1:10" x14ac:dyDescent="0.3">
      <c r="A2438" s="20" t="s">
        <v>2461</v>
      </c>
      <c r="B2438" s="21">
        <v>25.888746996138885</v>
      </c>
      <c r="C2438" s="27">
        <f t="shared" si="77"/>
        <v>10895354.288705636</v>
      </c>
      <c r="D2438" s="25">
        <f t="shared" si="76"/>
        <v>0.99970932155642422</v>
      </c>
      <c r="E2438" s="3" t="str" cm="1">
        <f t="array" ref="E2438">IFERROR(_xlfn.IFS(D2438&lt;=$K$2,"A",D2438&lt;=$L$3,"B"),"C")</f>
        <v>C</v>
      </c>
      <c r="F2438" s="18">
        <f>VLOOKUP(A2438,'ABC Rimanenze'!$A$2:$G$50000,2,FALSE)</f>
        <v>15.53324819768333</v>
      </c>
      <c r="G2438" s="3" t="str">
        <f>VLOOKUP(A2438,'ABC Rimanenze'!$A$2:$G$50000,7)</f>
        <v>C</v>
      </c>
      <c r="J2438" s="29"/>
    </row>
    <row r="2439" spans="1:10" x14ac:dyDescent="0.3">
      <c r="A2439" s="20" t="s">
        <v>2462</v>
      </c>
      <c r="B2439" s="21">
        <v>25.742324916682445</v>
      </c>
      <c r="C2439" s="27">
        <f t="shared" si="77"/>
        <v>10895380.031030552</v>
      </c>
      <c r="D2439" s="25">
        <f t="shared" si="76"/>
        <v>0.99971168355783291</v>
      </c>
      <c r="E2439" s="3" t="str" cm="1">
        <f t="array" ref="E2439">IFERROR(_xlfn.IFS(D2439&lt;=$K$2,"A",D2439&lt;=$L$3,"B"),"C")</f>
        <v>C</v>
      </c>
      <c r="F2439" s="18">
        <f>VLOOKUP(A2439,'ABC Rimanenze'!$A$2:$G$50000,2,FALSE)</f>
        <v>15.445394950009467</v>
      </c>
      <c r="G2439" s="3" t="str">
        <f>VLOOKUP(A2439,'ABC Rimanenze'!$A$2:$G$50000,7)</f>
        <v>C</v>
      </c>
      <c r="J2439" s="29"/>
    </row>
    <row r="2440" spans="1:10" x14ac:dyDescent="0.3">
      <c r="A2440" s="20" t="s">
        <v>2463</v>
      </c>
      <c r="B2440" s="21">
        <v>25.720980590231068</v>
      </c>
      <c r="C2440" s="27">
        <f t="shared" si="77"/>
        <v>10895405.752011143</v>
      </c>
      <c r="D2440" s="25">
        <f t="shared" si="76"/>
        <v>0.99971404360078098</v>
      </c>
      <c r="E2440" s="3" t="str" cm="1">
        <f t="array" ref="E2440">IFERROR(_xlfn.IFS(D2440&lt;=$K$2,"A",D2440&lt;=$L$3,"B"),"C")</f>
        <v>C</v>
      </c>
      <c r="F2440" s="18">
        <f>VLOOKUP(A2440,'ABC Rimanenze'!$A$2:$G$50000,2,FALSE)</f>
        <v>15.432588354138641</v>
      </c>
      <c r="G2440" s="3" t="str">
        <f>VLOOKUP(A2440,'ABC Rimanenze'!$A$2:$G$50000,7)</f>
        <v>C</v>
      </c>
      <c r="J2440" s="29"/>
    </row>
    <row r="2441" spans="1:10" x14ac:dyDescent="0.3">
      <c r="A2441" s="20" t="s">
        <v>2464</v>
      </c>
      <c r="B2441" s="21">
        <v>25.671248309599363</v>
      </c>
      <c r="C2441" s="27">
        <f t="shared" si="77"/>
        <v>10895431.423259452</v>
      </c>
      <c r="D2441" s="25">
        <f t="shared" si="76"/>
        <v>0.99971639908051579</v>
      </c>
      <c r="E2441" s="3" t="str" cm="1">
        <f t="array" ref="E2441">IFERROR(_xlfn.IFS(D2441&lt;=$K$2,"A",D2441&lt;=$L$3,"B"),"C")</f>
        <v>C</v>
      </c>
      <c r="F2441" s="18">
        <f>VLOOKUP(A2441,'ABC Rimanenze'!$A$2:$G$50000,2,FALSE)</f>
        <v>15.402748985759617</v>
      </c>
      <c r="G2441" s="3" t="str">
        <f>VLOOKUP(A2441,'ABC Rimanenze'!$A$2:$G$50000,7)</f>
        <v>C</v>
      </c>
      <c r="J2441" s="29"/>
    </row>
    <row r="2442" spans="1:10" x14ac:dyDescent="0.3">
      <c r="A2442" s="20" t="s">
        <v>2465</v>
      </c>
      <c r="B2442" s="21">
        <v>25.659508930051103</v>
      </c>
      <c r="C2442" s="27">
        <f t="shared" si="77"/>
        <v>10895457.082768383</v>
      </c>
      <c r="D2442" s="25">
        <f t="shared" si="76"/>
        <v>0.99971875348309736</v>
      </c>
      <c r="E2442" s="3" t="str" cm="1">
        <f t="array" ref="E2442">IFERROR(_xlfn.IFS(D2442&lt;=$K$2,"A",D2442&lt;=$L$3,"B"),"C")</f>
        <v>C</v>
      </c>
      <c r="F2442" s="18">
        <f>VLOOKUP(A2442,'ABC Rimanenze'!$A$2:$G$50000,2,FALSE)</f>
        <v>15.395705358030661</v>
      </c>
      <c r="G2442" s="3" t="str">
        <f>VLOOKUP(A2442,'ABC Rimanenze'!$A$2:$G$50000,7)</f>
        <v>C</v>
      </c>
      <c r="J2442" s="29"/>
    </row>
    <row r="2443" spans="1:10" x14ac:dyDescent="0.3">
      <c r="A2443" s="20" t="s">
        <v>2466</v>
      </c>
      <c r="B2443" s="21">
        <v>25.613191741651615</v>
      </c>
      <c r="C2443" s="27">
        <f t="shared" si="77"/>
        <v>10895482.695960125</v>
      </c>
      <c r="D2443" s="25">
        <f t="shared" si="76"/>
        <v>0.99972110363581945</v>
      </c>
      <c r="E2443" s="3" t="str" cm="1">
        <f t="array" ref="E2443">IFERROR(_xlfn.IFS(D2443&lt;=$K$2,"A",D2443&lt;=$L$3,"B"),"C")</f>
        <v>C</v>
      </c>
      <c r="F2443" s="18">
        <f>VLOOKUP(A2443,'ABC Rimanenze'!$A$2:$G$50000,2,FALSE)</f>
        <v>15.367915044990969</v>
      </c>
      <c r="G2443" s="3" t="str">
        <f>VLOOKUP(A2443,'ABC Rimanenze'!$A$2:$G$50000,7)</f>
        <v>C</v>
      </c>
      <c r="J2443" s="29"/>
    </row>
    <row r="2444" spans="1:10" x14ac:dyDescent="0.3">
      <c r="A2444" s="20" t="s">
        <v>2467</v>
      </c>
      <c r="B2444" s="21">
        <v>25.613191741651615</v>
      </c>
      <c r="C2444" s="27">
        <f t="shared" si="77"/>
        <v>10895508.309151867</v>
      </c>
      <c r="D2444" s="25">
        <f t="shared" si="76"/>
        <v>0.99972345378854155</v>
      </c>
      <c r="E2444" s="3" t="str" cm="1">
        <f t="array" ref="E2444">IFERROR(_xlfn.IFS(D2444&lt;=$K$2,"A",D2444&lt;=$L$3,"B"),"C")</f>
        <v>C</v>
      </c>
      <c r="F2444" s="18">
        <f>VLOOKUP(A2444,'ABC Rimanenze'!$A$2:$G$50000,2,FALSE)</f>
        <v>15.367915044990969</v>
      </c>
      <c r="G2444" s="3" t="str">
        <f>VLOOKUP(A2444,'ABC Rimanenze'!$A$2:$G$50000,7)</f>
        <v>C</v>
      </c>
      <c r="J2444" s="29"/>
    </row>
    <row r="2445" spans="1:10" x14ac:dyDescent="0.3">
      <c r="A2445" s="20" t="s">
        <v>2468</v>
      </c>
      <c r="B2445" s="21">
        <v>25.613191741651615</v>
      </c>
      <c r="C2445" s="27">
        <f t="shared" si="77"/>
        <v>10895533.92234361</v>
      </c>
      <c r="D2445" s="25">
        <f t="shared" si="76"/>
        <v>0.99972580394126365</v>
      </c>
      <c r="E2445" s="3" t="str" cm="1">
        <f t="array" ref="E2445">IFERROR(_xlfn.IFS(D2445&lt;=$K$2,"A",D2445&lt;=$L$3,"B"),"C")</f>
        <v>C</v>
      </c>
      <c r="F2445" s="18">
        <f>VLOOKUP(A2445,'ABC Rimanenze'!$A$2:$G$50000,2,FALSE)</f>
        <v>15.367915044990969</v>
      </c>
      <c r="G2445" s="3" t="str">
        <f>VLOOKUP(A2445,'ABC Rimanenze'!$A$2:$G$50000,7)</f>
        <v>C</v>
      </c>
      <c r="J2445" s="29"/>
    </row>
    <row r="2446" spans="1:10" x14ac:dyDescent="0.3">
      <c r="A2446" s="20" t="s">
        <v>2469</v>
      </c>
      <c r="B2446" s="21">
        <v>25.613191741651615</v>
      </c>
      <c r="C2446" s="27">
        <f t="shared" si="77"/>
        <v>10895559.535535352</v>
      </c>
      <c r="D2446" s="25">
        <f t="shared" si="76"/>
        <v>0.99972815409398574</v>
      </c>
      <c r="E2446" s="3" t="str" cm="1">
        <f t="array" ref="E2446">IFERROR(_xlfn.IFS(D2446&lt;=$K$2,"A",D2446&lt;=$L$3,"B"),"C")</f>
        <v>C</v>
      </c>
      <c r="F2446" s="18">
        <f>VLOOKUP(A2446,'ABC Rimanenze'!$A$2:$G$50000,2,FALSE)</f>
        <v>15.367915044990969</v>
      </c>
      <c r="G2446" s="3" t="str">
        <f>VLOOKUP(A2446,'ABC Rimanenze'!$A$2:$G$50000,7)</f>
        <v>C</v>
      </c>
      <c r="J2446" s="29"/>
    </row>
    <row r="2447" spans="1:10" x14ac:dyDescent="0.3">
      <c r="A2447" s="20" t="s">
        <v>2470</v>
      </c>
      <c r="B2447" s="21">
        <v>25.589286096026076</v>
      </c>
      <c r="C2447" s="27">
        <f t="shared" si="77"/>
        <v>10895585.124821449</v>
      </c>
      <c r="D2447" s="25">
        <f t="shared" si="76"/>
        <v>0.99973050205323188</v>
      </c>
      <c r="E2447" s="3" t="str" cm="1">
        <f t="array" ref="E2447">IFERROR(_xlfn.IFS(D2447&lt;=$K$2,"A",D2447&lt;=$L$3,"B"),"C")</f>
        <v>C</v>
      </c>
      <c r="F2447" s="18">
        <f>VLOOKUP(A2447,'ABC Rimanenze'!$A$2:$G$50000,2,FALSE)</f>
        <v>15.353571657615644</v>
      </c>
      <c r="G2447" s="3" t="str">
        <f>VLOOKUP(A2447,'ABC Rimanenze'!$A$2:$G$50000,7)</f>
        <v>C</v>
      </c>
      <c r="J2447" s="29"/>
    </row>
    <row r="2448" spans="1:10" x14ac:dyDescent="0.3">
      <c r="A2448" s="20" t="s">
        <v>2471</v>
      </c>
      <c r="B2448" s="21">
        <v>25.583736571148719</v>
      </c>
      <c r="C2448" s="27">
        <f t="shared" si="77"/>
        <v>10895610.708558019</v>
      </c>
      <c r="D2448" s="25">
        <f t="shared" si="76"/>
        <v>0.99973284950327823</v>
      </c>
      <c r="E2448" s="3" t="str" cm="1">
        <f t="array" ref="E2448">IFERROR(_xlfn.IFS(D2448&lt;=$K$2,"A",D2448&lt;=$L$3,"B"),"C")</f>
        <v>C</v>
      </c>
      <c r="F2448" s="18">
        <f>VLOOKUP(A2448,'ABC Rimanenze'!$A$2:$G$50000,2,FALSE)</f>
        <v>15.35024194268923</v>
      </c>
      <c r="G2448" s="3" t="str">
        <f>VLOOKUP(A2448,'ABC Rimanenze'!$A$2:$G$50000,7)</f>
        <v>C</v>
      </c>
      <c r="J2448" s="29"/>
    </row>
    <row r="2449" spans="1:10" x14ac:dyDescent="0.3">
      <c r="A2449" s="20" t="s">
        <v>2472</v>
      </c>
      <c r="B2449" s="21">
        <v>25.550439421884573</v>
      </c>
      <c r="C2449" s="27">
        <f t="shared" si="77"/>
        <v>10895636.25899744</v>
      </c>
      <c r="D2449" s="25">
        <f t="shared" si="76"/>
        <v>0.99973519389812604</v>
      </c>
      <c r="E2449" s="3" t="str" cm="1">
        <f t="array" ref="E2449">IFERROR(_xlfn.IFS(D2449&lt;=$K$2,"A",D2449&lt;=$L$3,"B"),"C")</f>
        <v>C</v>
      </c>
      <c r="F2449" s="18">
        <f>VLOOKUP(A2449,'ABC Rimanenze'!$A$2:$G$50000,2,FALSE)</f>
        <v>15.330263653130743</v>
      </c>
      <c r="G2449" s="3" t="str">
        <f>VLOOKUP(A2449,'ABC Rimanenze'!$A$2:$G$50000,7)</f>
        <v>C</v>
      </c>
      <c r="J2449" s="29"/>
    </row>
    <row r="2450" spans="1:10" x14ac:dyDescent="0.3">
      <c r="A2450" s="20" t="s">
        <v>2473</v>
      </c>
      <c r="B2450" s="21">
        <v>25.50028025472384</v>
      </c>
      <c r="C2450" s="27">
        <f t="shared" si="77"/>
        <v>10895661.759277696</v>
      </c>
      <c r="D2450" s="25">
        <f t="shared" si="76"/>
        <v>0.99973753369059148</v>
      </c>
      <c r="E2450" s="3" t="str" cm="1">
        <f t="array" ref="E2450">IFERROR(_xlfn.IFS(D2450&lt;=$K$2,"A",D2450&lt;=$L$3,"B"),"C")</f>
        <v>C</v>
      </c>
      <c r="F2450" s="18">
        <f>VLOOKUP(A2450,'ABC Rimanenze'!$A$2:$G$50000,2,FALSE)</f>
        <v>15.300168152834303</v>
      </c>
      <c r="G2450" s="3" t="str">
        <f>VLOOKUP(A2450,'ABC Rimanenze'!$A$2:$G$50000,7)</f>
        <v>C</v>
      </c>
      <c r="J2450" s="29"/>
    </row>
    <row r="2451" spans="1:10" x14ac:dyDescent="0.3">
      <c r="A2451" s="20" t="s">
        <v>2474</v>
      </c>
      <c r="B2451" s="21">
        <v>25.322055128854842</v>
      </c>
      <c r="C2451" s="27">
        <f t="shared" si="77"/>
        <v>10895687.081332825</v>
      </c>
      <c r="D2451" s="25">
        <f t="shared" si="76"/>
        <v>0.99973985712991098</v>
      </c>
      <c r="E2451" s="3" t="str" cm="1">
        <f t="array" ref="E2451">IFERROR(_xlfn.IFS(D2451&lt;=$K$2,"A",D2451&lt;=$L$3,"B"),"C")</f>
        <v>C</v>
      </c>
      <c r="F2451" s="18">
        <f>VLOOKUP(A2451,'ABC Rimanenze'!$A$2:$G$50000,2,FALSE)</f>
        <v>15.193233077312904</v>
      </c>
      <c r="G2451" s="3" t="str">
        <f>VLOOKUP(A2451,'ABC Rimanenze'!$A$2:$G$50000,7)</f>
        <v>C</v>
      </c>
      <c r="J2451" s="29"/>
    </row>
    <row r="2452" spans="1:10" x14ac:dyDescent="0.3">
      <c r="A2452" s="20" t="s">
        <v>2475</v>
      </c>
      <c r="B2452" s="21">
        <v>25.015550601013082</v>
      </c>
      <c r="C2452" s="27">
        <f t="shared" si="77"/>
        <v>10895712.096883425</v>
      </c>
      <c r="D2452" s="25">
        <f t="shared" si="76"/>
        <v>0.99974215244573605</v>
      </c>
      <c r="E2452" s="3" t="str" cm="1">
        <f t="array" ref="E2452">IFERROR(_xlfn.IFS(D2452&lt;=$K$2,"A",D2452&lt;=$L$3,"B"),"C")</f>
        <v>C</v>
      </c>
      <c r="F2452" s="18">
        <f>VLOOKUP(A2452,'ABC Rimanenze'!$A$2:$G$50000,2,FALSE)</f>
        <v>15.009330360607848</v>
      </c>
      <c r="G2452" s="3" t="str">
        <f>VLOOKUP(A2452,'ABC Rimanenze'!$A$2:$G$50000,7)</f>
        <v>C</v>
      </c>
      <c r="J2452" s="29"/>
    </row>
    <row r="2453" spans="1:10" x14ac:dyDescent="0.3">
      <c r="A2453" s="20" t="s">
        <v>2476</v>
      </c>
      <c r="B2453" s="21">
        <v>24.927611976033411</v>
      </c>
      <c r="C2453" s="27">
        <f t="shared" si="77"/>
        <v>10895737.024495402</v>
      </c>
      <c r="D2453" s="25">
        <f t="shared" si="76"/>
        <v>0.99974443969270366</v>
      </c>
      <c r="E2453" s="3" t="str" cm="1">
        <f t="array" ref="E2453">IFERROR(_xlfn.IFS(D2453&lt;=$K$2,"A",D2453&lt;=$L$3,"B"),"C")</f>
        <v>C</v>
      </c>
      <c r="F2453" s="18">
        <f>VLOOKUP(A2453,'ABC Rimanenze'!$A$2:$G$50000,2,FALSE)</f>
        <v>14.956567185620045</v>
      </c>
      <c r="G2453" s="3" t="str">
        <f>VLOOKUP(A2453,'ABC Rimanenze'!$A$2:$G$50000,7)</f>
        <v>C</v>
      </c>
      <c r="J2453" s="29"/>
    </row>
    <row r="2454" spans="1:10" x14ac:dyDescent="0.3">
      <c r="A2454" s="20" t="s">
        <v>2477</v>
      </c>
      <c r="B2454" s="21">
        <v>24.714382154784161</v>
      </c>
      <c r="C2454" s="27">
        <f t="shared" si="77"/>
        <v>10895761.738877557</v>
      </c>
      <c r="D2454" s="25">
        <f t="shared" si="76"/>
        <v>0.99974670737464977</v>
      </c>
      <c r="E2454" s="3" t="str" cm="1">
        <f t="array" ref="E2454">IFERROR(_xlfn.IFS(D2454&lt;=$K$2,"A",D2454&lt;=$L$3,"B"),"C")</f>
        <v>C</v>
      </c>
      <c r="F2454" s="18">
        <f>VLOOKUP(A2454,'ABC Rimanenze'!$A$2:$G$50000,2,FALSE)</f>
        <v>14.828629292870495</v>
      </c>
      <c r="G2454" s="3" t="str">
        <f>VLOOKUP(A2454,'ABC Rimanenze'!$A$2:$G$50000,7)</f>
        <v>C</v>
      </c>
      <c r="J2454" s="29"/>
    </row>
    <row r="2455" spans="1:10" x14ac:dyDescent="0.3">
      <c r="A2455" s="20" t="s">
        <v>2478</v>
      </c>
      <c r="B2455" s="21">
        <v>24.714382154784161</v>
      </c>
      <c r="C2455" s="27">
        <f t="shared" si="77"/>
        <v>10895786.453259712</v>
      </c>
      <c r="D2455" s="25">
        <f t="shared" si="76"/>
        <v>0.99974897505659577</v>
      </c>
      <c r="E2455" s="3" t="str" cm="1">
        <f t="array" ref="E2455">IFERROR(_xlfn.IFS(D2455&lt;=$K$2,"A",D2455&lt;=$L$3,"B"),"C")</f>
        <v>C</v>
      </c>
      <c r="F2455" s="18">
        <f>VLOOKUP(A2455,'ABC Rimanenze'!$A$2:$G$50000,2,FALSE)</f>
        <v>14.828629292870495</v>
      </c>
      <c r="G2455" s="3" t="str">
        <f>VLOOKUP(A2455,'ABC Rimanenze'!$A$2:$G$50000,7)</f>
        <v>C</v>
      </c>
      <c r="J2455" s="29"/>
    </row>
    <row r="2456" spans="1:10" x14ac:dyDescent="0.3">
      <c r="A2456" s="20" t="s">
        <v>2479</v>
      </c>
      <c r="B2456" s="21">
        <v>24.577991908759866</v>
      </c>
      <c r="C2456" s="27">
        <f t="shared" si="77"/>
        <v>10895811.031251621</v>
      </c>
      <c r="D2456" s="25">
        <f t="shared" si="76"/>
        <v>0.9997512302239786</v>
      </c>
      <c r="E2456" s="3" t="str" cm="1">
        <f t="array" ref="E2456">IFERROR(_xlfn.IFS(D2456&lt;=$K$2,"A",D2456&lt;=$L$3,"B"),"C")</f>
        <v>C</v>
      </c>
      <c r="F2456" s="18">
        <f>VLOOKUP(A2456,'ABC Rimanenze'!$A$2:$G$50000,2,FALSE)</f>
        <v>14.74679514525592</v>
      </c>
      <c r="G2456" s="3" t="str">
        <f>VLOOKUP(A2456,'ABC Rimanenze'!$A$2:$G$50000,7)</f>
        <v>C</v>
      </c>
      <c r="J2456" s="29"/>
    </row>
    <row r="2457" spans="1:10" x14ac:dyDescent="0.3">
      <c r="A2457" s="20" t="s">
        <v>2480</v>
      </c>
      <c r="B2457" s="21">
        <v>24.539358677882873</v>
      </c>
      <c r="C2457" s="27">
        <f t="shared" si="77"/>
        <v>10895835.570610298</v>
      </c>
      <c r="D2457" s="25">
        <f t="shared" si="76"/>
        <v>0.99975348184654766</v>
      </c>
      <c r="E2457" s="3" t="str" cm="1">
        <f t="array" ref="E2457">IFERROR(_xlfn.IFS(D2457&lt;=$K$2,"A",D2457&lt;=$L$3,"B"),"C")</f>
        <v>C</v>
      </c>
      <c r="F2457" s="18">
        <f>VLOOKUP(A2457,'ABC Rimanenze'!$A$2:$G$50000,2,FALSE)</f>
        <v>14.723615206729724</v>
      </c>
      <c r="G2457" s="3" t="str">
        <f>VLOOKUP(A2457,'ABC Rimanenze'!$A$2:$G$50000,7)</f>
        <v>C</v>
      </c>
      <c r="J2457" s="29"/>
    </row>
    <row r="2458" spans="1:10" x14ac:dyDescent="0.3">
      <c r="A2458" s="20" t="s">
        <v>2481</v>
      </c>
      <c r="B2458" s="21">
        <v>24.527192411805586</v>
      </c>
      <c r="C2458" s="27">
        <f t="shared" si="77"/>
        <v>10895860.09780271</v>
      </c>
      <c r="D2458" s="25">
        <f t="shared" si="76"/>
        <v>0.99975573235279436</v>
      </c>
      <c r="E2458" s="3" t="str" cm="1">
        <f t="array" ref="E2458">IFERROR(_xlfn.IFS(D2458&lt;=$K$2,"A",D2458&lt;=$L$3,"B"),"C")</f>
        <v>C</v>
      </c>
      <c r="F2458" s="18">
        <f>VLOOKUP(A2458,'ABC Rimanenze'!$A$2:$G$50000,2,FALSE)</f>
        <v>14.716315447083351</v>
      </c>
      <c r="G2458" s="3" t="str">
        <f>VLOOKUP(A2458,'ABC Rimanenze'!$A$2:$G$50000,7)</f>
        <v>C</v>
      </c>
      <c r="J2458" s="29"/>
    </row>
    <row r="2459" spans="1:10" x14ac:dyDescent="0.3">
      <c r="A2459" s="20" t="s">
        <v>2482</v>
      </c>
      <c r="B2459" s="21">
        <v>24.490693613573733</v>
      </c>
      <c r="C2459" s="27">
        <f t="shared" si="77"/>
        <v>10895884.588496324</v>
      </c>
      <c r="D2459" s="25">
        <f t="shared" si="76"/>
        <v>0.99975797951007328</v>
      </c>
      <c r="E2459" s="3" t="str" cm="1">
        <f t="array" ref="E2459">IFERROR(_xlfn.IFS(D2459&lt;=$K$2,"A",D2459&lt;=$L$3,"B"),"C")</f>
        <v>C</v>
      </c>
      <c r="F2459" s="18">
        <f>VLOOKUP(A2459,'ABC Rimanenze'!$A$2:$G$50000,2,FALSE)</f>
        <v>14.694416168144238</v>
      </c>
      <c r="G2459" s="3" t="str">
        <f>VLOOKUP(A2459,'ABC Rimanenze'!$A$2:$G$50000,7)</f>
        <v>C</v>
      </c>
      <c r="J2459" s="29"/>
    </row>
    <row r="2460" spans="1:10" x14ac:dyDescent="0.3">
      <c r="A2460" s="20" t="s">
        <v>2483</v>
      </c>
      <c r="B2460" s="21">
        <v>24.431783272567937</v>
      </c>
      <c r="C2460" s="27">
        <f t="shared" si="77"/>
        <v>10895909.020279596</v>
      </c>
      <c r="D2460" s="25">
        <f t="shared" si="76"/>
        <v>0.99976022126200093</v>
      </c>
      <c r="E2460" s="3" t="str" cm="1">
        <f t="array" ref="E2460">IFERROR(_xlfn.IFS(D2460&lt;=$K$2,"A",D2460&lt;=$L$3,"B"),"C")</f>
        <v>C</v>
      </c>
      <c r="F2460" s="18">
        <f>VLOOKUP(A2460,'ABC Rimanenze'!$A$2:$G$50000,2,FALSE)</f>
        <v>14.659069963540762</v>
      </c>
      <c r="G2460" s="3" t="str">
        <f>VLOOKUP(A2460,'ABC Rimanenze'!$A$2:$G$50000,7)</f>
        <v>C</v>
      </c>
      <c r="J2460" s="29"/>
    </row>
    <row r="2461" spans="1:10" x14ac:dyDescent="0.3">
      <c r="A2461" s="20" t="s">
        <v>2484</v>
      </c>
      <c r="B2461" s="21">
        <v>24.389948392723237</v>
      </c>
      <c r="C2461" s="27">
        <f t="shared" si="77"/>
        <v>10895933.410227988</v>
      </c>
      <c r="D2461" s="25">
        <f t="shared" si="76"/>
        <v>0.9997624591753459</v>
      </c>
      <c r="E2461" s="3" t="str" cm="1">
        <f t="array" ref="E2461">IFERROR(_xlfn.IFS(D2461&lt;=$K$2,"A",D2461&lt;=$L$3,"B"),"C")</f>
        <v>C</v>
      </c>
      <c r="F2461" s="18">
        <f>VLOOKUP(A2461,'ABC Rimanenze'!$A$2:$G$50000,2,FALSE)</f>
        <v>14.633969035633942</v>
      </c>
      <c r="G2461" s="3" t="str">
        <f>VLOOKUP(A2461,'ABC Rimanenze'!$A$2:$G$50000,7)</f>
        <v>C</v>
      </c>
      <c r="J2461" s="29"/>
    </row>
    <row r="2462" spans="1:10" x14ac:dyDescent="0.3">
      <c r="A2462" s="20" t="s">
        <v>2485</v>
      </c>
      <c r="B2462" s="21">
        <v>24.302863540801624</v>
      </c>
      <c r="C2462" s="27">
        <f t="shared" si="77"/>
        <v>10895957.713091528</v>
      </c>
      <c r="D2462" s="25">
        <f t="shared" si="76"/>
        <v>0.99976468909817151</v>
      </c>
      <c r="E2462" s="3" t="str" cm="1">
        <f t="array" ref="E2462">IFERROR(_xlfn.IFS(D2462&lt;=$K$2,"A",D2462&lt;=$L$3,"B"),"C")</f>
        <v>C</v>
      </c>
      <c r="F2462" s="18">
        <f>VLOOKUP(A2462,'ABC Rimanenze'!$A$2:$G$50000,2,FALSE)</f>
        <v>14.581718124480973</v>
      </c>
      <c r="G2462" s="3" t="str">
        <f>VLOOKUP(A2462,'ABC Rimanenze'!$A$2:$G$50000,7)</f>
        <v>C</v>
      </c>
      <c r="J2462" s="29"/>
    </row>
    <row r="2463" spans="1:10" x14ac:dyDescent="0.3">
      <c r="A2463" s="20" t="s">
        <v>2486</v>
      </c>
      <c r="B2463" s="21">
        <v>24.135310578158318</v>
      </c>
      <c r="C2463" s="27">
        <f t="shared" si="77"/>
        <v>10895981.848402105</v>
      </c>
      <c r="D2463" s="25">
        <f t="shared" si="76"/>
        <v>0.99976690364708132</v>
      </c>
      <c r="E2463" s="3" t="str" cm="1">
        <f t="array" ref="E2463">IFERROR(_xlfn.IFS(D2463&lt;=$K$2,"A",D2463&lt;=$L$3,"B"),"C")</f>
        <v>C</v>
      </c>
      <c r="F2463" s="18">
        <f>VLOOKUP(A2463,'ABC Rimanenze'!$A$2:$G$50000,2,FALSE)</f>
        <v>14.48118634689499</v>
      </c>
      <c r="G2463" s="3" t="str">
        <f>VLOOKUP(A2463,'ABC Rimanenze'!$A$2:$G$50000,7)</f>
        <v>C</v>
      </c>
      <c r="J2463" s="29"/>
    </row>
    <row r="2464" spans="1:10" x14ac:dyDescent="0.3">
      <c r="A2464" s="20" t="s">
        <v>2487</v>
      </c>
      <c r="B2464" s="21">
        <v>23.838197553955162</v>
      </c>
      <c r="C2464" s="27">
        <f t="shared" si="77"/>
        <v>10896005.686599659</v>
      </c>
      <c r="D2464" s="25">
        <f t="shared" si="76"/>
        <v>0.99976909093421973</v>
      </c>
      <c r="E2464" s="3" t="str" cm="1">
        <f t="array" ref="E2464">IFERROR(_xlfn.IFS(D2464&lt;=$K$2,"A",D2464&lt;=$L$3,"B"),"C")</f>
        <v>C</v>
      </c>
      <c r="F2464" s="18">
        <f>VLOOKUP(A2464,'ABC Rimanenze'!$A$2:$G$50000,2,FALSE)</f>
        <v>14.302918532373097</v>
      </c>
      <c r="G2464" s="3" t="str">
        <f>VLOOKUP(A2464,'ABC Rimanenze'!$A$2:$G$50000,7)</f>
        <v>C</v>
      </c>
      <c r="J2464" s="29"/>
    </row>
    <row r="2465" spans="1:10" x14ac:dyDescent="0.3">
      <c r="A2465" s="20" t="s">
        <v>2488</v>
      </c>
      <c r="B2465" s="21">
        <v>23.777579666833251</v>
      </c>
      <c r="C2465" s="27">
        <f t="shared" si="77"/>
        <v>10896029.464179326</v>
      </c>
      <c r="D2465" s="25">
        <f t="shared" si="76"/>
        <v>0.99977127265932997</v>
      </c>
      <c r="E2465" s="3" t="str" cm="1">
        <f t="array" ref="E2465">IFERROR(_xlfn.IFS(D2465&lt;=$K$2,"A",D2465&lt;=$L$3,"B"),"C")</f>
        <v>C</v>
      </c>
      <c r="F2465" s="18">
        <f>VLOOKUP(A2465,'ABC Rimanenze'!$A$2:$G$50000,2,FALSE)</f>
        <v>14.26654780009995</v>
      </c>
      <c r="G2465" s="3" t="str">
        <f>VLOOKUP(A2465,'ABC Rimanenze'!$A$2:$G$50000,7)</f>
        <v>C</v>
      </c>
      <c r="J2465" s="29"/>
    </row>
    <row r="2466" spans="1:10" x14ac:dyDescent="0.3">
      <c r="A2466" s="20" t="s">
        <v>2489</v>
      </c>
      <c r="B2466" s="21">
        <v>23.763919297904366</v>
      </c>
      <c r="C2466" s="27">
        <f t="shared" si="77"/>
        <v>10896053.228098623</v>
      </c>
      <c r="D2466" s="25">
        <f t="shared" si="76"/>
        <v>0.9997734531310255</v>
      </c>
      <c r="E2466" s="3" t="str" cm="1">
        <f t="array" ref="E2466">IFERROR(_xlfn.IFS(D2466&lt;=$K$2,"A",D2466&lt;=$L$3,"B"),"C")</f>
        <v>C</v>
      </c>
      <c r="F2466" s="18">
        <f>VLOOKUP(A2466,'ABC Rimanenze'!$A$2:$G$50000,2,FALSE)</f>
        <v>14.258351578742619</v>
      </c>
      <c r="G2466" s="3" t="str">
        <f>VLOOKUP(A2466,'ABC Rimanenze'!$A$2:$G$50000,7)</f>
        <v>C</v>
      </c>
      <c r="J2466" s="29"/>
    </row>
    <row r="2467" spans="1:10" x14ac:dyDescent="0.3">
      <c r="A2467" s="20" t="s">
        <v>2490</v>
      </c>
      <c r="B2467" s="21">
        <v>23.717815552769398</v>
      </c>
      <c r="C2467" s="27">
        <f t="shared" si="77"/>
        <v>10896076.945914175</v>
      </c>
      <c r="D2467" s="25">
        <f t="shared" si="76"/>
        <v>0.99977562937244602</v>
      </c>
      <c r="E2467" s="3" t="str" cm="1">
        <f t="array" ref="E2467">IFERROR(_xlfn.IFS(D2467&lt;=$K$2,"A",D2467&lt;=$L$3,"B"),"C")</f>
        <v>C</v>
      </c>
      <c r="F2467" s="18">
        <f>VLOOKUP(A2467,'ABC Rimanenze'!$A$2:$G$50000,2,FALSE)</f>
        <v>14.230689331661639</v>
      </c>
      <c r="G2467" s="3" t="str">
        <f>VLOOKUP(A2467,'ABC Rimanenze'!$A$2:$G$50000,7)</f>
        <v>C</v>
      </c>
      <c r="J2467" s="29"/>
    </row>
    <row r="2468" spans="1:10" x14ac:dyDescent="0.3">
      <c r="A2468" s="20" t="s">
        <v>2491</v>
      </c>
      <c r="B2468" s="21">
        <v>23.56370951579046</v>
      </c>
      <c r="C2468" s="27">
        <f t="shared" si="77"/>
        <v>10896100.509623691</v>
      </c>
      <c r="D2468" s="25">
        <f t="shared" si="76"/>
        <v>0.99977779147378099</v>
      </c>
      <c r="E2468" s="3" t="str" cm="1">
        <f t="array" ref="E2468">IFERROR(_xlfn.IFS(D2468&lt;=$K$2,"A",D2468&lt;=$L$3,"B"),"C")</f>
        <v>C</v>
      </c>
      <c r="F2468" s="18">
        <f>VLOOKUP(A2468,'ABC Rimanenze'!$A$2:$G$50000,2,FALSE)</f>
        <v>14.138225709474275</v>
      </c>
      <c r="G2468" s="3" t="str">
        <f>VLOOKUP(A2468,'ABC Rimanenze'!$A$2:$G$50000,7)</f>
        <v>C</v>
      </c>
      <c r="J2468" s="29"/>
    </row>
    <row r="2469" spans="1:10" x14ac:dyDescent="0.3">
      <c r="A2469" s="20" t="s">
        <v>2492</v>
      </c>
      <c r="B2469" s="21">
        <v>23.465098727585101</v>
      </c>
      <c r="C2469" s="27">
        <f t="shared" si="77"/>
        <v>10896123.974722419</v>
      </c>
      <c r="D2469" s="25">
        <f t="shared" si="76"/>
        <v>0.99977994452702812</v>
      </c>
      <c r="E2469" s="3" t="str" cm="1">
        <f t="array" ref="E2469">IFERROR(_xlfn.IFS(D2469&lt;=$K$2,"A",D2469&lt;=$L$3,"B"),"C")</f>
        <v>C</v>
      </c>
      <c r="F2469" s="18">
        <f>VLOOKUP(A2469,'ABC Rimanenze'!$A$2:$G$50000,2,FALSE)</f>
        <v>14.079059236551061</v>
      </c>
      <c r="G2469" s="3" t="str">
        <f>VLOOKUP(A2469,'ABC Rimanenze'!$A$2:$G$50000,7)</f>
        <v>C</v>
      </c>
      <c r="J2469" s="29"/>
    </row>
    <row r="2470" spans="1:10" x14ac:dyDescent="0.3">
      <c r="A2470" s="20" t="s">
        <v>2493</v>
      </c>
      <c r="B2470" s="21">
        <v>23.442046855017619</v>
      </c>
      <c r="C2470" s="27">
        <f t="shared" si="77"/>
        <v>10896147.416769274</v>
      </c>
      <c r="D2470" s="25">
        <f t="shared" si="76"/>
        <v>0.99978209546513763</v>
      </c>
      <c r="E2470" s="3" t="str" cm="1">
        <f t="array" ref="E2470">IFERROR(_xlfn.IFS(D2470&lt;=$K$2,"A",D2470&lt;=$L$3,"B"),"C")</f>
        <v>C</v>
      </c>
      <c r="F2470" s="18">
        <f>VLOOKUP(A2470,'ABC Rimanenze'!$A$2:$G$50000,2,FALSE)</f>
        <v>14.065228113010571</v>
      </c>
      <c r="G2470" s="3" t="str">
        <f>VLOOKUP(A2470,'ABC Rimanenze'!$A$2:$G$50000,7)</f>
        <v>C</v>
      </c>
      <c r="J2470" s="29"/>
    </row>
    <row r="2471" spans="1:10" x14ac:dyDescent="0.3">
      <c r="A2471" s="20" t="s">
        <v>2494</v>
      </c>
      <c r="B2471" s="21">
        <v>23.328921924825323</v>
      </c>
      <c r="C2471" s="27">
        <f t="shared" si="77"/>
        <v>10896170.745691199</v>
      </c>
      <c r="D2471" s="25">
        <f t="shared" si="76"/>
        <v>0.99978423602340616</v>
      </c>
      <c r="E2471" s="3" t="str" cm="1">
        <f t="array" ref="E2471">IFERROR(_xlfn.IFS(D2471&lt;=$K$2,"A",D2471&lt;=$L$3,"B"),"C")</f>
        <v>C</v>
      </c>
      <c r="F2471" s="18">
        <f>VLOOKUP(A2471,'ABC Rimanenze'!$A$2:$G$50000,2,FALSE)</f>
        <v>13.997353154895194</v>
      </c>
      <c r="G2471" s="3" t="str">
        <f>VLOOKUP(A2471,'ABC Rimanenze'!$A$2:$G$50000,7)</f>
        <v>C</v>
      </c>
      <c r="J2471" s="29"/>
    </row>
    <row r="2472" spans="1:10" x14ac:dyDescent="0.3">
      <c r="A2472" s="20" t="s">
        <v>2495</v>
      </c>
      <c r="B2472" s="21">
        <v>23.303735619612699</v>
      </c>
      <c r="C2472" s="27">
        <f t="shared" si="77"/>
        <v>10896194.049426818</v>
      </c>
      <c r="D2472" s="25">
        <f t="shared" si="76"/>
        <v>0.99978637427069106</v>
      </c>
      <c r="E2472" s="3" t="str" cm="1">
        <f t="array" ref="E2472">IFERROR(_xlfn.IFS(D2472&lt;=$K$2,"A",D2472&lt;=$L$3,"B"),"C")</f>
        <v>C</v>
      </c>
      <c r="F2472" s="18">
        <f>VLOOKUP(A2472,'ABC Rimanenze'!$A$2:$G$50000,2,FALSE)</f>
        <v>13.982241371767619</v>
      </c>
      <c r="G2472" s="3" t="str">
        <f>VLOOKUP(A2472,'ABC Rimanenze'!$A$2:$G$50000,7)</f>
        <v>C</v>
      </c>
      <c r="J2472" s="29"/>
    </row>
    <row r="2473" spans="1:10" x14ac:dyDescent="0.3">
      <c r="A2473" s="20" t="s">
        <v>2496</v>
      </c>
      <c r="B2473" s="21">
        <v>23.217291097484622</v>
      </c>
      <c r="C2473" s="27">
        <f t="shared" si="77"/>
        <v>10896217.266717916</v>
      </c>
      <c r="D2473" s="25">
        <f t="shared" si="76"/>
        <v>0.9997885045862106</v>
      </c>
      <c r="E2473" s="3" t="str" cm="1">
        <f t="array" ref="E2473">IFERROR(_xlfn.IFS(D2473&lt;=$K$2,"A",D2473&lt;=$L$3,"B"),"C")</f>
        <v>C</v>
      </c>
      <c r="F2473" s="18">
        <f>VLOOKUP(A2473,'ABC Rimanenze'!$A$2:$G$50000,2,FALSE)</f>
        <v>13.930374658490773</v>
      </c>
      <c r="G2473" s="3" t="str">
        <f>VLOOKUP(A2473,'ABC Rimanenze'!$A$2:$G$50000,7)</f>
        <v>C</v>
      </c>
      <c r="J2473" s="29"/>
    </row>
    <row r="2474" spans="1:10" x14ac:dyDescent="0.3">
      <c r="A2474" s="20" t="s">
        <v>2497</v>
      </c>
      <c r="B2474" s="21">
        <v>23.098830085679484</v>
      </c>
      <c r="C2474" s="27">
        <f t="shared" si="77"/>
        <v>10896240.365548002</v>
      </c>
      <c r="D2474" s="25">
        <f t="shared" si="76"/>
        <v>0.9997906240322737</v>
      </c>
      <c r="E2474" s="3" t="str" cm="1">
        <f t="array" ref="E2474">IFERROR(_xlfn.IFS(D2474&lt;=$K$2,"A",D2474&lt;=$L$3,"B"),"C")</f>
        <v>C</v>
      </c>
      <c r="F2474" s="18">
        <f>VLOOKUP(A2474,'ABC Rimanenze'!$A$2:$G$50000,2,FALSE)</f>
        <v>13.85929805140769</v>
      </c>
      <c r="G2474" s="3" t="str">
        <f>VLOOKUP(A2474,'ABC Rimanenze'!$A$2:$G$50000,7)</f>
        <v>C</v>
      </c>
      <c r="J2474" s="29"/>
    </row>
    <row r="2475" spans="1:10" x14ac:dyDescent="0.3">
      <c r="A2475" s="20" t="s">
        <v>2498</v>
      </c>
      <c r="B2475" s="21">
        <v>23.081327737989358</v>
      </c>
      <c r="C2475" s="27">
        <f t="shared" si="77"/>
        <v>10896263.44687574</v>
      </c>
      <c r="D2475" s="25">
        <f t="shared" si="76"/>
        <v>0.99979274187239908</v>
      </c>
      <c r="E2475" s="3" t="str" cm="1">
        <f t="array" ref="E2475">IFERROR(_xlfn.IFS(D2475&lt;=$K$2,"A",D2475&lt;=$L$3,"B"),"C")</f>
        <v>C</v>
      </c>
      <c r="F2475" s="18">
        <f>VLOOKUP(A2475,'ABC Rimanenze'!$A$2:$G$50000,2,FALSE)</f>
        <v>13.848796642793614</v>
      </c>
      <c r="G2475" s="3" t="str">
        <f>VLOOKUP(A2475,'ABC Rimanenze'!$A$2:$G$50000,7)</f>
        <v>C</v>
      </c>
      <c r="J2475" s="29"/>
    </row>
    <row r="2476" spans="1:10" x14ac:dyDescent="0.3">
      <c r="A2476" s="20" t="s">
        <v>2499</v>
      </c>
      <c r="B2476" s="21">
        <v>23.042267620583335</v>
      </c>
      <c r="C2476" s="27">
        <f t="shared" si="77"/>
        <v>10896286.48914336</v>
      </c>
      <c r="D2476" s="25">
        <f t="shared" si="76"/>
        <v>0.99979485612854169</v>
      </c>
      <c r="E2476" s="3" t="str" cm="1">
        <f t="array" ref="E2476">IFERROR(_xlfn.IFS(D2476&lt;=$K$2,"A",D2476&lt;=$L$3,"B"),"C")</f>
        <v>C</v>
      </c>
      <c r="F2476" s="18">
        <f>VLOOKUP(A2476,'ABC Rimanenze'!$A$2:$G$50000,2,FALSE)</f>
        <v>13.82536057235</v>
      </c>
      <c r="G2476" s="3" t="str">
        <f>VLOOKUP(A2476,'ABC Rimanenze'!$A$2:$G$50000,7)</f>
        <v>C</v>
      </c>
      <c r="J2476" s="29"/>
    </row>
    <row r="2477" spans="1:10" x14ac:dyDescent="0.3">
      <c r="A2477" s="20" t="s">
        <v>2500</v>
      </c>
      <c r="B2477" s="21">
        <v>23.041413847525281</v>
      </c>
      <c r="C2477" s="27">
        <f t="shared" si="77"/>
        <v>10896309.530557208</v>
      </c>
      <c r="D2477" s="25">
        <f t="shared" si="76"/>
        <v>0.99979697030634573</v>
      </c>
      <c r="E2477" s="3" t="str" cm="1">
        <f t="array" ref="E2477">IFERROR(_xlfn.IFS(D2477&lt;=$K$2,"A",D2477&lt;=$L$3,"B"),"C")</f>
        <v>C</v>
      </c>
      <c r="F2477" s="18">
        <f>VLOOKUP(A2477,'ABC Rimanenze'!$A$2:$G$50000,2,FALSE)</f>
        <v>13.824848308515168</v>
      </c>
      <c r="G2477" s="3" t="str">
        <f>VLOOKUP(A2477,'ABC Rimanenze'!$A$2:$G$50000,7)</f>
        <v>C</v>
      </c>
      <c r="J2477" s="29"/>
    </row>
    <row r="2478" spans="1:10" x14ac:dyDescent="0.3">
      <c r="A2478" s="20" t="s">
        <v>2501</v>
      </c>
      <c r="B2478" s="21">
        <v>23.00790325499662</v>
      </c>
      <c r="C2478" s="27">
        <f t="shared" si="77"/>
        <v>10896332.538460463</v>
      </c>
      <c r="D2478" s="25">
        <f t="shared" si="76"/>
        <v>0.9997990814093668</v>
      </c>
      <c r="E2478" s="3" t="str" cm="1">
        <f t="array" ref="E2478">IFERROR(_xlfn.IFS(D2478&lt;=$K$2,"A",D2478&lt;=$L$3,"B"),"C")</f>
        <v>C</v>
      </c>
      <c r="F2478" s="18">
        <f>VLOOKUP(A2478,'ABC Rimanenze'!$A$2:$G$50000,2,FALSE)</f>
        <v>13.804741952997972</v>
      </c>
      <c r="G2478" s="3" t="str">
        <f>VLOOKUP(A2478,'ABC Rimanenze'!$A$2:$G$50000,7)</f>
        <v>C</v>
      </c>
      <c r="J2478" s="29"/>
    </row>
    <row r="2479" spans="1:10" x14ac:dyDescent="0.3">
      <c r="A2479" s="20" t="s">
        <v>2502</v>
      </c>
      <c r="B2479" s="21">
        <v>22.88154484240447</v>
      </c>
      <c r="C2479" s="27">
        <f t="shared" si="77"/>
        <v>10896355.420005307</v>
      </c>
      <c r="D2479" s="25">
        <f t="shared" si="76"/>
        <v>0.99980118091830106</v>
      </c>
      <c r="E2479" s="3" t="str" cm="1">
        <f t="array" ref="E2479">IFERROR(_xlfn.IFS(D2479&lt;=$K$2,"A",D2479&lt;=$L$3,"B"),"C")</f>
        <v>C</v>
      </c>
      <c r="F2479" s="18">
        <f>VLOOKUP(A2479,'ABC Rimanenze'!$A$2:$G$50000,2,FALSE)</f>
        <v>13.728926905442682</v>
      </c>
      <c r="G2479" s="3" t="str">
        <f>VLOOKUP(A2479,'ABC Rimanenze'!$A$2:$G$50000,7)</f>
        <v>C</v>
      </c>
      <c r="J2479" s="29"/>
    </row>
    <row r="2480" spans="1:10" x14ac:dyDescent="0.3">
      <c r="A2480" s="20" t="s">
        <v>2503</v>
      </c>
      <c r="B2480" s="21">
        <v>22.619009627052545</v>
      </c>
      <c r="C2480" s="27">
        <f t="shared" si="77"/>
        <v>10896378.039014934</v>
      </c>
      <c r="D2480" s="25">
        <f t="shared" si="76"/>
        <v>0.99980325633816991</v>
      </c>
      <c r="E2480" s="3" t="str" cm="1">
        <f t="array" ref="E2480">IFERROR(_xlfn.IFS(D2480&lt;=$K$2,"A",D2480&lt;=$L$3,"B"),"C")</f>
        <v>C</v>
      </c>
      <c r="F2480" s="18">
        <f>VLOOKUP(A2480,'ABC Rimanenze'!$A$2:$G$50000,2,FALSE)</f>
        <v>13.571405776231527</v>
      </c>
      <c r="G2480" s="3" t="str">
        <f>VLOOKUP(A2480,'ABC Rimanenze'!$A$2:$G$50000,7)</f>
        <v>C</v>
      </c>
      <c r="J2480" s="29"/>
    </row>
    <row r="2481" spans="1:10" x14ac:dyDescent="0.3">
      <c r="A2481" s="20" t="s">
        <v>2504</v>
      </c>
      <c r="B2481" s="21">
        <v>22.584431818201317</v>
      </c>
      <c r="C2481" s="27">
        <f t="shared" si="77"/>
        <v>10896400.623446751</v>
      </c>
      <c r="D2481" s="25">
        <f t="shared" si="76"/>
        <v>0.99980532858533255</v>
      </c>
      <c r="E2481" s="3" t="str" cm="1">
        <f t="array" ref="E2481">IFERROR(_xlfn.IFS(D2481&lt;=$K$2,"A",D2481&lt;=$L$3,"B"),"C")</f>
        <v>C</v>
      </c>
      <c r="F2481" s="18">
        <f>VLOOKUP(A2481,'ABC Rimanenze'!$A$2:$G$50000,2,FALSE)</f>
        <v>13.55065909092079</v>
      </c>
      <c r="G2481" s="3" t="str">
        <f>VLOOKUP(A2481,'ABC Rimanenze'!$A$2:$G$50000,7)</f>
        <v>C</v>
      </c>
      <c r="J2481" s="29"/>
    </row>
    <row r="2482" spans="1:10" x14ac:dyDescent="0.3">
      <c r="A2482" s="20" t="s">
        <v>2505</v>
      </c>
      <c r="B2482" s="21">
        <v>22.35967606066832</v>
      </c>
      <c r="C2482" s="27">
        <f t="shared" si="77"/>
        <v>10896422.983122813</v>
      </c>
      <c r="D2482" s="25">
        <f t="shared" si="76"/>
        <v>0.99980738020990512</v>
      </c>
      <c r="E2482" s="3" t="str" cm="1">
        <f t="array" ref="E2482">IFERROR(_xlfn.IFS(D2482&lt;=$K$2,"A",D2482&lt;=$L$3,"B"),"C")</f>
        <v>C</v>
      </c>
      <c r="F2482" s="18">
        <f>VLOOKUP(A2482,'ABC Rimanenze'!$A$2:$G$50000,2,FALSE)</f>
        <v>13.415805636400991</v>
      </c>
      <c r="G2482" s="3" t="str">
        <f>VLOOKUP(A2482,'ABC Rimanenze'!$A$2:$G$50000,7)</f>
        <v>C</v>
      </c>
      <c r="J2482" s="29"/>
    </row>
    <row r="2483" spans="1:10" x14ac:dyDescent="0.3">
      <c r="A2483" s="20" t="s">
        <v>2506</v>
      </c>
      <c r="B2483" s="21">
        <v>22.337264517894376</v>
      </c>
      <c r="C2483" s="27">
        <f t="shared" si="77"/>
        <v>10896445.32038733</v>
      </c>
      <c r="D2483" s="25">
        <f t="shared" si="76"/>
        <v>0.99980942977809384</v>
      </c>
      <c r="E2483" s="3" t="str" cm="1">
        <f t="array" ref="E2483">IFERROR(_xlfn.IFS(D2483&lt;=$K$2,"A",D2483&lt;=$L$3,"B"),"C")</f>
        <v>C</v>
      </c>
      <c r="F2483" s="18">
        <f>VLOOKUP(A2483,'ABC Rimanenze'!$A$2:$G$50000,2,FALSE)</f>
        <v>13.402358710736625</v>
      </c>
      <c r="G2483" s="3" t="str">
        <f>VLOOKUP(A2483,'ABC Rimanenze'!$A$2:$G$50000,7)</f>
        <v>C</v>
      </c>
      <c r="J2483" s="29"/>
    </row>
    <row r="2484" spans="1:10" x14ac:dyDescent="0.3">
      <c r="A2484" s="20" t="s">
        <v>2507</v>
      </c>
      <c r="B2484" s="21">
        <v>22.327019241197711</v>
      </c>
      <c r="C2484" s="27">
        <f t="shared" si="77"/>
        <v>10896467.647406571</v>
      </c>
      <c r="D2484" s="25">
        <f t="shared" si="76"/>
        <v>0.99981147840622164</v>
      </c>
      <c r="E2484" s="3" t="str" cm="1">
        <f t="array" ref="E2484">IFERROR(_xlfn.IFS(D2484&lt;=$K$2,"A",D2484&lt;=$L$3,"B"),"C")</f>
        <v>C</v>
      </c>
      <c r="F2484" s="18">
        <f>VLOOKUP(A2484,'ABC Rimanenze'!$A$2:$G$50000,2,FALSE)</f>
        <v>13.396211544718627</v>
      </c>
      <c r="G2484" s="3" t="str">
        <f>VLOOKUP(A2484,'ABC Rimanenze'!$A$2:$G$50000,7)</f>
        <v>C</v>
      </c>
      <c r="J2484" s="29"/>
    </row>
    <row r="2485" spans="1:10" x14ac:dyDescent="0.3">
      <c r="A2485" s="20" t="s">
        <v>2508</v>
      </c>
      <c r="B2485" s="21">
        <v>22.268322343456429</v>
      </c>
      <c r="C2485" s="27">
        <f t="shared" si="77"/>
        <v>10896489.915728914</v>
      </c>
      <c r="D2485" s="25">
        <f t="shared" si="76"/>
        <v>0.99981352164858273</v>
      </c>
      <c r="E2485" s="3" t="str" cm="1">
        <f t="array" ref="E2485">IFERROR(_xlfn.IFS(D2485&lt;=$K$2,"A",D2485&lt;=$L$3,"B"),"C")</f>
        <v>C</v>
      </c>
      <c r="F2485" s="18">
        <f>VLOOKUP(A2485,'ABC Rimanenze'!$A$2:$G$50000,2,FALSE)</f>
        <v>13.360993406073858</v>
      </c>
      <c r="G2485" s="3" t="str">
        <f>VLOOKUP(A2485,'ABC Rimanenze'!$A$2:$G$50000,7)</f>
        <v>C</v>
      </c>
      <c r="J2485" s="29"/>
    </row>
    <row r="2486" spans="1:10" x14ac:dyDescent="0.3">
      <c r="A2486" s="20" t="s">
        <v>2509</v>
      </c>
      <c r="B2486" s="21">
        <v>22.112722203625896</v>
      </c>
      <c r="C2486" s="27">
        <f t="shared" si="77"/>
        <v>10896512.028451117</v>
      </c>
      <c r="D2486" s="25">
        <f t="shared" si="76"/>
        <v>0.99981555061376604</v>
      </c>
      <c r="E2486" s="3" t="str" cm="1">
        <f t="array" ref="E2486">IFERROR(_xlfn.IFS(D2486&lt;=$K$2,"A",D2486&lt;=$L$3,"B"),"C")</f>
        <v>C</v>
      </c>
      <c r="F2486" s="18">
        <f>VLOOKUP(A2486,'ABC Rimanenze'!$A$2:$G$50000,2,FALSE)</f>
        <v>13.267633322175538</v>
      </c>
      <c r="G2486" s="3" t="str">
        <f>VLOOKUP(A2486,'ABC Rimanenze'!$A$2:$G$50000,7)</f>
        <v>C</v>
      </c>
      <c r="J2486" s="29"/>
    </row>
    <row r="2487" spans="1:10" x14ac:dyDescent="0.3">
      <c r="A2487" s="20" t="s">
        <v>2510</v>
      </c>
      <c r="B2487" s="21">
        <v>21.970355546195215</v>
      </c>
      <c r="C2487" s="27">
        <f t="shared" si="77"/>
        <v>10896533.998806663</v>
      </c>
      <c r="D2487" s="25">
        <f t="shared" si="76"/>
        <v>0.99981756651601716</v>
      </c>
      <c r="E2487" s="3" t="str" cm="1">
        <f t="array" ref="E2487">IFERROR(_xlfn.IFS(D2487&lt;=$K$2,"A",D2487&lt;=$L$3,"B"),"C")</f>
        <v>C</v>
      </c>
      <c r="F2487" s="18">
        <f>VLOOKUP(A2487,'ABC Rimanenze'!$A$2:$G$50000,2,FALSE)</f>
        <v>13.182213327717129</v>
      </c>
      <c r="G2487" s="3" t="str">
        <f>VLOOKUP(A2487,'ABC Rimanenze'!$A$2:$G$50000,7)</f>
        <v>C</v>
      </c>
      <c r="J2487" s="29"/>
    </row>
    <row r="2488" spans="1:10" x14ac:dyDescent="0.3">
      <c r="A2488" s="20" t="s">
        <v>2511</v>
      </c>
      <c r="B2488" s="21">
        <v>21.835245959758005</v>
      </c>
      <c r="C2488" s="27">
        <f t="shared" si="77"/>
        <v>10896555.834052622</v>
      </c>
      <c r="D2488" s="25">
        <f t="shared" si="76"/>
        <v>0.99981957002121258</v>
      </c>
      <c r="E2488" s="3" t="str" cm="1">
        <f t="array" ref="E2488">IFERROR(_xlfn.IFS(D2488&lt;=$K$2,"A",D2488&lt;=$L$3,"B"),"C")</f>
        <v>C</v>
      </c>
      <c r="F2488" s="18">
        <f>VLOOKUP(A2488,'ABC Rimanenze'!$A$2:$G$50000,2,FALSE)</f>
        <v>13.101147575854803</v>
      </c>
      <c r="G2488" s="3" t="str">
        <f>VLOOKUP(A2488,'ABC Rimanenze'!$A$2:$G$50000,7)</f>
        <v>C</v>
      </c>
      <c r="J2488" s="29"/>
    </row>
    <row r="2489" spans="1:10" x14ac:dyDescent="0.3">
      <c r="A2489" s="20" t="s">
        <v>2512</v>
      </c>
      <c r="B2489" s="21">
        <v>21.773774299578037</v>
      </c>
      <c r="C2489" s="27">
        <f t="shared" si="77"/>
        <v>10896577.607826922</v>
      </c>
      <c r="D2489" s="25">
        <f t="shared" si="76"/>
        <v>0.9998215678860416</v>
      </c>
      <c r="E2489" s="3" t="str" cm="1">
        <f t="array" ref="E2489">IFERROR(_xlfn.IFS(D2489&lt;=$K$2,"A",D2489&lt;=$L$3,"B"),"C")</f>
        <v>C</v>
      </c>
      <c r="F2489" s="18">
        <f>VLOOKUP(A2489,'ABC Rimanenze'!$A$2:$G$50000,2,FALSE)</f>
        <v>13.064264579746821</v>
      </c>
      <c r="G2489" s="3" t="str">
        <f>VLOOKUP(A2489,'ABC Rimanenze'!$A$2:$G$50000,7)</f>
        <v>C</v>
      </c>
      <c r="J2489" s="29"/>
    </row>
    <row r="2490" spans="1:10" x14ac:dyDescent="0.3">
      <c r="A2490" s="20" t="s">
        <v>2513</v>
      </c>
      <c r="B2490" s="21">
        <v>21.656593947359983</v>
      </c>
      <c r="C2490" s="27">
        <f t="shared" si="77"/>
        <v>10896599.264420869</v>
      </c>
      <c r="D2490" s="25">
        <f t="shared" si="76"/>
        <v>0.99982355499892184</v>
      </c>
      <c r="E2490" s="3" t="str" cm="1">
        <f t="array" ref="E2490">IFERROR(_xlfn.IFS(D2490&lt;=$K$2,"A",D2490&lt;=$L$3,"B"),"C")</f>
        <v>C</v>
      </c>
      <c r="F2490" s="18">
        <f>VLOOKUP(A2490,'ABC Rimanenze'!$A$2:$G$50000,2,FALSE)</f>
        <v>12.99395636841599</v>
      </c>
      <c r="G2490" s="3" t="str">
        <f>VLOOKUP(A2490,'ABC Rimanenze'!$A$2:$G$50000,7)</f>
        <v>C</v>
      </c>
      <c r="J2490" s="29"/>
    </row>
    <row r="2491" spans="1:10" x14ac:dyDescent="0.3">
      <c r="A2491" s="20" t="s">
        <v>2514</v>
      </c>
      <c r="B2491" s="21">
        <v>21.344326451376347</v>
      </c>
      <c r="C2491" s="27">
        <f t="shared" si="77"/>
        <v>10896620.60874732</v>
      </c>
      <c r="D2491" s="25">
        <f t="shared" si="76"/>
        <v>0.99982551345952353</v>
      </c>
      <c r="E2491" s="3" t="str" cm="1">
        <f t="array" ref="E2491">IFERROR(_xlfn.IFS(D2491&lt;=$K$2,"A",D2491&lt;=$L$3,"B"),"C")</f>
        <v>C</v>
      </c>
      <c r="F2491" s="18">
        <f>VLOOKUP(A2491,'ABC Rimanenze'!$A$2:$G$50000,2,FALSE)</f>
        <v>12.806595870825808</v>
      </c>
      <c r="G2491" s="3" t="str">
        <f>VLOOKUP(A2491,'ABC Rimanenze'!$A$2:$G$50000,7)</f>
        <v>C</v>
      </c>
      <c r="J2491" s="29"/>
    </row>
    <row r="2492" spans="1:10" x14ac:dyDescent="0.3">
      <c r="A2492" s="20" t="s">
        <v>2515</v>
      </c>
      <c r="B2492" s="21">
        <v>21.173571839765337</v>
      </c>
      <c r="C2492" s="27">
        <f t="shared" si="77"/>
        <v>10896641.78231916</v>
      </c>
      <c r="D2492" s="25">
        <f t="shared" si="76"/>
        <v>0.99982745625244041</v>
      </c>
      <c r="E2492" s="3" t="str" cm="1">
        <f t="array" ref="E2492">IFERROR(_xlfn.IFS(D2492&lt;=$K$2,"A",D2492&lt;=$L$3,"B"),"C")</f>
        <v>C</v>
      </c>
      <c r="F2492" s="18">
        <f>VLOOKUP(A2492,'ABC Rimanenze'!$A$2:$G$50000,2,FALSE)</f>
        <v>12.704143103859202</v>
      </c>
      <c r="G2492" s="3" t="str">
        <f>VLOOKUP(A2492,'ABC Rimanenze'!$A$2:$G$50000,7)</f>
        <v>C</v>
      </c>
      <c r="J2492" s="29"/>
    </row>
    <row r="2493" spans="1:10" x14ac:dyDescent="0.3">
      <c r="A2493" s="20" t="s">
        <v>2516</v>
      </c>
      <c r="B2493" s="21">
        <v>21.028430419895979</v>
      </c>
      <c r="C2493" s="27">
        <f t="shared" si="77"/>
        <v>10896662.810749579</v>
      </c>
      <c r="D2493" s="25">
        <f t="shared" si="76"/>
        <v>0.99982938572782509</v>
      </c>
      <c r="E2493" s="3" t="str" cm="1">
        <f t="array" ref="E2493">IFERROR(_xlfn.IFS(D2493&lt;=$K$2,"A",D2493&lt;=$L$3,"B"),"C")</f>
        <v>C</v>
      </c>
      <c r="F2493" s="18">
        <f>VLOOKUP(A2493,'ABC Rimanenze'!$A$2:$G$50000,2,FALSE)</f>
        <v>12.617058251937587</v>
      </c>
      <c r="G2493" s="3" t="str">
        <f>VLOOKUP(A2493,'ABC Rimanenze'!$A$2:$G$50000,7)</f>
        <v>C</v>
      </c>
      <c r="J2493" s="29"/>
    </row>
    <row r="2494" spans="1:10" x14ac:dyDescent="0.3">
      <c r="A2494" s="20" t="s">
        <v>2517</v>
      </c>
      <c r="B2494" s="21">
        <v>20.775713594711679</v>
      </c>
      <c r="C2494" s="27">
        <f t="shared" si="77"/>
        <v>10896683.586463174</v>
      </c>
      <c r="D2494" s="25">
        <f t="shared" si="76"/>
        <v>0.9998312920150364</v>
      </c>
      <c r="E2494" s="3" t="str" cm="1">
        <f t="array" ref="E2494">IFERROR(_xlfn.IFS(D2494&lt;=$K$2,"A",D2494&lt;=$L$3,"B"),"C")</f>
        <v>C</v>
      </c>
      <c r="F2494" s="18">
        <f>VLOOKUP(A2494,'ABC Rimanenze'!$A$2:$G$50000,2,FALSE)</f>
        <v>12.465428156827008</v>
      </c>
      <c r="G2494" s="3" t="str">
        <f>VLOOKUP(A2494,'ABC Rimanenze'!$A$2:$G$50000,7)</f>
        <v>C</v>
      </c>
      <c r="J2494" s="29"/>
    </row>
    <row r="2495" spans="1:10" x14ac:dyDescent="0.3">
      <c r="A2495" s="20" t="s">
        <v>2518</v>
      </c>
      <c r="B2495" s="21">
        <v>20.746685310737806</v>
      </c>
      <c r="C2495" s="27">
        <f t="shared" si="77"/>
        <v>10896704.333148485</v>
      </c>
      <c r="D2495" s="25">
        <f t="shared" si="76"/>
        <v>0.99983319563874118</v>
      </c>
      <c r="E2495" s="3" t="str" cm="1">
        <f t="array" ref="E2495">IFERROR(_xlfn.IFS(D2495&lt;=$K$2,"A",D2495&lt;=$L$3,"B"),"C")</f>
        <v>C</v>
      </c>
      <c r="F2495" s="18">
        <f>VLOOKUP(A2495,'ABC Rimanenze'!$A$2:$G$50000,2,FALSE)</f>
        <v>12.448011186442683</v>
      </c>
      <c r="G2495" s="3" t="str">
        <f>VLOOKUP(A2495,'ABC Rimanenze'!$A$2:$G$50000,7)</f>
        <v>C</v>
      </c>
      <c r="J2495" s="29"/>
    </row>
    <row r="2496" spans="1:10" x14ac:dyDescent="0.3">
      <c r="A2496" s="20" t="s">
        <v>2519</v>
      </c>
      <c r="B2496" s="21">
        <v>20.693324494609371</v>
      </c>
      <c r="C2496" s="27">
        <f t="shared" si="77"/>
        <v>10896725.02647298</v>
      </c>
      <c r="D2496" s="25">
        <f t="shared" si="76"/>
        <v>0.99983509436629459</v>
      </c>
      <c r="E2496" s="3" t="str" cm="1">
        <f t="array" ref="E2496">IFERROR(_xlfn.IFS(D2496&lt;=$K$2,"A",D2496&lt;=$L$3,"B"),"C")</f>
        <v>C</v>
      </c>
      <c r="F2496" s="18">
        <f>VLOOKUP(A2496,'ABC Rimanenze'!$A$2:$G$50000,2,FALSE)</f>
        <v>12.415994696765623</v>
      </c>
      <c r="G2496" s="3" t="str">
        <f>VLOOKUP(A2496,'ABC Rimanenze'!$A$2:$G$50000,7)</f>
        <v>C</v>
      </c>
      <c r="J2496" s="29"/>
    </row>
    <row r="2497" spans="1:10" x14ac:dyDescent="0.3">
      <c r="A2497" s="20" t="s">
        <v>2520</v>
      </c>
      <c r="B2497" s="21">
        <v>20.682652331383679</v>
      </c>
      <c r="C2497" s="27">
        <f t="shared" si="77"/>
        <v>10896745.709125312</v>
      </c>
      <c r="D2497" s="25">
        <f t="shared" si="76"/>
        <v>0.99983699211461763</v>
      </c>
      <c r="E2497" s="3" t="str" cm="1">
        <f t="array" ref="E2497">IFERROR(_xlfn.IFS(D2497&lt;=$K$2,"A",D2497&lt;=$L$3,"B"),"C")</f>
        <v>C</v>
      </c>
      <c r="F2497" s="18">
        <f>VLOOKUP(A2497,'ABC Rimanenze'!$A$2:$G$50000,2,FALSE)</f>
        <v>12.409591398830207</v>
      </c>
      <c r="G2497" s="3" t="str">
        <f>VLOOKUP(A2497,'ABC Rimanenze'!$A$2:$G$50000,7)</f>
        <v>C</v>
      </c>
      <c r="J2497" s="29"/>
    </row>
    <row r="2498" spans="1:10" x14ac:dyDescent="0.3">
      <c r="A2498" s="20" t="s">
        <v>2521</v>
      </c>
      <c r="B2498" s="21">
        <v>20.682652331383679</v>
      </c>
      <c r="C2498" s="27">
        <f t="shared" si="77"/>
        <v>10896766.391777644</v>
      </c>
      <c r="D2498" s="25">
        <f t="shared" ref="D2498:D2561" si="78">C2498/SUM(B:B)</f>
        <v>0.99983888986294078</v>
      </c>
      <c r="E2498" s="3" t="str" cm="1">
        <f t="array" ref="E2498">IFERROR(_xlfn.IFS(D2498&lt;=$K$2,"A",D2498&lt;=$L$3,"B"),"C")</f>
        <v>C</v>
      </c>
      <c r="F2498" s="18">
        <f>VLOOKUP(A2498,'ABC Rimanenze'!$A$2:$G$50000,2,FALSE)</f>
        <v>12.409591398830207</v>
      </c>
      <c r="G2498" s="3" t="str">
        <f>VLOOKUP(A2498,'ABC Rimanenze'!$A$2:$G$50000,7)</f>
        <v>C</v>
      </c>
      <c r="J2498" s="29"/>
    </row>
    <row r="2499" spans="1:10" x14ac:dyDescent="0.3">
      <c r="A2499" s="20" t="s">
        <v>2522</v>
      </c>
      <c r="B2499" s="21">
        <v>20.319371895181256</v>
      </c>
      <c r="C2499" s="27">
        <f t="shared" ref="C2499:C2562" si="79">B2499+C2498</f>
        <v>10896786.71114954</v>
      </c>
      <c r="D2499" s="25">
        <f t="shared" si="78"/>
        <v>0.99984075427826435</v>
      </c>
      <c r="E2499" s="3" t="str" cm="1">
        <f t="array" ref="E2499">IFERROR(_xlfn.IFS(D2499&lt;=$K$2,"A",D2499&lt;=$L$3,"B"),"C")</f>
        <v>C</v>
      </c>
      <c r="F2499" s="18">
        <f>VLOOKUP(A2499,'ABC Rimanenze'!$A$2:$G$50000,2,FALSE)</f>
        <v>12.191623137108753</v>
      </c>
      <c r="G2499" s="3" t="str">
        <f>VLOOKUP(A2499,'ABC Rimanenze'!$A$2:$G$50000,7)</f>
        <v>C</v>
      </c>
      <c r="J2499" s="29"/>
    </row>
    <row r="2500" spans="1:10" x14ac:dyDescent="0.3">
      <c r="A2500" s="20" t="s">
        <v>2523</v>
      </c>
      <c r="B2500" s="21">
        <v>19.914256579134129</v>
      </c>
      <c r="C2500" s="27">
        <f t="shared" si="79"/>
        <v>10896806.625406118</v>
      </c>
      <c r="D2500" s="25">
        <f t="shared" si="78"/>
        <v>0.99984258152200567</v>
      </c>
      <c r="E2500" s="3" t="str" cm="1">
        <f t="array" ref="E2500">IFERROR(_xlfn.IFS(D2500&lt;=$K$2,"A",D2500&lt;=$L$3,"B"),"C")</f>
        <v>C</v>
      </c>
      <c r="F2500" s="18">
        <f>VLOOKUP(A2500,'ABC Rimanenze'!$A$2:$G$50000,2,FALSE)</f>
        <v>11.948553947480477</v>
      </c>
      <c r="G2500" s="3" t="str">
        <f>VLOOKUP(A2500,'ABC Rimanenze'!$A$2:$G$50000,7)</f>
        <v>C</v>
      </c>
      <c r="J2500" s="29"/>
    </row>
    <row r="2501" spans="1:10" x14ac:dyDescent="0.3">
      <c r="A2501" s="20" t="s">
        <v>2524</v>
      </c>
      <c r="B2501" s="21">
        <v>19.826958283948002</v>
      </c>
      <c r="C2501" s="27">
        <f t="shared" si="79"/>
        <v>10896826.452364402</v>
      </c>
      <c r="D2501" s="25">
        <f t="shared" si="78"/>
        <v>0.99984440075564318</v>
      </c>
      <c r="E2501" s="3" t="str" cm="1">
        <f t="array" ref="E2501">IFERROR(_xlfn.IFS(D2501&lt;=$K$2,"A",D2501&lt;=$L$3,"B"),"C")</f>
        <v>C</v>
      </c>
      <c r="F2501" s="18">
        <f>VLOOKUP(A2501,'ABC Rimanenze'!$A$2:$G$50000,2,FALSE)</f>
        <v>11.896174970368801</v>
      </c>
      <c r="G2501" s="3" t="str">
        <f>VLOOKUP(A2501,'ABC Rimanenze'!$A$2:$G$50000,7)</f>
        <v>C</v>
      </c>
      <c r="J2501" s="29"/>
    </row>
    <row r="2502" spans="1:10" x14ac:dyDescent="0.3">
      <c r="A2502" s="20" t="s">
        <v>2525</v>
      </c>
      <c r="B2502" s="21">
        <v>19.798997216296701</v>
      </c>
      <c r="C2502" s="27">
        <f t="shared" si="79"/>
        <v>10896846.251361618</v>
      </c>
      <c r="D2502" s="25">
        <f t="shared" si="78"/>
        <v>0.99984621742369728</v>
      </c>
      <c r="E2502" s="3" t="str" cm="1">
        <f t="array" ref="E2502">IFERROR(_xlfn.IFS(D2502&lt;=$K$2,"A",D2502&lt;=$L$3,"B"),"C")</f>
        <v>C</v>
      </c>
      <c r="F2502" s="18">
        <f>VLOOKUP(A2502,'ABC Rimanenze'!$A$2:$G$50000,2,FALSE)</f>
        <v>11.87939832977802</v>
      </c>
      <c r="G2502" s="3" t="str">
        <f>VLOOKUP(A2502,'ABC Rimanenze'!$A$2:$G$50000,7)</f>
        <v>C</v>
      </c>
      <c r="J2502" s="29"/>
    </row>
    <row r="2503" spans="1:10" x14ac:dyDescent="0.3">
      <c r="A2503" s="20" t="s">
        <v>2526</v>
      </c>
      <c r="B2503" s="21">
        <v>19.727493722684589</v>
      </c>
      <c r="C2503" s="27">
        <f t="shared" si="79"/>
        <v>10896865.97885534</v>
      </c>
      <c r="D2503" s="25">
        <f t="shared" si="78"/>
        <v>0.99984802753090829</v>
      </c>
      <c r="E2503" s="3" t="str" cm="1">
        <f t="array" ref="E2503">IFERROR(_xlfn.IFS(D2503&lt;=$K$2,"A",D2503&lt;=$L$3,"B"),"C")</f>
        <v>C</v>
      </c>
      <c r="F2503" s="18">
        <f>VLOOKUP(A2503,'ABC Rimanenze'!$A$2:$G$50000,2,FALSE)</f>
        <v>11.836496233610752</v>
      </c>
      <c r="G2503" s="3" t="str">
        <f>VLOOKUP(A2503,'ABC Rimanenze'!$A$2:$G$50000,7)</f>
        <v>C</v>
      </c>
      <c r="J2503" s="29"/>
    </row>
    <row r="2504" spans="1:10" x14ac:dyDescent="0.3">
      <c r="A2504" s="20" t="s">
        <v>2527</v>
      </c>
      <c r="B2504" s="21">
        <v>19.423337070752478</v>
      </c>
      <c r="C2504" s="27">
        <f t="shared" si="79"/>
        <v>10896885.40219241</v>
      </c>
      <c r="D2504" s="25">
        <f t="shared" si="78"/>
        <v>0.99984980973005577</v>
      </c>
      <c r="E2504" s="3" t="str" cm="1">
        <f t="array" ref="E2504">IFERROR(_xlfn.IFS(D2504&lt;=$K$2,"A",D2504&lt;=$L$3,"B"),"C")</f>
        <v>C</v>
      </c>
      <c r="F2504" s="18">
        <f>VLOOKUP(A2504,'ABC Rimanenze'!$A$2:$G$50000,2,FALSE)</f>
        <v>11.654002242451487</v>
      </c>
      <c r="G2504" s="3" t="str">
        <f>VLOOKUP(A2504,'ABC Rimanenze'!$A$2:$G$50000,7)</f>
        <v>C</v>
      </c>
      <c r="J2504" s="29"/>
    </row>
    <row r="2505" spans="1:10" x14ac:dyDescent="0.3">
      <c r="A2505" s="20" t="s">
        <v>2528</v>
      </c>
      <c r="B2505" s="21">
        <v>19.350979804082311</v>
      </c>
      <c r="C2505" s="27">
        <f t="shared" si="79"/>
        <v>10896904.753172215</v>
      </c>
      <c r="D2505" s="25">
        <f t="shared" si="78"/>
        <v>0.99985158529002194</v>
      </c>
      <c r="E2505" s="3" t="str" cm="1">
        <f t="array" ref="E2505">IFERROR(_xlfn.IFS(D2505&lt;=$K$2,"A",D2505&lt;=$L$3,"B"),"C")</f>
        <v>C</v>
      </c>
      <c r="F2505" s="18">
        <f>VLOOKUP(A2505,'ABC Rimanenze'!$A$2:$G$50000,2,FALSE)</f>
        <v>11.610587882449385</v>
      </c>
      <c r="G2505" s="3" t="str">
        <f>VLOOKUP(A2505,'ABC Rimanenze'!$A$2:$G$50000,7)</f>
        <v>C</v>
      </c>
      <c r="J2505" s="29"/>
    </row>
    <row r="2506" spans="1:10" x14ac:dyDescent="0.3">
      <c r="A2506" s="20" t="s">
        <v>2529</v>
      </c>
      <c r="B2506" s="21">
        <v>19.039139194627705</v>
      </c>
      <c r="C2506" s="27">
        <f t="shared" si="79"/>
        <v>10896923.792311409</v>
      </c>
      <c r="D2506" s="25">
        <f t="shared" si="78"/>
        <v>0.99985333223687867</v>
      </c>
      <c r="E2506" s="3" t="str" cm="1">
        <f t="array" ref="E2506">IFERROR(_xlfn.IFS(D2506&lt;=$K$2,"A",D2506&lt;=$L$3,"B"),"C")</f>
        <v>C</v>
      </c>
      <c r="F2506" s="18">
        <f>VLOOKUP(A2506,'ABC Rimanenze'!$A$2:$G$50000,2,FALSE)</f>
        <v>11.423483516776622</v>
      </c>
      <c r="G2506" s="3" t="str">
        <f>VLOOKUP(A2506,'ABC Rimanenze'!$A$2:$G$50000,7)</f>
        <v>C</v>
      </c>
      <c r="J2506" s="29"/>
    </row>
    <row r="2507" spans="1:10" x14ac:dyDescent="0.3">
      <c r="A2507" s="20" t="s">
        <v>2530</v>
      </c>
      <c r="B2507" s="21">
        <v>18.869878685868287</v>
      </c>
      <c r="C2507" s="27">
        <f t="shared" si="79"/>
        <v>10896942.662190095</v>
      </c>
      <c r="D2507" s="25">
        <f t="shared" si="78"/>
        <v>0.99985506365314269</v>
      </c>
      <c r="E2507" s="3" t="str" cm="1">
        <f t="array" ref="E2507">IFERROR(_xlfn.IFS(D2507&lt;=$K$2,"A",D2507&lt;=$L$3,"B"),"C")</f>
        <v>C</v>
      </c>
      <c r="F2507" s="18">
        <f>VLOOKUP(A2507,'ABC Rimanenze'!$A$2:$G$50000,2,FALSE)</f>
        <v>11.321927211520972</v>
      </c>
      <c r="G2507" s="3" t="str">
        <f>VLOOKUP(A2507,'ABC Rimanenze'!$A$2:$G$50000,7)</f>
        <v>C</v>
      </c>
      <c r="J2507" s="29"/>
    </row>
    <row r="2508" spans="1:10" x14ac:dyDescent="0.3">
      <c r="A2508" s="20" t="s">
        <v>2531</v>
      </c>
      <c r="B2508" s="21">
        <v>18.579595846129568</v>
      </c>
      <c r="C2508" s="27">
        <f t="shared" si="79"/>
        <v>10896961.241785942</v>
      </c>
      <c r="D2508" s="25">
        <f t="shared" si="78"/>
        <v>0.99985676843434279</v>
      </c>
      <c r="E2508" s="3" t="str" cm="1">
        <f t="array" ref="E2508">IFERROR(_xlfn.IFS(D2508&lt;=$K$2,"A",D2508&lt;=$L$3,"B"),"C")</f>
        <v>C</v>
      </c>
      <c r="F2508" s="18">
        <f>VLOOKUP(A2508,'ABC Rimanenze'!$A$2:$G$50000,2,FALSE)</f>
        <v>11.14775750767774</v>
      </c>
      <c r="G2508" s="3" t="str">
        <f>VLOOKUP(A2508,'ABC Rimanenze'!$A$2:$G$50000,7)</f>
        <v>C</v>
      </c>
      <c r="J2508" s="29"/>
    </row>
    <row r="2509" spans="1:10" x14ac:dyDescent="0.3">
      <c r="A2509" s="20" t="s">
        <v>2532</v>
      </c>
      <c r="B2509" s="21">
        <v>18.463696153498596</v>
      </c>
      <c r="C2509" s="27">
        <f t="shared" si="79"/>
        <v>10896979.705482095</v>
      </c>
      <c r="D2509" s="25">
        <f t="shared" si="78"/>
        <v>0.99985846258110167</v>
      </c>
      <c r="E2509" s="3" t="str" cm="1">
        <f t="array" ref="E2509">IFERROR(_xlfn.IFS(D2509&lt;=$K$2,"A",D2509&lt;=$L$3,"B"),"C")</f>
        <v>C</v>
      </c>
      <c r="F2509" s="18">
        <f>VLOOKUP(A2509,'ABC Rimanenze'!$A$2:$G$50000,2,FALSE)</f>
        <v>11.078217692099157</v>
      </c>
      <c r="G2509" s="3" t="str">
        <f>VLOOKUP(A2509,'ABC Rimanenze'!$A$2:$G$50000,7)</f>
        <v>C</v>
      </c>
      <c r="J2509" s="29"/>
    </row>
    <row r="2510" spans="1:10" x14ac:dyDescent="0.3">
      <c r="A2510" s="20" t="s">
        <v>2533</v>
      </c>
      <c r="B2510" s="21">
        <v>18.399663174144465</v>
      </c>
      <c r="C2510" s="27">
        <f t="shared" si="79"/>
        <v>10896998.10514527</v>
      </c>
      <c r="D2510" s="25">
        <f t="shared" si="78"/>
        <v>0.99986015085247881</v>
      </c>
      <c r="E2510" s="3" t="str" cm="1">
        <f t="array" ref="E2510">IFERROR(_xlfn.IFS(D2510&lt;=$K$2,"A",D2510&lt;=$L$3,"B"),"C")</f>
        <v>C</v>
      </c>
      <c r="F2510" s="18">
        <f>VLOOKUP(A2510,'ABC Rimanenze'!$A$2:$G$50000,2,FALSE)</f>
        <v>11.039797904486678</v>
      </c>
      <c r="G2510" s="3" t="str">
        <f>VLOOKUP(A2510,'ABC Rimanenze'!$A$2:$G$50000,7)</f>
        <v>C</v>
      </c>
      <c r="J2510" s="29"/>
    </row>
    <row r="2511" spans="1:10" x14ac:dyDescent="0.3">
      <c r="A2511" s="20" t="s">
        <v>2534</v>
      </c>
      <c r="B2511" s="21">
        <v>18.380026393809199</v>
      </c>
      <c r="C2511" s="27">
        <f t="shared" si="79"/>
        <v>10897016.485171665</v>
      </c>
      <c r="D2511" s="25">
        <f t="shared" si="78"/>
        <v>0.99986183732207212</v>
      </c>
      <c r="E2511" s="3" t="str" cm="1">
        <f t="array" ref="E2511">IFERROR(_xlfn.IFS(D2511&lt;=$K$2,"A",D2511&lt;=$L$3,"B"),"C")</f>
        <v>C</v>
      </c>
      <c r="F2511" s="18">
        <f>VLOOKUP(A2511,'ABC Rimanenze'!$A$2:$G$50000,2,FALSE)</f>
        <v>11.028015836285519</v>
      </c>
      <c r="G2511" s="3" t="str">
        <f>VLOOKUP(A2511,'ABC Rimanenze'!$A$2:$G$50000,7)</f>
        <v>C</v>
      </c>
      <c r="J2511" s="29"/>
    </row>
    <row r="2512" spans="1:10" x14ac:dyDescent="0.3">
      <c r="A2512" s="20" t="s">
        <v>2535</v>
      </c>
      <c r="B2512" s="21">
        <v>18.360816500002962</v>
      </c>
      <c r="C2512" s="27">
        <f t="shared" si="79"/>
        <v>10897034.845988164</v>
      </c>
      <c r="D2512" s="25">
        <f t="shared" si="78"/>
        <v>0.99986352202905082</v>
      </c>
      <c r="E2512" s="3" t="str" cm="1">
        <f t="array" ref="E2512">IFERROR(_xlfn.IFS(D2512&lt;=$K$2,"A",D2512&lt;=$L$3,"B"),"C")</f>
        <v>C</v>
      </c>
      <c r="F2512" s="18">
        <f>VLOOKUP(A2512,'ABC Rimanenze'!$A$2:$G$50000,2,FALSE)</f>
        <v>11.016489900001776</v>
      </c>
      <c r="G2512" s="3" t="str">
        <f>VLOOKUP(A2512,'ABC Rimanenze'!$A$2:$G$50000,7)</f>
        <v>C</v>
      </c>
      <c r="J2512" s="29"/>
    </row>
    <row r="2513" spans="1:10" x14ac:dyDescent="0.3">
      <c r="A2513" s="20" t="s">
        <v>2536</v>
      </c>
      <c r="B2513" s="21">
        <v>18.304894364700356</v>
      </c>
      <c r="C2513" s="27">
        <f t="shared" si="79"/>
        <v>10897053.150882529</v>
      </c>
      <c r="D2513" s="25">
        <f t="shared" si="78"/>
        <v>0.99986520160486292</v>
      </c>
      <c r="E2513" s="3" t="str" cm="1">
        <f t="array" ref="E2513">IFERROR(_xlfn.IFS(D2513&lt;=$K$2,"A",D2513&lt;=$L$3,"B"),"C")</f>
        <v>C</v>
      </c>
      <c r="F2513" s="18">
        <f>VLOOKUP(A2513,'ABC Rimanenze'!$A$2:$G$50000,2,FALSE)</f>
        <v>10.982936618820213</v>
      </c>
      <c r="G2513" s="3" t="str">
        <f>VLOOKUP(A2513,'ABC Rimanenze'!$A$2:$G$50000,7)</f>
        <v>C</v>
      </c>
      <c r="J2513" s="29"/>
    </row>
    <row r="2514" spans="1:10" x14ac:dyDescent="0.3">
      <c r="A2514" s="20" t="s">
        <v>2537</v>
      </c>
      <c r="B2514" s="21">
        <v>18.150361441192391</v>
      </c>
      <c r="C2514" s="27">
        <f t="shared" si="79"/>
        <v>10897071.30124397</v>
      </c>
      <c r="D2514" s="25">
        <f t="shared" si="78"/>
        <v>0.99986686700142013</v>
      </c>
      <c r="E2514" s="3" t="str" cm="1">
        <f t="array" ref="E2514">IFERROR(_xlfn.IFS(D2514&lt;=$K$2,"A",D2514&lt;=$L$3,"B"),"C")</f>
        <v>C</v>
      </c>
      <c r="F2514" s="18">
        <f>VLOOKUP(A2514,'ABC Rimanenze'!$A$2:$G$50000,2,FALSE)</f>
        <v>10.890216864715434</v>
      </c>
      <c r="G2514" s="3" t="str">
        <f>VLOOKUP(A2514,'ABC Rimanenze'!$A$2:$G$50000,7)</f>
        <v>C</v>
      </c>
      <c r="J2514" s="29"/>
    </row>
    <row r="2515" spans="1:10" x14ac:dyDescent="0.3">
      <c r="A2515" s="20" t="s">
        <v>2538</v>
      </c>
      <c r="B2515" s="21">
        <v>17.980460602639436</v>
      </c>
      <c r="C2515" s="27">
        <f t="shared" si="79"/>
        <v>10897089.281704573</v>
      </c>
      <c r="D2515" s="25">
        <f t="shared" si="78"/>
        <v>0.99986851680863098</v>
      </c>
      <c r="E2515" s="3" t="str" cm="1">
        <f t="array" ref="E2515">IFERROR(_xlfn.IFS(D2515&lt;=$K$2,"A",D2515&lt;=$L$3,"B"),"C")</f>
        <v>C</v>
      </c>
      <c r="F2515" s="18">
        <f>VLOOKUP(A2515,'ABC Rimanenze'!$A$2:$G$50000,2,FALSE)</f>
        <v>10.788276361583661</v>
      </c>
      <c r="G2515" s="3" t="str">
        <f>VLOOKUP(A2515,'ABC Rimanenze'!$A$2:$G$50000,7)</f>
        <v>C</v>
      </c>
      <c r="J2515" s="29"/>
    </row>
    <row r="2516" spans="1:10" x14ac:dyDescent="0.3">
      <c r="A2516" s="20" t="s">
        <v>2539</v>
      </c>
      <c r="B2516" s="21">
        <v>17.956128070484866</v>
      </c>
      <c r="C2516" s="27">
        <f t="shared" si="79"/>
        <v>10897107.237832643</v>
      </c>
      <c r="D2516" s="25">
        <f t="shared" si="78"/>
        <v>0.99987016438319676</v>
      </c>
      <c r="E2516" s="3" t="str" cm="1">
        <f t="array" ref="E2516">IFERROR(_xlfn.IFS(D2516&lt;=$K$2,"A",D2516&lt;=$L$3,"B"),"C")</f>
        <v>C</v>
      </c>
      <c r="F2516" s="18">
        <f>VLOOKUP(A2516,'ABC Rimanenze'!$A$2:$G$50000,2,FALSE)</f>
        <v>10.77367684229092</v>
      </c>
      <c r="G2516" s="3" t="str">
        <f>VLOOKUP(A2516,'ABC Rimanenze'!$A$2:$G$50000,7)</f>
        <v>C</v>
      </c>
      <c r="J2516" s="29"/>
    </row>
    <row r="2517" spans="1:10" x14ac:dyDescent="0.3">
      <c r="A2517" s="20" t="s">
        <v>2540</v>
      </c>
      <c r="B2517" s="21">
        <v>17.937771949736685</v>
      </c>
      <c r="C2517" s="27">
        <f t="shared" si="79"/>
        <v>10897125.175604593</v>
      </c>
      <c r="D2517" s="25">
        <f t="shared" si="78"/>
        <v>0.99987181027348637</v>
      </c>
      <c r="E2517" s="3" t="str" cm="1">
        <f t="array" ref="E2517">IFERROR(_xlfn.IFS(D2517&lt;=$K$2,"A",D2517&lt;=$L$3,"B"),"C")</f>
        <v>C</v>
      </c>
      <c r="F2517" s="18">
        <f>VLOOKUP(A2517,'ABC Rimanenze'!$A$2:$G$50000,2,FALSE)</f>
        <v>10.762663169842011</v>
      </c>
      <c r="G2517" s="3" t="str">
        <f>VLOOKUP(A2517,'ABC Rimanenze'!$A$2:$G$50000,7)</f>
        <v>C</v>
      </c>
      <c r="J2517" s="29"/>
    </row>
    <row r="2518" spans="1:10" x14ac:dyDescent="0.3">
      <c r="A2518" s="20" t="s">
        <v>2541</v>
      </c>
      <c r="B2518" s="21">
        <v>17.609069322385487</v>
      </c>
      <c r="C2518" s="27">
        <f t="shared" si="79"/>
        <v>10897142.784673916</v>
      </c>
      <c r="D2518" s="25">
        <f t="shared" si="78"/>
        <v>0.99987342600348283</v>
      </c>
      <c r="E2518" s="3" t="str" cm="1">
        <f t="array" ref="E2518">IFERROR(_xlfn.IFS(D2518&lt;=$K$2,"A",D2518&lt;=$L$3,"B"),"C")</f>
        <v>C</v>
      </c>
      <c r="F2518" s="18">
        <f>VLOOKUP(A2518,'ABC Rimanenze'!$A$2:$G$50000,2,FALSE)</f>
        <v>10.565441593431292</v>
      </c>
      <c r="G2518" s="3" t="str">
        <f>VLOOKUP(A2518,'ABC Rimanenze'!$A$2:$G$50000,7)</f>
        <v>C</v>
      </c>
      <c r="J2518" s="29"/>
    </row>
    <row r="2519" spans="1:10" x14ac:dyDescent="0.3">
      <c r="A2519" s="20" t="s">
        <v>2542</v>
      </c>
      <c r="B2519" s="21">
        <v>17.481003363677228</v>
      </c>
      <c r="C2519" s="27">
        <f t="shared" si="79"/>
        <v>10897160.265677281</v>
      </c>
      <c r="D2519" s="25">
        <f t="shared" si="78"/>
        <v>0.99987502998271571</v>
      </c>
      <c r="E2519" s="3" t="str" cm="1">
        <f t="array" ref="E2519">IFERROR(_xlfn.IFS(D2519&lt;=$K$2,"A",D2519&lt;=$L$3,"B"),"C")</f>
        <v>C</v>
      </c>
      <c r="F2519" s="18">
        <f>VLOOKUP(A2519,'ABC Rimanenze'!$A$2:$G$50000,2,FALSE)</f>
        <v>10.488602018206336</v>
      </c>
      <c r="G2519" s="3" t="str">
        <f>VLOOKUP(A2519,'ABC Rimanenze'!$A$2:$G$50000,7)</f>
        <v>C</v>
      </c>
      <c r="J2519" s="29"/>
    </row>
    <row r="2520" spans="1:10" x14ac:dyDescent="0.3">
      <c r="A2520" s="20" t="s">
        <v>2543</v>
      </c>
      <c r="B2520" s="21">
        <v>17.37428173142035</v>
      </c>
      <c r="C2520" s="27">
        <f t="shared" si="79"/>
        <v>10897177.639959011</v>
      </c>
      <c r="D2520" s="25">
        <f t="shared" si="78"/>
        <v>0.9998766241696454</v>
      </c>
      <c r="E2520" s="3" t="str" cm="1">
        <f t="array" ref="E2520">IFERROR(_xlfn.IFS(D2520&lt;=$K$2,"A",D2520&lt;=$L$3,"B"),"C")</f>
        <v>C</v>
      </c>
      <c r="F2520" s="18">
        <f>VLOOKUP(A2520,'ABC Rimanenze'!$A$2:$G$50000,2,FALSE)</f>
        <v>10.42456903885221</v>
      </c>
      <c r="G2520" s="3" t="str">
        <f>VLOOKUP(A2520,'ABC Rimanenze'!$A$2:$G$50000,7)</f>
        <v>C</v>
      </c>
      <c r="J2520" s="29"/>
    </row>
    <row r="2521" spans="1:10" x14ac:dyDescent="0.3">
      <c r="A2521" s="20" t="s">
        <v>2544</v>
      </c>
      <c r="B2521" s="21">
        <v>17.288904425614842</v>
      </c>
      <c r="C2521" s="27">
        <f t="shared" si="79"/>
        <v>10897194.928863436</v>
      </c>
      <c r="D2521" s="25">
        <f t="shared" si="78"/>
        <v>0.99987821052273274</v>
      </c>
      <c r="E2521" s="3" t="str" cm="1">
        <f t="array" ref="E2521">IFERROR(_xlfn.IFS(D2521&lt;=$K$2,"A",D2521&lt;=$L$3,"B"),"C")</f>
        <v>C</v>
      </c>
      <c r="F2521" s="18">
        <f>VLOOKUP(A2521,'ABC Rimanenze'!$A$2:$G$50000,2,FALSE)</f>
        <v>10.373342655368905</v>
      </c>
      <c r="G2521" s="3" t="str">
        <f>VLOOKUP(A2521,'ABC Rimanenze'!$A$2:$G$50000,7)</f>
        <v>C</v>
      </c>
      <c r="J2521" s="29"/>
    </row>
    <row r="2522" spans="1:10" x14ac:dyDescent="0.3">
      <c r="A2522" s="20" t="s">
        <v>2545</v>
      </c>
      <c r="B2522" s="21">
        <v>17.262010574286109</v>
      </c>
      <c r="C2522" s="27">
        <f t="shared" si="79"/>
        <v>10897212.19087401</v>
      </c>
      <c r="D2522" s="25">
        <f t="shared" si="78"/>
        <v>0.99987979440815966</v>
      </c>
      <c r="E2522" s="3" t="str" cm="1">
        <f t="array" ref="E2522">IFERROR(_xlfn.IFS(D2522&lt;=$K$2,"A",D2522&lt;=$L$3,"B"),"C")</f>
        <v>C</v>
      </c>
      <c r="F2522" s="18">
        <f>VLOOKUP(A2522,'ABC Rimanenze'!$A$2:$G$50000,2,FALSE)</f>
        <v>10.357206344571665</v>
      </c>
      <c r="G2522" s="3" t="str">
        <f>VLOOKUP(A2522,'ABC Rimanenze'!$A$2:$G$50000,7)</f>
        <v>C</v>
      </c>
      <c r="J2522" s="29"/>
    </row>
    <row r="2523" spans="1:10" x14ac:dyDescent="0.3">
      <c r="A2523" s="20" t="s">
        <v>2546</v>
      </c>
      <c r="B2523" s="21">
        <v>17.094671054907316</v>
      </c>
      <c r="C2523" s="27">
        <f t="shared" si="79"/>
        <v>10897229.285545066</v>
      </c>
      <c r="D2523" s="25">
        <f t="shared" si="78"/>
        <v>0.99988136293925567</v>
      </c>
      <c r="E2523" s="3" t="str" cm="1">
        <f t="array" ref="E2523">IFERROR(_xlfn.IFS(D2523&lt;=$K$2,"A",D2523&lt;=$L$3,"B"),"C")</f>
        <v>C</v>
      </c>
      <c r="F2523" s="18">
        <f>VLOOKUP(A2523,'ABC Rimanenze'!$A$2:$G$50000,2,FALSE)</f>
        <v>10.256802632944389</v>
      </c>
      <c r="G2523" s="3" t="str">
        <f>VLOOKUP(A2523,'ABC Rimanenze'!$A$2:$G$50000,7)</f>
        <v>C</v>
      </c>
      <c r="J2523" s="29"/>
    </row>
    <row r="2524" spans="1:10" x14ac:dyDescent="0.3">
      <c r="A2524" s="20" t="s">
        <v>2547</v>
      </c>
      <c r="B2524" s="21">
        <v>16.771091065904454</v>
      </c>
      <c r="C2524" s="27">
        <f t="shared" si="79"/>
        <v>10897246.056636132</v>
      </c>
      <c r="D2524" s="25">
        <f t="shared" si="78"/>
        <v>0.99988290178008887</v>
      </c>
      <c r="E2524" s="3" t="str" cm="1">
        <f t="array" ref="E2524">IFERROR(_xlfn.IFS(D2524&lt;=$K$2,"A",D2524&lt;=$L$3,"B"),"C")</f>
        <v>C</v>
      </c>
      <c r="F2524" s="18">
        <f>VLOOKUP(A2524,'ABC Rimanenze'!$A$2:$G$50000,2,FALSE)</f>
        <v>10.062654639542671</v>
      </c>
      <c r="G2524" s="3" t="str">
        <f>VLOOKUP(A2524,'ABC Rimanenze'!$A$2:$G$50000,7)</f>
        <v>C</v>
      </c>
      <c r="J2524" s="29"/>
    </row>
    <row r="2525" spans="1:10" x14ac:dyDescent="0.3">
      <c r="A2525" s="20" t="s">
        <v>2548</v>
      </c>
      <c r="B2525" s="21">
        <v>16.383264654282943</v>
      </c>
      <c r="C2525" s="27">
        <f t="shared" si="79"/>
        <v>10897262.439900786</v>
      </c>
      <c r="D2525" s="25">
        <f t="shared" si="78"/>
        <v>0.99988440503569287</v>
      </c>
      <c r="E2525" s="3" t="str" cm="1">
        <f t="array" ref="E2525">IFERROR(_xlfn.IFS(D2525&lt;=$K$2,"A",D2525&lt;=$L$3,"B"),"C")</f>
        <v>C</v>
      </c>
      <c r="F2525" s="18">
        <f>VLOOKUP(A2525,'ABC Rimanenze'!$A$2:$G$50000,2,FALSE)</f>
        <v>9.8299587925697658</v>
      </c>
      <c r="G2525" s="3" t="str">
        <f>VLOOKUP(A2525,'ABC Rimanenze'!$A$2:$G$50000,7)</f>
        <v>C</v>
      </c>
      <c r="J2525" s="29"/>
    </row>
    <row r="2526" spans="1:10" x14ac:dyDescent="0.3">
      <c r="A2526" s="20" t="s">
        <v>2549</v>
      </c>
      <c r="B2526" s="21">
        <v>16.29639324562584</v>
      </c>
      <c r="C2526" s="27">
        <f t="shared" si="79"/>
        <v>10897278.736294031</v>
      </c>
      <c r="D2526" s="25">
        <f t="shared" si="78"/>
        <v>0.99988590032036218</v>
      </c>
      <c r="E2526" s="3" t="str" cm="1">
        <f t="array" ref="E2526">IFERROR(_xlfn.IFS(D2526&lt;=$K$2,"A",D2526&lt;=$L$3,"B"),"C")</f>
        <v>C</v>
      </c>
      <c r="F2526" s="18">
        <f>VLOOKUP(A2526,'ABC Rimanenze'!$A$2:$G$50000,2,FALSE)</f>
        <v>9.7778359473755039</v>
      </c>
      <c r="G2526" s="3" t="str">
        <f>VLOOKUP(A2526,'ABC Rimanenze'!$A$2:$G$50000,7)</f>
        <v>C</v>
      </c>
      <c r="J2526" s="29"/>
    </row>
    <row r="2527" spans="1:10" x14ac:dyDescent="0.3">
      <c r="A2527" s="20" t="s">
        <v>2550</v>
      </c>
      <c r="B2527" s="21">
        <v>16.142287208646906</v>
      </c>
      <c r="C2527" s="27">
        <f t="shared" si="79"/>
        <v>10897294.878581239</v>
      </c>
      <c r="D2527" s="25">
        <f t="shared" si="78"/>
        <v>0.99988738146494593</v>
      </c>
      <c r="E2527" s="3" t="str" cm="1">
        <f t="array" ref="E2527">IFERROR(_xlfn.IFS(D2527&lt;=$K$2,"A",D2527&lt;=$L$3,"B"),"C")</f>
        <v>C</v>
      </c>
      <c r="F2527" s="18">
        <f>VLOOKUP(A2527,'ABC Rimanenze'!$A$2:$G$50000,2,FALSE)</f>
        <v>9.6853723251881423</v>
      </c>
      <c r="G2527" s="3" t="str">
        <f>VLOOKUP(A2527,'ABC Rimanenze'!$A$2:$G$50000,7)</f>
        <v>C</v>
      </c>
      <c r="J2527" s="29"/>
    </row>
    <row r="2528" spans="1:10" x14ac:dyDescent="0.3">
      <c r="A2528" s="20" t="s">
        <v>2551</v>
      </c>
      <c r="B2528" s="21">
        <v>16.093622144337765</v>
      </c>
      <c r="C2528" s="27">
        <f t="shared" si="79"/>
        <v>10897310.972203383</v>
      </c>
      <c r="D2528" s="25">
        <f t="shared" si="78"/>
        <v>0.99988885814423967</v>
      </c>
      <c r="E2528" s="3" t="str" cm="1">
        <f t="array" ref="E2528">IFERROR(_xlfn.IFS(D2528&lt;=$K$2,"A",D2528&lt;=$L$3,"B"),"C")</f>
        <v>C</v>
      </c>
      <c r="F2528" s="18">
        <f>VLOOKUP(A2528,'ABC Rimanenze'!$A$2:$G$50000,2,FALSE)</f>
        <v>9.6561732866026588</v>
      </c>
      <c r="G2528" s="3" t="str">
        <f>VLOOKUP(A2528,'ABC Rimanenze'!$A$2:$G$50000,7)</f>
        <v>C</v>
      </c>
      <c r="J2528" s="29"/>
    </row>
    <row r="2529" spans="1:10" x14ac:dyDescent="0.3">
      <c r="A2529" s="20" t="s">
        <v>2552</v>
      </c>
      <c r="B2529" s="21">
        <v>16.008244838532264</v>
      </c>
      <c r="C2529" s="27">
        <f t="shared" si="79"/>
        <v>10897326.980448222</v>
      </c>
      <c r="D2529" s="25">
        <f t="shared" si="78"/>
        <v>0.99989032698969083</v>
      </c>
      <c r="E2529" s="3" t="str" cm="1">
        <f t="array" ref="E2529">IFERROR(_xlfn.IFS(D2529&lt;=$K$2,"A",D2529&lt;=$L$3,"B"),"C")</f>
        <v>C</v>
      </c>
      <c r="F2529" s="18">
        <f>VLOOKUP(A2529,'ABC Rimanenze'!$A$2:$G$50000,2,FALSE)</f>
        <v>9.6049469031193571</v>
      </c>
      <c r="G2529" s="3" t="str">
        <f>VLOOKUP(A2529,'ABC Rimanenze'!$A$2:$G$50000,7)</f>
        <v>C</v>
      </c>
      <c r="J2529" s="29"/>
    </row>
    <row r="2530" spans="1:10" x14ac:dyDescent="0.3">
      <c r="A2530" s="20" t="s">
        <v>2553</v>
      </c>
      <c r="B2530" s="21">
        <v>16.008244838532264</v>
      </c>
      <c r="C2530" s="27">
        <f t="shared" si="79"/>
        <v>10897342.98869306</v>
      </c>
      <c r="D2530" s="25">
        <f t="shared" si="78"/>
        <v>0.99989179583514209</v>
      </c>
      <c r="E2530" s="3" t="str" cm="1">
        <f t="array" ref="E2530">IFERROR(_xlfn.IFS(D2530&lt;=$K$2,"A",D2530&lt;=$L$3,"B"),"C")</f>
        <v>C</v>
      </c>
      <c r="F2530" s="18">
        <f>VLOOKUP(A2530,'ABC Rimanenze'!$A$2:$G$50000,2,FALSE)</f>
        <v>9.6049469031193571</v>
      </c>
      <c r="G2530" s="3" t="str">
        <f>VLOOKUP(A2530,'ABC Rimanenze'!$A$2:$G$50000,7)</f>
        <v>C</v>
      </c>
      <c r="J2530" s="29"/>
    </row>
    <row r="2531" spans="1:10" x14ac:dyDescent="0.3">
      <c r="A2531" s="20" t="s">
        <v>2554</v>
      </c>
      <c r="B2531" s="21">
        <v>15.905792071565655</v>
      </c>
      <c r="C2531" s="27">
        <f t="shared" si="79"/>
        <v>10897358.894485133</v>
      </c>
      <c r="D2531" s="25">
        <f t="shared" si="78"/>
        <v>0.99989325527998263</v>
      </c>
      <c r="E2531" s="3" t="str" cm="1">
        <f t="array" ref="E2531">IFERROR(_xlfn.IFS(D2531&lt;=$K$2,"A",D2531&lt;=$L$3,"B"),"C")</f>
        <v>C</v>
      </c>
      <c r="F2531" s="18">
        <f>VLOOKUP(A2531,'ABC Rimanenze'!$A$2:$G$50000,2,FALSE)</f>
        <v>9.5434752429393921</v>
      </c>
      <c r="G2531" s="3" t="str">
        <f>VLOOKUP(A2531,'ABC Rimanenze'!$A$2:$G$50000,7)</f>
        <v>C</v>
      </c>
      <c r="J2531" s="29"/>
    </row>
    <row r="2532" spans="1:10" x14ac:dyDescent="0.3">
      <c r="A2532" s="20" t="s">
        <v>2555</v>
      </c>
      <c r="B2532" s="21">
        <v>15.806754396831268</v>
      </c>
      <c r="C2532" s="27">
        <f t="shared" si="79"/>
        <v>10897374.70123953</v>
      </c>
      <c r="D2532" s="25">
        <f t="shared" si="78"/>
        <v>0.99989470563756577</v>
      </c>
      <c r="E2532" s="3" t="str" cm="1">
        <f t="array" ref="E2532">IFERROR(_xlfn.IFS(D2532&lt;=$K$2,"A",D2532&lt;=$L$3,"B"),"C")</f>
        <v>C</v>
      </c>
      <c r="F2532" s="18">
        <f>VLOOKUP(A2532,'ABC Rimanenze'!$A$2:$G$50000,2,FALSE)</f>
        <v>9.4840526380987598</v>
      </c>
      <c r="G2532" s="3" t="str">
        <f>VLOOKUP(A2532,'ABC Rimanenze'!$A$2:$G$50000,7)</f>
        <v>C</v>
      </c>
      <c r="J2532" s="29"/>
    </row>
    <row r="2533" spans="1:10" x14ac:dyDescent="0.3">
      <c r="A2533" s="20" t="s">
        <v>2556</v>
      </c>
      <c r="B2533" s="21">
        <v>15.696617672342168</v>
      </c>
      <c r="C2533" s="27">
        <f t="shared" si="79"/>
        <v>10897390.397857202</v>
      </c>
      <c r="D2533" s="25">
        <f t="shared" si="78"/>
        <v>0.99989614588949227</v>
      </c>
      <c r="E2533" s="3" t="str" cm="1">
        <f t="array" ref="E2533">IFERROR(_xlfn.IFS(D2533&lt;=$K$2,"A",D2533&lt;=$L$3,"B"),"C")</f>
        <v>C</v>
      </c>
      <c r="F2533" s="18">
        <f>VLOOKUP(A2533,'ABC Rimanenze'!$A$2:$G$50000,2,FALSE)</f>
        <v>9.4179706034052995</v>
      </c>
      <c r="G2533" s="3" t="str">
        <f>VLOOKUP(A2533,'ABC Rimanenze'!$A$2:$G$50000,7)</f>
        <v>C</v>
      </c>
      <c r="J2533" s="29"/>
    </row>
    <row r="2534" spans="1:10" x14ac:dyDescent="0.3">
      <c r="A2534" s="20" t="s">
        <v>2557</v>
      </c>
      <c r="B2534" s="21">
        <v>15.581358309504733</v>
      </c>
      <c r="C2534" s="27">
        <f t="shared" si="79"/>
        <v>10897405.979215512</v>
      </c>
      <c r="D2534" s="25">
        <f t="shared" si="78"/>
        <v>0.99989757556573156</v>
      </c>
      <c r="E2534" s="3" t="str" cm="1">
        <f t="array" ref="E2534">IFERROR(_xlfn.IFS(D2534&lt;=$K$2,"A",D2534&lt;=$L$3,"B"),"C")</f>
        <v>C</v>
      </c>
      <c r="F2534" s="18">
        <f>VLOOKUP(A2534,'ABC Rimanenze'!$A$2:$G$50000,2,FALSE)</f>
        <v>9.3488149857028393</v>
      </c>
      <c r="G2534" s="3" t="str">
        <f>VLOOKUP(A2534,'ABC Rimanenze'!$A$2:$G$50000,7)</f>
        <v>C</v>
      </c>
      <c r="J2534" s="29"/>
    </row>
    <row r="2535" spans="1:10" x14ac:dyDescent="0.3">
      <c r="A2535" s="20" t="s">
        <v>2558</v>
      </c>
      <c r="B2535" s="21">
        <v>15.495981003699228</v>
      </c>
      <c r="C2535" s="27">
        <f t="shared" si="79"/>
        <v>10897421.475196516</v>
      </c>
      <c r="D2535" s="25">
        <f t="shared" si="78"/>
        <v>0.99989899740812838</v>
      </c>
      <c r="E2535" s="3" t="str" cm="1">
        <f t="array" ref="E2535">IFERROR(_xlfn.IFS(D2535&lt;=$K$2,"A",D2535&lt;=$L$3,"B"),"C")</f>
        <v>C</v>
      </c>
      <c r="F2535" s="18">
        <f>VLOOKUP(A2535,'ABC Rimanenze'!$A$2:$G$50000,2,FALSE)</f>
        <v>9.2975886022195358</v>
      </c>
      <c r="G2535" s="3" t="str">
        <f>VLOOKUP(A2535,'ABC Rimanenze'!$A$2:$G$50000,7)</f>
        <v>C</v>
      </c>
      <c r="J2535" s="29"/>
    </row>
    <row r="2536" spans="1:10" x14ac:dyDescent="0.3">
      <c r="A2536" s="20" t="s">
        <v>2559</v>
      </c>
      <c r="B2536" s="21">
        <v>15.490858365350897</v>
      </c>
      <c r="C2536" s="27">
        <f t="shared" si="79"/>
        <v>10897436.966054881</v>
      </c>
      <c r="D2536" s="25">
        <f t="shared" si="78"/>
        <v>0.99990041878049463</v>
      </c>
      <c r="E2536" s="3" t="str" cm="1">
        <f t="array" ref="E2536">IFERROR(_xlfn.IFS(D2536&lt;=$K$2,"A",D2536&lt;=$L$3,"B"),"C")</f>
        <v>C</v>
      </c>
      <c r="F2536" s="18">
        <f>VLOOKUP(A2536,'ABC Rimanenze'!$A$2:$G$50000,2,FALSE)</f>
        <v>9.2945150192105377</v>
      </c>
      <c r="G2536" s="3" t="str">
        <f>VLOOKUP(A2536,'ABC Rimanenze'!$A$2:$G$50000,7)</f>
        <v>C</v>
      </c>
      <c r="J2536" s="29"/>
    </row>
    <row r="2537" spans="1:10" x14ac:dyDescent="0.3">
      <c r="A2537" s="20" t="s">
        <v>2560</v>
      </c>
      <c r="B2537" s="21">
        <v>15.484881953944512</v>
      </c>
      <c r="C2537" s="27">
        <f t="shared" si="79"/>
        <v>10897452.450936835</v>
      </c>
      <c r="D2537" s="25">
        <f t="shared" si="78"/>
        <v>0.99990183960449197</v>
      </c>
      <c r="E2537" s="3" t="str" cm="1">
        <f t="array" ref="E2537">IFERROR(_xlfn.IFS(D2537&lt;=$K$2,"A",D2537&lt;=$L$3,"B"),"C")</f>
        <v>C</v>
      </c>
      <c r="F2537" s="18">
        <f>VLOOKUP(A2537,'ABC Rimanenze'!$A$2:$G$50000,2,FALSE)</f>
        <v>9.2909291723667078</v>
      </c>
      <c r="G2537" s="3" t="str">
        <f>VLOOKUP(A2537,'ABC Rimanenze'!$A$2:$G$50000,7)</f>
        <v>C</v>
      </c>
      <c r="J2537" s="29"/>
    </row>
    <row r="2538" spans="1:10" x14ac:dyDescent="0.3">
      <c r="A2538" s="20" t="s">
        <v>2561</v>
      </c>
      <c r="B2538" s="21">
        <v>15.227042490411886</v>
      </c>
      <c r="C2538" s="27">
        <f t="shared" si="79"/>
        <v>10897467.677979326</v>
      </c>
      <c r="D2538" s="25">
        <f t="shared" si="78"/>
        <v>0.99990323677028525</v>
      </c>
      <c r="E2538" s="3" t="str" cm="1">
        <f t="array" ref="E2538">IFERROR(_xlfn.IFS(D2538&lt;=$K$2,"A",D2538&lt;=$L$3,"B"),"C")</f>
        <v>C</v>
      </c>
      <c r="F2538" s="18">
        <f>VLOOKUP(A2538,'ABC Rimanenze'!$A$2:$G$50000,2,FALSE)</f>
        <v>9.1362254942471317</v>
      </c>
      <c r="G2538" s="3" t="str">
        <f>VLOOKUP(A2538,'ABC Rimanenze'!$A$2:$G$50000,7)</f>
        <v>C</v>
      </c>
      <c r="J2538" s="29"/>
    </row>
    <row r="2539" spans="1:10" x14ac:dyDescent="0.3">
      <c r="A2539" s="20" t="s">
        <v>2562</v>
      </c>
      <c r="B2539" s="21">
        <v>15.111783127574453</v>
      </c>
      <c r="C2539" s="27">
        <f t="shared" si="79"/>
        <v>10897482.789762454</v>
      </c>
      <c r="D2539" s="25">
        <f t="shared" si="78"/>
        <v>0.99990462336039121</v>
      </c>
      <c r="E2539" s="3" t="str" cm="1">
        <f t="array" ref="E2539">IFERROR(_xlfn.IFS(D2539&lt;=$K$2,"A",D2539&lt;=$L$3,"B"),"C")</f>
        <v>C</v>
      </c>
      <c r="F2539" s="18">
        <f>VLOOKUP(A2539,'ABC Rimanenze'!$A$2:$G$50000,2,FALSE)</f>
        <v>9.0670698765446716</v>
      </c>
      <c r="G2539" s="3" t="str">
        <f>VLOOKUP(A2539,'ABC Rimanenze'!$A$2:$G$50000,7)</f>
        <v>C</v>
      </c>
      <c r="J2539" s="29"/>
    </row>
    <row r="2540" spans="1:10" x14ac:dyDescent="0.3">
      <c r="A2540" s="20" t="s">
        <v>2563</v>
      </c>
      <c r="B2540" s="21">
        <v>15.005061495317573</v>
      </c>
      <c r="C2540" s="27">
        <f t="shared" si="79"/>
        <v>10897497.79482395</v>
      </c>
      <c r="D2540" s="25">
        <f t="shared" si="78"/>
        <v>0.99990600015819431</v>
      </c>
      <c r="E2540" s="3" t="str" cm="1">
        <f t="array" ref="E2540">IFERROR(_xlfn.IFS(D2540&lt;=$K$2,"A",D2540&lt;=$L$3,"B"),"C")</f>
        <v>C</v>
      </c>
      <c r="F2540" s="18">
        <f>VLOOKUP(A2540,'ABC Rimanenze'!$A$2:$G$50000,2,FALSE)</f>
        <v>9.0030368971905439</v>
      </c>
      <c r="G2540" s="3" t="str">
        <f>VLOOKUP(A2540,'ABC Rimanenze'!$A$2:$G$50000,7)</f>
        <v>C</v>
      </c>
      <c r="J2540" s="29"/>
    </row>
    <row r="2541" spans="1:10" x14ac:dyDescent="0.3">
      <c r="A2541" s="20" t="s">
        <v>2564</v>
      </c>
      <c r="B2541" s="21">
        <v>14.684896598546928</v>
      </c>
      <c r="C2541" s="27">
        <f t="shared" si="79"/>
        <v>10897512.479720548</v>
      </c>
      <c r="D2541" s="25">
        <f t="shared" si="78"/>
        <v>0.99990734757908817</v>
      </c>
      <c r="E2541" s="3" t="str" cm="1">
        <f t="array" ref="E2541">IFERROR(_xlfn.IFS(D2541&lt;=$K$2,"A",D2541&lt;=$L$3,"B"),"C")</f>
        <v>C</v>
      </c>
      <c r="F2541" s="18">
        <f>VLOOKUP(A2541,'ABC Rimanenze'!$A$2:$G$50000,2,FALSE)</f>
        <v>8.8109379591281556</v>
      </c>
      <c r="G2541" s="3" t="str">
        <f>VLOOKUP(A2541,'ABC Rimanenze'!$A$2:$G$50000,7)</f>
        <v>C</v>
      </c>
      <c r="J2541" s="29"/>
    </row>
    <row r="2542" spans="1:10" x14ac:dyDescent="0.3">
      <c r="A2542" s="20" t="s">
        <v>2565</v>
      </c>
      <c r="B2542" s="21">
        <v>14.650745676224725</v>
      </c>
      <c r="C2542" s="27">
        <f t="shared" si="79"/>
        <v>10897527.130466225</v>
      </c>
      <c r="D2542" s="25">
        <f t="shared" si="78"/>
        <v>0.99990869186644527</v>
      </c>
      <c r="E2542" s="3" t="str" cm="1">
        <f t="array" ref="E2542">IFERROR(_xlfn.IFS(D2542&lt;=$K$2,"A",D2542&lt;=$L$3,"B"),"C")</f>
        <v>C</v>
      </c>
      <c r="F2542" s="18">
        <f>VLOOKUP(A2542,'ABC Rimanenze'!$A$2:$G$50000,2,FALSE)</f>
        <v>8.7904474057348345</v>
      </c>
      <c r="G2542" s="3" t="str">
        <f>VLOOKUP(A2542,'ABC Rimanenze'!$A$2:$G$50000,7)</f>
        <v>C</v>
      </c>
      <c r="J2542" s="29"/>
    </row>
    <row r="2543" spans="1:10" x14ac:dyDescent="0.3">
      <c r="A2543" s="20" t="s">
        <v>2566</v>
      </c>
      <c r="B2543" s="21">
        <v>14.556830639838669</v>
      </c>
      <c r="C2543" s="27">
        <f t="shared" si="79"/>
        <v>10897541.687296864</v>
      </c>
      <c r="D2543" s="25">
        <f t="shared" si="78"/>
        <v>0.99991002753657554</v>
      </c>
      <c r="E2543" s="3" t="str" cm="1">
        <f t="array" ref="E2543">IFERROR(_xlfn.IFS(D2543&lt;=$K$2,"A",D2543&lt;=$L$3,"B"),"C")</f>
        <v>C</v>
      </c>
      <c r="F2543" s="18">
        <f>VLOOKUP(A2543,'ABC Rimanenze'!$A$2:$G$50000,2,FALSE)</f>
        <v>8.7340983839032003</v>
      </c>
      <c r="G2543" s="3" t="str">
        <f>VLOOKUP(A2543,'ABC Rimanenze'!$A$2:$G$50000,7)</f>
        <v>C</v>
      </c>
      <c r="J2543" s="29"/>
    </row>
    <row r="2544" spans="1:10" x14ac:dyDescent="0.3">
      <c r="A2544" s="20" t="s">
        <v>2567</v>
      </c>
      <c r="B2544" s="21">
        <v>14.555549980251586</v>
      </c>
      <c r="C2544" s="27">
        <f t="shared" si="79"/>
        <v>10897556.242846845</v>
      </c>
      <c r="D2544" s="25">
        <f t="shared" si="78"/>
        <v>0.99991136308919826</v>
      </c>
      <c r="E2544" s="3" t="str" cm="1">
        <f t="array" ref="E2544">IFERROR(_xlfn.IFS(D2544&lt;=$K$2,"A",D2544&lt;=$L$3,"B"),"C")</f>
        <v>C</v>
      </c>
      <c r="F2544" s="18">
        <f>VLOOKUP(A2544,'ABC Rimanenze'!$A$2:$G$50000,2,FALSE)</f>
        <v>8.7333299881509507</v>
      </c>
      <c r="G2544" s="3" t="str">
        <f>VLOOKUP(A2544,'ABC Rimanenze'!$A$2:$G$50000,7)</f>
        <v>C</v>
      </c>
      <c r="J2544" s="29"/>
    </row>
    <row r="2545" spans="1:10" x14ac:dyDescent="0.3">
      <c r="A2545" s="20" t="s">
        <v>2568</v>
      </c>
      <c r="B2545" s="21">
        <v>14.492797660484541</v>
      </c>
      <c r="C2545" s="27">
        <f t="shared" si="79"/>
        <v>10897570.735644504</v>
      </c>
      <c r="D2545" s="25">
        <f t="shared" si="78"/>
        <v>0.9999126928839468</v>
      </c>
      <c r="E2545" s="3" t="str" cm="1">
        <f t="array" ref="E2545">IFERROR(_xlfn.IFS(D2545&lt;=$K$2,"A",D2545&lt;=$L$3,"B"),"C")</f>
        <v>C</v>
      </c>
      <c r="F2545" s="18">
        <f>VLOOKUP(A2545,'ABC Rimanenze'!$A$2:$G$50000,2,FALSE)</f>
        <v>8.6956785962907244</v>
      </c>
      <c r="G2545" s="3" t="str">
        <f>VLOOKUP(A2545,'ABC Rimanenze'!$A$2:$G$50000,7)</f>
        <v>C</v>
      </c>
      <c r="J2545" s="29"/>
    </row>
    <row r="2546" spans="1:10" x14ac:dyDescent="0.3">
      <c r="A2546" s="20" t="s">
        <v>2569</v>
      </c>
      <c r="B2546" s="21">
        <v>14.407420354679035</v>
      </c>
      <c r="C2546" s="27">
        <f t="shared" si="79"/>
        <v>10897585.143064858</v>
      </c>
      <c r="D2546" s="25">
        <f t="shared" si="78"/>
        <v>0.99991401484485287</v>
      </c>
      <c r="E2546" s="3" t="str" cm="1">
        <f t="array" ref="E2546">IFERROR(_xlfn.IFS(D2546&lt;=$K$2,"A",D2546&lt;=$L$3,"B"),"C")</f>
        <v>C</v>
      </c>
      <c r="F2546" s="18">
        <f>VLOOKUP(A2546,'ABC Rimanenze'!$A$2:$G$50000,2,FALSE)</f>
        <v>8.6444522128074208</v>
      </c>
      <c r="G2546" s="3" t="str">
        <f>VLOOKUP(A2546,'ABC Rimanenze'!$A$2:$G$50000,7)</f>
        <v>C</v>
      </c>
      <c r="J2546" s="29"/>
    </row>
    <row r="2547" spans="1:10" x14ac:dyDescent="0.3">
      <c r="A2547" s="20" t="s">
        <v>2570</v>
      </c>
      <c r="B2547" s="21">
        <v>14.21361387050054</v>
      </c>
      <c r="C2547" s="27">
        <f t="shared" si="79"/>
        <v>10897599.356678728</v>
      </c>
      <c r="D2547" s="25">
        <f t="shared" si="78"/>
        <v>0.99991531902293662</v>
      </c>
      <c r="E2547" s="3" t="str" cm="1">
        <f t="array" ref="E2547">IFERROR(_xlfn.IFS(D2547&lt;=$K$2,"A",D2547&lt;=$L$3,"B"),"C")</f>
        <v>C</v>
      </c>
      <c r="F2547" s="18">
        <f>VLOOKUP(A2547,'ABC Rimanenze'!$A$2:$G$50000,2,FALSE)</f>
        <v>8.5281683223003242</v>
      </c>
      <c r="G2547" s="3" t="str">
        <f>VLOOKUP(A2547,'ABC Rimanenze'!$A$2:$G$50000,7)</f>
        <v>C</v>
      </c>
      <c r="J2547" s="29"/>
    </row>
    <row r="2548" spans="1:10" x14ac:dyDescent="0.3">
      <c r="A2548" s="20" t="s">
        <v>2571</v>
      </c>
      <c r="B2548" s="21">
        <v>14.198245955455546</v>
      </c>
      <c r="C2548" s="27">
        <f t="shared" si="79"/>
        <v>10897613.554924684</v>
      </c>
      <c r="D2548" s="25">
        <f t="shared" si="78"/>
        <v>0.99991662179092888</v>
      </c>
      <c r="E2548" s="3" t="str" cm="1">
        <f t="array" ref="E2548">IFERROR(_xlfn.IFS(D2548&lt;=$K$2,"A",D2548&lt;=$L$3,"B"),"C")</f>
        <v>C</v>
      </c>
      <c r="F2548" s="18">
        <f>VLOOKUP(A2548,'ABC Rimanenze'!$A$2:$G$50000,2,FALSE)</f>
        <v>8.5189475732733264</v>
      </c>
      <c r="G2548" s="3" t="str">
        <f>VLOOKUP(A2548,'ABC Rimanenze'!$A$2:$G$50000,7)</f>
        <v>C</v>
      </c>
      <c r="J2548" s="29"/>
    </row>
    <row r="2549" spans="1:10" x14ac:dyDescent="0.3">
      <c r="A2549" s="20" t="s">
        <v>2572</v>
      </c>
      <c r="B2549" s="21">
        <v>14.189708224874996</v>
      </c>
      <c r="C2549" s="27">
        <f t="shared" si="79"/>
        <v>10897627.744632909</v>
      </c>
      <c r="D2549" s="25">
        <f t="shared" si="78"/>
        <v>0.9999179237755369</v>
      </c>
      <c r="E2549" s="3" t="str" cm="1">
        <f t="array" ref="E2549">IFERROR(_xlfn.IFS(D2549&lt;=$K$2,"A",D2549&lt;=$L$3,"B"),"C")</f>
        <v>C</v>
      </c>
      <c r="F2549" s="18">
        <f>VLOOKUP(A2549,'ABC Rimanenze'!$A$2:$G$50000,2,FALSE)</f>
        <v>8.5138249349249975</v>
      </c>
      <c r="G2549" s="3" t="str">
        <f>VLOOKUP(A2549,'ABC Rimanenze'!$A$2:$G$50000,7)</f>
        <v>C</v>
      </c>
      <c r="J2549" s="29"/>
    </row>
    <row r="2550" spans="1:10" x14ac:dyDescent="0.3">
      <c r="A2550" s="20" t="s">
        <v>2573</v>
      </c>
      <c r="B2550" s="21">
        <v>14.140829717301344</v>
      </c>
      <c r="C2550" s="27">
        <f t="shared" si="79"/>
        <v>10897641.885462627</v>
      </c>
      <c r="D2550" s="25">
        <f t="shared" si="78"/>
        <v>0.99991922127527022</v>
      </c>
      <c r="E2550" s="3" t="str" cm="1">
        <f t="array" ref="E2550">IFERROR(_xlfn.IFS(D2550&lt;=$K$2,"A",D2550&lt;=$L$3,"B"),"C")</f>
        <v>C</v>
      </c>
      <c r="F2550" s="18">
        <f>VLOOKUP(A2550,'ABC Rimanenze'!$A$2:$G$50000,2,FALSE)</f>
        <v>8.4844978303808052</v>
      </c>
      <c r="G2550" s="3" t="str">
        <f>VLOOKUP(A2550,'ABC Rimanenze'!$A$2:$G$50000,7)</f>
        <v>C</v>
      </c>
      <c r="J2550" s="29"/>
    </row>
    <row r="2551" spans="1:10" x14ac:dyDescent="0.3">
      <c r="A2551" s="20" t="s">
        <v>2574</v>
      </c>
      <c r="B2551" s="21">
        <v>14.004226028012537</v>
      </c>
      <c r="C2551" s="27">
        <f t="shared" si="79"/>
        <v>10897655.889688656</v>
      </c>
      <c r="D2551" s="25">
        <f t="shared" si="78"/>
        <v>0.9999205062408556</v>
      </c>
      <c r="E2551" s="3" t="str" cm="1">
        <f t="array" ref="E2551">IFERROR(_xlfn.IFS(D2551&lt;=$K$2,"A",D2551&lt;=$L$3,"B"),"C")</f>
        <v>C</v>
      </c>
      <c r="F2551" s="18">
        <f>VLOOKUP(A2551,'ABC Rimanenze'!$A$2:$G$50000,2,FALSE)</f>
        <v>8.4025356168075227</v>
      </c>
      <c r="G2551" s="3" t="str">
        <f>VLOOKUP(A2551,'ABC Rimanenze'!$A$2:$G$50000,7)</f>
        <v>C</v>
      </c>
      <c r="J2551" s="29"/>
    </row>
    <row r="2552" spans="1:10" x14ac:dyDescent="0.3">
      <c r="A2552" s="20" t="s">
        <v>2575</v>
      </c>
      <c r="B2552" s="21">
        <v>13.95918949920013</v>
      </c>
      <c r="C2552" s="27">
        <f t="shared" si="79"/>
        <v>10897669.848878155</v>
      </c>
      <c r="D2552" s="25">
        <f t="shared" si="78"/>
        <v>0.99992178707408907</v>
      </c>
      <c r="E2552" s="3" t="str" cm="1">
        <f t="array" ref="E2552">IFERROR(_xlfn.IFS(D2552&lt;=$K$2,"A",D2552&lt;=$L$3,"B"),"C")</f>
        <v>C</v>
      </c>
      <c r="F2552" s="18">
        <f>VLOOKUP(A2552,'ABC Rimanenze'!$A$2:$G$50000,2,FALSE)</f>
        <v>8.3755136995200772</v>
      </c>
      <c r="G2552" s="3" t="str">
        <f>VLOOKUP(A2552,'ABC Rimanenze'!$A$2:$G$50000,7)</f>
        <v>C</v>
      </c>
      <c r="J2552" s="29"/>
    </row>
    <row r="2553" spans="1:10" x14ac:dyDescent="0.3">
      <c r="A2553" s="20" t="s">
        <v>2576</v>
      </c>
      <c r="B2553" s="21">
        <v>13.741477369396094</v>
      </c>
      <c r="C2553" s="27">
        <f t="shared" si="79"/>
        <v>10897683.590355525</v>
      </c>
      <c r="D2553" s="25">
        <f t="shared" si="78"/>
        <v>0.99992304793102449</v>
      </c>
      <c r="E2553" s="3" t="str" cm="1">
        <f t="array" ref="E2553">IFERROR(_xlfn.IFS(D2553&lt;=$K$2,"A",D2553&lt;=$L$3,"B"),"C")</f>
        <v>C</v>
      </c>
      <c r="F2553" s="18">
        <f>VLOOKUP(A2553,'ABC Rimanenze'!$A$2:$G$50000,2,FALSE)</f>
        <v>8.2448864216376556</v>
      </c>
      <c r="G2553" s="3" t="str">
        <f>VLOOKUP(A2553,'ABC Rimanenze'!$A$2:$G$50000,7)</f>
        <v>C</v>
      </c>
      <c r="J2553" s="29"/>
    </row>
    <row r="2554" spans="1:10" x14ac:dyDescent="0.3">
      <c r="A2554" s="20" t="s">
        <v>2577</v>
      </c>
      <c r="B2554" s="21">
        <v>13.674456184338773</v>
      </c>
      <c r="C2554" s="27">
        <f t="shared" si="79"/>
        <v>10897697.26481171</v>
      </c>
      <c r="D2554" s="25">
        <f t="shared" si="78"/>
        <v>0.9999243026383936</v>
      </c>
      <c r="E2554" s="3" t="str" cm="1">
        <f t="array" ref="E2554">IFERROR(_xlfn.IFS(D2554&lt;=$K$2,"A",D2554&lt;=$L$3,"B"),"C")</f>
        <v>C</v>
      </c>
      <c r="F2554" s="18">
        <f>VLOOKUP(A2554,'ABC Rimanenze'!$A$2:$G$50000,2,FALSE)</f>
        <v>8.204673710603263</v>
      </c>
      <c r="G2554" s="3" t="str">
        <f>VLOOKUP(A2554,'ABC Rimanenze'!$A$2:$G$50000,7)</f>
        <v>C</v>
      </c>
      <c r="J2554" s="29"/>
    </row>
    <row r="2555" spans="1:10" x14ac:dyDescent="0.3">
      <c r="A2555" s="20" t="s">
        <v>2578</v>
      </c>
      <c r="B2555" s="21">
        <v>13.600604814817011</v>
      </c>
      <c r="C2555" s="27">
        <f t="shared" si="79"/>
        <v>10897710.865416525</v>
      </c>
      <c r="D2555" s="25">
        <f t="shared" si="78"/>
        <v>0.99992555056948906</v>
      </c>
      <c r="E2555" s="3" t="str" cm="1">
        <f t="array" ref="E2555">IFERROR(_xlfn.IFS(D2555&lt;=$K$2,"A",D2555&lt;=$L$3,"B"),"C")</f>
        <v>C</v>
      </c>
      <c r="F2555" s="18">
        <f>VLOOKUP(A2555,'ABC Rimanenze'!$A$2:$G$50000,2,FALSE)</f>
        <v>8.1603628888902069</v>
      </c>
      <c r="G2555" s="3" t="str">
        <f>VLOOKUP(A2555,'ABC Rimanenze'!$A$2:$G$50000,7)</f>
        <v>C</v>
      </c>
      <c r="J2555" s="29"/>
    </row>
    <row r="2556" spans="1:10" x14ac:dyDescent="0.3">
      <c r="A2556" s="20" t="s">
        <v>2579</v>
      </c>
      <c r="B2556" s="21">
        <v>13.585663786301044</v>
      </c>
      <c r="C2556" s="27">
        <f t="shared" si="79"/>
        <v>10897724.451080311</v>
      </c>
      <c r="D2556" s="25">
        <f t="shared" si="78"/>
        <v>0.99992679712966204</v>
      </c>
      <c r="E2556" s="3" t="str" cm="1">
        <f t="array" ref="E2556">IFERROR(_xlfn.IFS(D2556&lt;=$K$2,"A",D2556&lt;=$L$3,"B"),"C")</f>
        <v>C</v>
      </c>
      <c r="F2556" s="18">
        <f>VLOOKUP(A2556,'ABC Rimanenze'!$A$2:$G$50000,2,FALSE)</f>
        <v>8.1513982717806268</v>
      </c>
      <c r="G2556" s="3" t="str">
        <f>VLOOKUP(A2556,'ABC Rimanenze'!$A$2:$G$50000,7)</f>
        <v>C</v>
      </c>
      <c r="J2556" s="29"/>
    </row>
    <row r="2557" spans="1:10" x14ac:dyDescent="0.3">
      <c r="A2557" s="20" t="s">
        <v>2580</v>
      </c>
      <c r="B2557" s="21">
        <v>13.55919682150134</v>
      </c>
      <c r="C2557" s="27">
        <f t="shared" si="79"/>
        <v>10897738.010277133</v>
      </c>
      <c r="D2557" s="25">
        <f t="shared" si="78"/>
        <v>0.99992804126134394</v>
      </c>
      <c r="E2557" s="3" t="str" cm="1">
        <f t="array" ref="E2557">IFERROR(_xlfn.IFS(D2557&lt;=$K$2,"A",D2557&lt;=$L$3,"B"),"C")</f>
        <v>C</v>
      </c>
      <c r="F2557" s="18">
        <f>VLOOKUP(A2557,'ABC Rimanenze'!$A$2:$G$50000,2,FALSE)</f>
        <v>8.1355180929008029</v>
      </c>
      <c r="G2557" s="3" t="str">
        <f>VLOOKUP(A2557,'ABC Rimanenze'!$A$2:$G$50000,7)</f>
        <v>C</v>
      </c>
      <c r="J2557" s="29"/>
    </row>
    <row r="2558" spans="1:10" x14ac:dyDescent="0.3">
      <c r="A2558" s="20" t="s">
        <v>2581</v>
      </c>
      <c r="B2558" s="21">
        <v>13.523765239592052</v>
      </c>
      <c r="C2558" s="27">
        <f t="shared" si="79"/>
        <v>10897751.534042373</v>
      </c>
      <c r="D2558" s="25">
        <f t="shared" si="78"/>
        <v>0.99992928214198118</v>
      </c>
      <c r="E2558" s="3" t="str" cm="1">
        <f t="array" ref="E2558">IFERROR(_xlfn.IFS(D2558&lt;=$K$2,"A",D2558&lt;=$L$3,"B"),"C")</f>
        <v>C</v>
      </c>
      <c r="F2558" s="18">
        <f>VLOOKUP(A2558,'ABC Rimanenze'!$A$2:$G$50000,2,FALSE)</f>
        <v>8.1142591437552305</v>
      </c>
      <c r="G2558" s="3" t="str">
        <f>VLOOKUP(A2558,'ABC Rimanenze'!$A$2:$G$50000,7)</f>
        <v>C</v>
      </c>
      <c r="J2558" s="29"/>
    </row>
    <row r="2559" spans="1:10" x14ac:dyDescent="0.3">
      <c r="A2559" s="20" t="s">
        <v>2582</v>
      </c>
      <c r="B2559" s="21">
        <v>13.469337207141043</v>
      </c>
      <c r="C2559" s="27">
        <f t="shared" si="79"/>
        <v>10897765.00337958</v>
      </c>
      <c r="D2559" s="25">
        <f t="shared" si="78"/>
        <v>0.99993051802854382</v>
      </c>
      <c r="E2559" s="3" t="str" cm="1">
        <f t="array" ref="E2559">IFERROR(_xlfn.IFS(D2559&lt;=$K$2,"A",D2559&lt;=$L$3,"B"),"C")</f>
        <v>C</v>
      </c>
      <c r="F2559" s="18">
        <f>VLOOKUP(A2559,'ABC Rimanenze'!$A$2:$G$50000,2,FALSE)</f>
        <v>8.081602324284626</v>
      </c>
      <c r="G2559" s="3" t="str">
        <f>VLOOKUP(A2559,'ABC Rimanenze'!$A$2:$G$50000,7)</f>
        <v>C</v>
      </c>
      <c r="J2559" s="29"/>
    </row>
    <row r="2560" spans="1:10" x14ac:dyDescent="0.3">
      <c r="A2560" s="20" t="s">
        <v>2583</v>
      </c>
      <c r="B2560" s="21">
        <v>13.446925664367098</v>
      </c>
      <c r="C2560" s="27">
        <f t="shared" si="79"/>
        <v>10897778.450305244</v>
      </c>
      <c r="D2560" s="25">
        <f t="shared" si="78"/>
        <v>0.99993175185872285</v>
      </c>
      <c r="E2560" s="3" t="str" cm="1">
        <f t="array" ref="E2560">IFERROR(_xlfn.IFS(D2560&lt;=$K$2,"A",D2560&lt;=$L$3,"B"),"C")</f>
        <v>C</v>
      </c>
      <c r="F2560" s="18">
        <f>VLOOKUP(A2560,'ABC Rimanenze'!$A$2:$G$50000,2,FALSE)</f>
        <v>8.0681553986202594</v>
      </c>
      <c r="G2560" s="3" t="str">
        <f>VLOOKUP(A2560,'ABC Rimanenze'!$A$2:$G$50000,7)</f>
        <v>C</v>
      </c>
      <c r="J2560" s="29"/>
    </row>
    <row r="2561" spans="1:10" x14ac:dyDescent="0.3">
      <c r="A2561" s="20" t="s">
        <v>2584</v>
      </c>
      <c r="B2561" s="21">
        <v>13.297515379207464</v>
      </c>
      <c r="C2561" s="27">
        <f t="shared" si="79"/>
        <v>10897791.747820623</v>
      </c>
      <c r="D2561" s="25">
        <f t="shared" si="78"/>
        <v>0.99993297197967768</v>
      </c>
      <c r="E2561" s="3" t="str" cm="1">
        <f t="array" ref="E2561">IFERROR(_xlfn.IFS(D2561&lt;=$K$2,"A",D2561&lt;=$L$3,"B"),"C")</f>
        <v>C</v>
      </c>
      <c r="F2561" s="18">
        <f>VLOOKUP(A2561,'ABC Rimanenze'!$A$2:$G$50000,2,FALSE)</f>
        <v>7.9785092275244782</v>
      </c>
      <c r="G2561" s="3" t="str">
        <f>VLOOKUP(A2561,'ABC Rimanenze'!$A$2:$G$50000,7)</f>
        <v>C</v>
      </c>
      <c r="J2561" s="29"/>
    </row>
    <row r="2562" spans="1:10" x14ac:dyDescent="0.3">
      <c r="A2562" s="20" t="s">
        <v>2585</v>
      </c>
      <c r="B2562" s="21">
        <v>13.066996653532602</v>
      </c>
      <c r="C2562" s="27">
        <f t="shared" si="79"/>
        <v>10897804.814817276</v>
      </c>
      <c r="D2562" s="25">
        <f t="shared" ref="D2562:D2625" si="80">C2562/SUM(B:B)</f>
        <v>0.99993417094925796</v>
      </c>
      <c r="E2562" s="3" t="str" cm="1">
        <f t="array" ref="E2562">IFERROR(_xlfn.IFS(D2562&lt;=$K$2,"A",D2562&lt;=$L$3,"B"),"C")</f>
        <v>C</v>
      </c>
      <c r="F2562" s="18">
        <f>VLOOKUP(A2562,'ABC Rimanenze'!$A$2:$G$50000,2,FALSE)</f>
        <v>7.8401979921195606</v>
      </c>
      <c r="G2562" s="3" t="str">
        <f>VLOOKUP(A2562,'ABC Rimanenze'!$A$2:$G$50000,7)</f>
        <v>C</v>
      </c>
      <c r="J2562" s="29"/>
    </row>
    <row r="2563" spans="1:10" x14ac:dyDescent="0.3">
      <c r="A2563" s="20" t="s">
        <v>2586</v>
      </c>
      <c r="B2563" s="21">
        <v>12.960275021275717</v>
      </c>
      <c r="C2563" s="27">
        <f t="shared" ref="C2563:C2626" si="81">B2563+C2562</f>
        <v>10897817.775092296</v>
      </c>
      <c r="D2563" s="25">
        <f t="shared" si="80"/>
        <v>0.99993536012653528</v>
      </c>
      <c r="E2563" s="3" t="str" cm="1">
        <f t="array" ref="E2563">IFERROR(_xlfn.IFS(D2563&lt;=$K$2,"A",D2563&lt;=$L$3,"B"),"C")</f>
        <v>C</v>
      </c>
      <c r="F2563" s="18">
        <f>VLOOKUP(A2563,'ABC Rimanenze'!$A$2:$G$50000,2,FALSE)</f>
        <v>7.7761650127654294</v>
      </c>
      <c r="G2563" s="3" t="str">
        <f>VLOOKUP(A2563,'ABC Rimanenze'!$A$2:$G$50000,7)</f>
        <v>C</v>
      </c>
      <c r="J2563" s="29"/>
    </row>
    <row r="2564" spans="1:10" x14ac:dyDescent="0.3">
      <c r="A2564" s="20" t="s">
        <v>2587</v>
      </c>
      <c r="B2564" s="21">
        <v>12.960275021275717</v>
      </c>
      <c r="C2564" s="27">
        <f t="shared" si="81"/>
        <v>10897830.735367317</v>
      </c>
      <c r="D2564" s="25">
        <f t="shared" si="80"/>
        <v>0.99993654930381248</v>
      </c>
      <c r="E2564" s="3" t="str" cm="1">
        <f t="array" ref="E2564">IFERROR(_xlfn.IFS(D2564&lt;=$K$2,"A",D2564&lt;=$L$3,"B"),"C")</f>
        <v>C</v>
      </c>
      <c r="F2564" s="18">
        <f>VLOOKUP(A2564,'ABC Rimanenze'!$A$2:$G$50000,2,FALSE)</f>
        <v>7.7761650127654294</v>
      </c>
      <c r="G2564" s="3" t="str">
        <f>VLOOKUP(A2564,'ABC Rimanenze'!$A$2:$G$50000,7)</f>
        <v>C</v>
      </c>
      <c r="J2564" s="29"/>
    </row>
    <row r="2565" spans="1:10" x14ac:dyDescent="0.3">
      <c r="A2565" s="20" t="s">
        <v>2588</v>
      </c>
      <c r="B2565" s="21">
        <v>12.605318872389329</v>
      </c>
      <c r="C2565" s="27">
        <f t="shared" si="81"/>
        <v>10897843.340686189</v>
      </c>
      <c r="D2565" s="25">
        <f t="shared" si="80"/>
        <v>0.99993770591189002</v>
      </c>
      <c r="E2565" s="3" t="str" cm="1">
        <f t="array" ref="E2565">IFERROR(_xlfn.IFS(D2565&lt;=$K$2,"A",D2565&lt;=$L$3,"B"),"C")</f>
        <v>C</v>
      </c>
      <c r="F2565" s="18">
        <f>VLOOKUP(A2565,'ABC Rimanenze'!$A$2:$G$50000,2,FALSE)</f>
        <v>7.563191323433597</v>
      </c>
      <c r="G2565" s="3" t="str">
        <f>VLOOKUP(A2565,'ABC Rimanenze'!$A$2:$G$50000,7)</f>
        <v>C</v>
      </c>
      <c r="J2565" s="29"/>
    </row>
    <row r="2566" spans="1:10" x14ac:dyDescent="0.3">
      <c r="A2566" s="20" t="s">
        <v>2589</v>
      </c>
      <c r="B2566" s="21">
        <v>12.588883741021769</v>
      </c>
      <c r="C2566" s="27">
        <f t="shared" si="81"/>
        <v>10897855.92956993</v>
      </c>
      <c r="D2566" s="25">
        <f t="shared" si="80"/>
        <v>0.99993886101195284</v>
      </c>
      <c r="E2566" s="3" t="str" cm="1">
        <f t="array" ref="E2566">IFERROR(_xlfn.IFS(D2566&lt;=$K$2,"A",D2566&lt;=$L$3,"B"),"C")</f>
        <v>C</v>
      </c>
      <c r="F2566" s="18">
        <f>VLOOKUP(A2566,'ABC Rimanenze'!$A$2:$G$50000,2,FALSE)</f>
        <v>7.5533302446130612</v>
      </c>
      <c r="G2566" s="3" t="str">
        <f>VLOOKUP(A2566,'ABC Rimanenze'!$A$2:$G$50000,7)</f>
        <v>C</v>
      </c>
      <c r="J2566" s="29"/>
    </row>
    <row r="2567" spans="1:10" x14ac:dyDescent="0.3">
      <c r="A2567" s="20" t="s">
        <v>2590</v>
      </c>
      <c r="B2567" s="21">
        <v>12.422397994701035</v>
      </c>
      <c r="C2567" s="27">
        <f t="shared" si="81"/>
        <v>10897868.351967925</v>
      </c>
      <c r="D2567" s="25">
        <f t="shared" si="80"/>
        <v>0.99994000083602308</v>
      </c>
      <c r="E2567" s="3" t="str" cm="1">
        <f t="array" ref="E2567">IFERROR(_xlfn.IFS(D2567&lt;=$K$2,"A",D2567&lt;=$L$3,"B"),"C")</f>
        <v>C</v>
      </c>
      <c r="F2567" s="18">
        <f>VLOOKUP(A2567,'ABC Rimanenze'!$A$2:$G$50000,2,FALSE)</f>
        <v>7.4534387968206204</v>
      </c>
      <c r="G2567" s="3" t="str">
        <f>VLOOKUP(A2567,'ABC Rimanenze'!$A$2:$G$50000,7)</f>
        <v>C</v>
      </c>
      <c r="J2567" s="29"/>
    </row>
    <row r="2568" spans="1:10" x14ac:dyDescent="0.3">
      <c r="A2568" s="20" t="s">
        <v>2591</v>
      </c>
      <c r="B2568" s="21">
        <v>12.287928738057364</v>
      </c>
      <c r="C2568" s="27">
        <f t="shared" si="81"/>
        <v>10897880.639896663</v>
      </c>
      <c r="D2568" s="25">
        <f t="shared" si="80"/>
        <v>0.99994112832179149</v>
      </c>
      <c r="E2568" s="3" t="str" cm="1">
        <f t="array" ref="E2568">IFERROR(_xlfn.IFS(D2568&lt;=$K$2,"A",D2568&lt;=$L$3,"B"),"C")</f>
        <v>C</v>
      </c>
      <c r="F2568" s="18">
        <f>VLOOKUP(A2568,'ABC Rimanenze'!$A$2:$G$50000,2,FALSE)</f>
        <v>7.3727572428344175</v>
      </c>
      <c r="G2568" s="3" t="str">
        <f>VLOOKUP(A2568,'ABC Rimanenze'!$A$2:$G$50000,7)</f>
        <v>C</v>
      </c>
      <c r="J2568" s="29"/>
    </row>
    <row r="2569" spans="1:10" x14ac:dyDescent="0.3">
      <c r="A2569" s="20" t="s">
        <v>2592</v>
      </c>
      <c r="B2569" s="21">
        <v>12.273841482599455</v>
      </c>
      <c r="C2569" s="27">
        <f t="shared" si="81"/>
        <v>10897892.913738146</v>
      </c>
      <c r="D2569" s="25">
        <f t="shared" si="80"/>
        <v>0.99994225451497598</v>
      </c>
      <c r="E2569" s="3" t="str" cm="1">
        <f t="array" ref="E2569">IFERROR(_xlfn.IFS(D2569&lt;=$K$2,"A",D2569&lt;=$L$3,"B"),"C")</f>
        <v>C</v>
      </c>
      <c r="F2569" s="18">
        <f>VLOOKUP(A2569,'ABC Rimanenze'!$A$2:$G$50000,2,FALSE)</f>
        <v>7.3643048895596728</v>
      </c>
      <c r="G2569" s="3" t="str">
        <f>VLOOKUP(A2569,'ABC Rimanenze'!$A$2:$G$50000,7)</f>
        <v>C</v>
      </c>
      <c r="J2569" s="29"/>
    </row>
    <row r="2570" spans="1:10" x14ac:dyDescent="0.3">
      <c r="A2570" s="20" t="s">
        <v>2593</v>
      </c>
      <c r="B2570" s="21">
        <v>12.257619794496408</v>
      </c>
      <c r="C2570" s="27">
        <f t="shared" si="81"/>
        <v>10897905.171357941</v>
      </c>
      <c r="D2570" s="25">
        <f t="shared" si="80"/>
        <v>0.99994337921973031</v>
      </c>
      <c r="E2570" s="3" t="str" cm="1">
        <f t="array" ref="E2570">IFERROR(_xlfn.IFS(D2570&lt;=$K$2,"A",D2570&lt;=$L$3,"B"),"C")</f>
        <v>C</v>
      </c>
      <c r="F2570" s="18">
        <f>VLOOKUP(A2570,'ABC Rimanenze'!$A$2:$G$50000,2,FALSE)</f>
        <v>7.354571876697845</v>
      </c>
      <c r="G2570" s="3" t="str">
        <f>VLOOKUP(A2570,'ABC Rimanenze'!$A$2:$G$50000,7)</f>
        <v>C</v>
      </c>
      <c r="J2570" s="29"/>
    </row>
    <row r="2571" spans="1:10" x14ac:dyDescent="0.3">
      <c r="A2571" s="20" t="s">
        <v>2594</v>
      </c>
      <c r="B2571" s="21">
        <v>11.899888883171341</v>
      </c>
      <c r="C2571" s="27">
        <f t="shared" si="81"/>
        <v>10897917.071246823</v>
      </c>
      <c r="D2571" s="25">
        <f t="shared" si="80"/>
        <v>0.99994447110068485</v>
      </c>
      <c r="E2571" s="3" t="str" cm="1">
        <f t="array" ref="E2571">IFERROR(_xlfn.IFS(D2571&lt;=$K$2,"A",D2571&lt;=$L$3,"B"),"C")</f>
        <v>C</v>
      </c>
      <c r="F2571" s="18">
        <f>VLOOKUP(A2571,'ABC Rimanenze'!$A$2:$G$50000,2,FALSE)</f>
        <v>7.1399333299028047</v>
      </c>
      <c r="G2571" s="3" t="str">
        <f>VLOOKUP(A2571,'ABC Rimanenze'!$A$2:$G$50000,7)</f>
        <v>C</v>
      </c>
      <c r="J2571" s="29"/>
    </row>
    <row r="2572" spans="1:10" x14ac:dyDescent="0.3">
      <c r="A2572" s="20" t="s">
        <v>2595</v>
      </c>
      <c r="B2572" s="21">
        <v>11.857840560062129</v>
      </c>
      <c r="C2572" s="27">
        <f t="shared" si="81"/>
        <v>10897928.929087384</v>
      </c>
      <c r="D2572" s="25">
        <f t="shared" si="80"/>
        <v>0.99994555912347216</v>
      </c>
      <c r="E2572" s="3" t="str" cm="1">
        <f t="array" ref="E2572">IFERROR(_xlfn.IFS(D2572&lt;=$K$2,"A",D2572&lt;=$L$3,"B"),"C")</f>
        <v>C</v>
      </c>
      <c r="F2572" s="18">
        <f>VLOOKUP(A2572,'ABC Rimanenze'!$A$2:$G$50000,2,FALSE)</f>
        <v>7.1147043360372777</v>
      </c>
      <c r="G2572" s="3" t="str">
        <f>VLOOKUP(A2572,'ABC Rimanenze'!$A$2:$G$50000,7)</f>
        <v>C</v>
      </c>
      <c r="J2572" s="29"/>
    </row>
    <row r="2573" spans="1:10" x14ac:dyDescent="0.3">
      <c r="A2573" s="20" t="s">
        <v>2596</v>
      </c>
      <c r="B2573" s="21">
        <v>11.739379548256991</v>
      </c>
      <c r="C2573" s="27">
        <f t="shared" si="81"/>
        <v>10897940.668466931</v>
      </c>
      <c r="D2573" s="25">
        <f t="shared" si="80"/>
        <v>0.99994663627680302</v>
      </c>
      <c r="E2573" s="3" t="str" cm="1">
        <f t="array" ref="E2573">IFERROR(_xlfn.IFS(D2573&lt;=$K$2,"A",D2573&lt;=$L$3,"B"),"C")</f>
        <v>C</v>
      </c>
      <c r="F2573" s="18">
        <f>VLOOKUP(A2573,'ABC Rimanenze'!$A$2:$G$50000,2,FALSE)</f>
        <v>7.0436277289541946</v>
      </c>
      <c r="G2573" s="3" t="str">
        <f>VLOOKUP(A2573,'ABC Rimanenze'!$A$2:$G$50000,7)</f>
        <v>C</v>
      </c>
      <c r="J2573" s="29"/>
    </row>
    <row r="2574" spans="1:10" x14ac:dyDescent="0.3">
      <c r="A2574" s="20" t="s">
        <v>2597</v>
      </c>
      <c r="B2574" s="21">
        <v>11.611313589548732</v>
      </c>
      <c r="C2574" s="27">
        <f t="shared" si="81"/>
        <v>10897952.27978052</v>
      </c>
      <c r="D2574" s="25">
        <f t="shared" si="80"/>
        <v>0.9999477016793703</v>
      </c>
      <c r="E2574" s="3" t="str" cm="1">
        <f t="array" ref="E2574">IFERROR(_xlfn.IFS(D2574&lt;=$K$2,"A",D2574&lt;=$L$3,"B"),"C")</f>
        <v>C</v>
      </c>
      <c r="F2574" s="18">
        <f>VLOOKUP(A2574,'ABC Rimanenze'!$A$2:$G$50000,2,FALSE)</f>
        <v>6.9667881537292393</v>
      </c>
      <c r="G2574" s="3" t="str">
        <f>VLOOKUP(A2574,'ABC Rimanenze'!$A$2:$G$50000,7)</f>
        <v>C</v>
      </c>
      <c r="J2574" s="29"/>
    </row>
    <row r="2575" spans="1:10" x14ac:dyDescent="0.3">
      <c r="A2575" s="20" t="s">
        <v>2598</v>
      </c>
      <c r="B2575" s="21">
        <v>11.454005903602088</v>
      </c>
      <c r="C2575" s="27">
        <f t="shared" si="81"/>
        <v>10897963.733786425</v>
      </c>
      <c r="D2575" s="25">
        <f t="shared" si="80"/>
        <v>0.99994875264808303</v>
      </c>
      <c r="E2575" s="3" t="str" cm="1">
        <f t="array" ref="E2575">IFERROR(_xlfn.IFS(D2575&lt;=$K$2,"A",D2575&lt;=$L$3,"B"),"C")</f>
        <v>C</v>
      </c>
      <c r="F2575" s="18">
        <f>VLOOKUP(A2575,'ABC Rimanenze'!$A$2:$G$50000,2,FALSE)</f>
        <v>6.8724035421612522</v>
      </c>
      <c r="G2575" s="3" t="str">
        <f>VLOOKUP(A2575,'ABC Rimanenze'!$A$2:$G$50000,7)</f>
        <v>C</v>
      </c>
      <c r="J2575" s="29"/>
    </row>
    <row r="2576" spans="1:10" x14ac:dyDescent="0.3">
      <c r="A2576" s="20" t="s">
        <v>2599</v>
      </c>
      <c r="B2576" s="21">
        <v>11.227115713423959</v>
      </c>
      <c r="C2576" s="27">
        <f t="shared" si="81"/>
        <v>10897974.960902138</v>
      </c>
      <c r="D2576" s="25">
        <f t="shared" si="80"/>
        <v>0.99994978279835944</v>
      </c>
      <c r="E2576" s="3" t="str" cm="1">
        <f t="array" ref="E2576">IFERROR(_xlfn.IFS(D2576&lt;=$K$2,"A",D2576&lt;=$L$3,"B"),"C")</f>
        <v>C</v>
      </c>
      <c r="F2576" s="18">
        <f>VLOOKUP(A2576,'ABC Rimanenze'!$A$2:$G$50000,2,FALSE)</f>
        <v>6.7362694280543751</v>
      </c>
      <c r="G2576" s="3" t="str">
        <f>VLOOKUP(A2576,'ABC Rimanenze'!$A$2:$G$50000,7)</f>
        <v>C</v>
      </c>
      <c r="J2576" s="29"/>
    </row>
    <row r="2577" spans="1:10" x14ac:dyDescent="0.3">
      <c r="A2577" s="20" t="s">
        <v>2600</v>
      </c>
      <c r="B2577" s="21">
        <v>11.016233768084362</v>
      </c>
      <c r="C2577" s="27">
        <f t="shared" si="81"/>
        <v>10897985.977135906</v>
      </c>
      <c r="D2577" s="25">
        <f t="shared" si="80"/>
        <v>0.99995079359904526</v>
      </c>
      <c r="E2577" s="3" t="str" cm="1">
        <f t="array" ref="E2577">IFERROR(_xlfn.IFS(D2577&lt;=$K$2,"A",D2577&lt;=$L$3,"B"),"C")</f>
        <v>C</v>
      </c>
      <c r="F2577" s="18">
        <f>VLOOKUP(A2577,'ABC Rimanenze'!$A$2:$G$50000,2,FALSE)</f>
        <v>6.6097402608506171</v>
      </c>
      <c r="G2577" s="3" t="str">
        <f>VLOOKUP(A2577,'ABC Rimanenze'!$A$2:$G$50000,7)</f>
        <v>C</v>
      </c>
      <c r="J2577" s="29"/>
    </row>
    <row r="2578" spans="1:10" x14ac:dyDescent="0.3">
      <c r="A2578" s="20" t="s">
        <v>2601</v>
      </c>
      <c r="B2578" s="21">
        <v>11.008976697090894</v>
      </c>
      <c r="C2578" s="27">
        <f t="shared" si="81"/>
        <v>10897996.986112604</v>
      </c>
      <c r="D2578" s="25">
        <f t="shared" si="80"/>
        <v>0.99995180373385451</v>
      </c>
      <c r="E2578" s="3" t="str" cm="1">
        <f t="array" ref="E2578">IFERROR(_xlfn.IFS(D2578&lt;=$K$2,"A",D2578&lt;=$L$3,"B"),"C")</f>
        <v>C</v>
      </c>
      <c r="F2578" s="18">
        <f>VLOOKUP(A2578,'ABC Rimanenze'!$A$2:$G$50000,2,FALSE)</f>
        <v>6.6053860182545359</v>
      </c>
      <c r="G2578" s="3" t="str">
        <f>VLOOKUP(A2578,'ABC Rimanenze'!$A$2:$G$50000,7)</f>
        <v>C</v>
      </c>
      <c r="J2578" s="29"/>
    </row>
    <row r="2579" spans="1:10" x14ac:dyDescent="0.3">
      <c r="A2579" s="20" t="s">
        <v>2602</v>
      </c>
      <c r="B2579" s="21">
        <v>10.805565266009276</v>
      </c>
      <c r="C2579" s="27">
        <f t="shared" si="81"/>
        <v>10898007.79167787</v>
      </c>
      <c r="D2579" s="25">
        <f t="shared" si="80"/>
        <v>0.99995279520453406</v>
      </c>
      <c r="E2579" s="3" t="str" cm="1">
        <f t="array" ref="E2579">IFERROR(_xlfn.IFS(D2579&lt;=$K$2,"A",D2579&lt;=$L$3,"B"),"C")</f>
        <v>C</v>
      </c>
      <c r="F2579" s="18">
        <f>VLOOKUP(A2579,'ABC Rimanenze'!$A$2:$G$50000,2,FALSE)</f>
        <v>6.4833391596055661</v>
      </c>
      <c r="G2579" s="3" t="str">
        <f>VLOOKUP(A2579,'ABC Rimanenze'!$A$2:$G$50000,7)</f>
        <v>C</v>
      </c>
      <c r="J2579" s="29"/>
    </row>
    <row r="2580" spans="1:10" x14ac:dyDescent="0.3">
      <c r="A2580" s="20" t="s">
        <v>2603</v>
      </c>
      <c r="B2580" s="21">
        <v>10.805565266009276</v>
      </c>
      <c r="C2580" s="27">
        <f t="shared" si="81"/>
        <v>10898018.597243136</v>
      </c>
      <c r="D2580" s="25">
        <f t="shared" si="80"/>
        <v>0.99995378667521362</v>
      </c>
      <c r="E2580" s="3" t="str" cm="1">
        <f t="array" ref="E2580">IFERROR(_xlfn.IFS(D2580&lt;=$K$2,"A",D2580&lt;=$L$3,"B"),"C")</f>
        <v>C</v>
      </c>
      <c r="F2580" s="18">
        <f>VLOOKUP(A2580,'ABC Rimanenze'!$A$2:$G$50000,2,FALSE)</f>
        <v>6.4833391596055661</v>
      </c>
      <c r="G2580" s="3" t="str">
        <f>VLOOKUP(A2580,'ABC Rimanenze'!$A$2:$G$50000,7)</f>
        <v>C</v>
      </c>
      <c r="J2580" s="29"/>
    </row>
    <row r="2581" spans="1:10" x14ac:dyDescent="0.3">
      <c r="A2581" s="20" t="s">
        <v>2604</v>
      </c>
      <c r="B2581" s="21">
        <v>10.672163225688173</v>
      </c>
      <c r="C2581" s="27">
        <f t="shared" si="81"/>
        <v>10898029.269406362</v>
      </c>
      <c r="D2581" s="25">
        <f t="shared" si="80"/>
        <v>0.99995476590551446</v>
      </c>
      <c r="E2581" s="3" t="str" cm="1">
        <f t="array" ref="E2581">IFERROR(_xlfn.IFS(D2581&lt;=$K$2,"A",D2581&lt;=$L$3,"B"),"C")</f>
        <v>C</v>
      </c>
      <c r="F2581" s="18">
        <f>VLOOKUP(A2581,'ABC Rimanenze'!$A$2:$G$50000,2,FALSE)</f>
        <v>6.4032979354129038</v>
      </c>
      <c r="G2581" s="3" t="str">
        <f>VLOOKUP(A2581,'ABC Rimanenze'!$A$2:$G$50000,7)</f>
        <v>C</v>
      </c>
      <c r="J2581" s="29"/>
    </row>
    <row r="2582" spans="1:10" x14ac:dyDescent="0.3">
      <c r="A2582" s="20" t="s">
        <v>2605</v>
      </c>
      <c r="B2582" s="21">
        <v>10.618162079766194</v>
      </c>
      <c r="C2582" s="27">
        <f t="shared" si="81"/>
        <v>10898039.887568442</v>
      </c>
      <c r="D2582" s="25">
        <f t="shared" si="80"/>
        <v>0.99995574018091005</v>
      </c>
      <c r="E2582" s="3" t="str" cm="1">
        <f t="array" ref="E2582">IFERROR(_xlfn.IFS(D2582&lt;=$K$2,"A",D2582&lt;=$L$3,"B"),"C")</f>
        <v>C</v>
      </c>
      <c r="F2582" s="18">
        <f>VLOOKUP(A2582,'ABC Rimanenze'!$A$2:$G$50000,2,FALSE)</f>
        <v>6.3708972478597161</v>
      </c>
      <c r="G2582" s="3" t="str">
        <f>VLOOKUP(A2582,'ABC Rimanenze'!$A$2:$G$50000,7)</f>
        <v>C</v>
      </c>
      <c r="J2582" s="29"/>
    </row>
    <row r="2583" spans="1:10" x14ac:dyDescent="0.3">
      <c r="A2583" s="20" t="s">
        <v>2606</v>
      </c>
      <c r="B2583" s="21">
        <v>10.300131615640684</v>
      </c>
      <c r="C2583" s="27">
        <f t="shared" si="81"/>
        <v>10898050.187700057</v>
      </c>
      <c r="D2583" s="25">
        <f t="shared" si="80"/>
        <v>0.99995668527524262</v>
      </c>
      <c r="E2583" s="3" t="str" cm="1">
        <f t="array" ref="E2583">IFERROR(_xlfn.IFS(D2583&lt;=$K$2,"A",D2583&lt;=$L$3,"B"),"C")</f>
        <v>C</v>
      </c>
      <c r="F2583" s="18">
        <f>VLOOKUP(A2583,'ABC Rimanenze'!$A$2:$G$50000,2,FALSE)</f>
        <v>6.18007896938441</v>
      </c>
      <c r="G2583" s="3" t="str">
        <f>VLOOKUP(A2583,'ABC Rimanenze'!$A$2:$G$50000,7)</f>
        <v>C</v>
      </c>
      <c r="J2583" s="29"/>
    </row>
    <row r="2584" spans="1:10" x14ac:dyDescent="0.3">
      <c r="A2584" s="20" t="s">
        <v>2607</v>
      </c>
      <c r="B2584" s="21">
        <v>10.254241313770224</v>
      </c>
      <c r="C2584" s="27">
        <f t="shared" si="81"/>
        <v>10898060.441941371</v>
      </c>
      <c r="D2584" s="25">
        <f t="shared" si="80"/>
        <v>0.99995762615888484</v>
      </c>
      <c r="E2584" s="3" t="str" cm="1">
        <f t="array" ref="E2584">IFERROR(_xlfn.IFS(D2584&lt;=$K$2,"A",D2584&lt;=$L$3,"B"),"C")</f>
        <v>C</v>
      </c>
      <c r="F2584" s="18">
        <f>VLOOKUP(A2584,'ABC Rimanenze'!$A$2:$G$50000,2,FALSE)</f>
        <v>6.1525447882621345</v>
      </c>
      <c r="G2584" s="3" t="str">
        <f>VLOOKUP(A2584,'ABC Rimanenze'!$A$2:$G$50000,7)</f>
        <v>C</v>
      </c>
      <c r="J2584" s="29"/>
    </row>
    <row r="2585" spans="1:10" x14ac:dyDescent="0.3">
      <c r="A2585" s="20" t="s">
        <v>2608</v>
      </c>
      <c r="B2585" s="21">
        <v>10.189781447887068</v>
      </c>
      <c r="C2585" s="27">
        <f t="shared" si="81"/>
        <v>10898070.631722819</v>
      </c>
      <c r="D2585" s="25">
        <f t="shared" si="80"/>
        <v>0.9999585611279761</v>
      </c>
      <c r="E2585" s="3" t="str" cm="1">
        <f t="array" ref="E2585">IFERROR(_xlfn.IFS(D2585&lt;=$K$2,"A",D2585&lt;=$L$3,"B"),"C")</f>
        <v>C</v>
      </c>
      <c r="F2585" s="18">
        <f>VLOOKUP(A2585,'ABC Rimanenze'!$A$2:$G$50000,2,FALSE)</f>
        <v>6.1138688687322409</v>
      </c>
      <c r="G2585" s="3" t="str">
        <f>VLOOKUP(A2585,'ABC Rimanenze'!$A$2:$G$50000,7)</f>
        <v>C</v>
      </c>
      <c r="J2585" s="29"/>
    </row>
    <row r="2586" spans="1:10" x14ac:dyDescent="0.3">
      <c r="A2586" s="20" t="s">
        <v>2609</v>
      </c>
      <c r="B2586" s="21">
        <v>10.184658809538739</v>
      </c>
      <c r="C2586" s="27">
        <f t="shared" si="81"/>
        <v>10898080.816381628</v>
      </c>
      <c r="D2586" s="25">
        <f t="shared" si="80"/>
        <v>0.99995949562703668</v>
      </c>
      <c r="E2586" s="3" t="str" cm="1">
        <f t="array" ref="E2586">IFERROR(_xlfn.IFS(D2586&lt;=$K$2,"A",D2586&lt;=$L$3,"B"),"C")</f>
        <v>C</v>
      </c>
      <c r="F2586" s="18">
        <f>VLOOKUP(A2586,'ABC Rimanenze'!$A$2:$G$50000,2,FALSE)</f>
        <v>6.1107952857232428</v>
      </c>
      <c r="G2586" s="3" t="str">
        <f>VLOOKUP(A2586,'ABC Rimanenze'!$A$2:$G$50000,7)</f>
        <v>C</v>
      </c>
      <c r="J2586" s="29"/>
    </row>
    <row r="2587" spans="1:10" x14ac:dyDescent="0.3">
      <c r="A2587" s="20" t="s">
        <v>2610</v>
      </c>
      <c r="B2587" s="21">
        <v>10.111234326546002</v>
      </c>
      <c r="C2587" s="27">
        <f t="shared" si="81"/>
        <v>10898090.927615954</v>
      </c>
      <c r="D2587" s="25">
        <f t="shared" si="80"/>
        <v>0.99996042338899294</v>
      </c>
      <c r="E2587" s="3" t="str" cm="1">
        <f t="array" ref="E2587">IFERROR(_xlfn.IFS(D2587&lt;=$K$2,"A",D2587&lt;=$L$3,"B"),"C")</f>
        <v>C</v>
      </c>
      <c r="F2587" s="18">
        <f>VLOOKUP(A2587,'ABC Rimanenze'!$A$2:$G$50000,2,FALSE)</f>
        <v>6.0667405959276008</v>
      </c>
      <c r="G2587" s="3" t="str">
        <f>VLOOKUP(A2587,'ABC Rimanenze'!$A$2:$G$50000,7)</f>
        <v>C</v>
      </c>
      <c r="J2587" s="29"/>
    </row>
    <row r="2588" spans="1:10" x14ac:dyDescent="0.3">
      <c r="A2588" s="20" t="s">
        <v>2611</v>
      </c>
      <c r="B2588" s="21">
        <v>10.05317775859826</v>
      </c>
      <c r="C2588" s="27">
        <f t="shared" si="81"/>
        <v>10898100.980793713</v>
      </c>
      <c r="D2588" s="25">
        <f t="shared" si="80"/>
        <v>0.99996134582393637</v>
      </c>
      <c r="E2588" s="3" t="str" cm="1">
        <f t="array" ref="E2588">IFERROR(_xlfn.IFS(D2588&lt;=$K$2,"A",D2588&lt;=$L$3,"B"),"C")</f>
        <v>C</v>
      </c>
      <c r="F2588" s="18">
        <f>VLOOKUP(A2588,'ABC Rimanenze'!$A$2:$G$50000,2,FALSE)</f>
        <v>6.0319066551589557</v>
      </c>
      <c r="G2588" s="3" t="str">
        <f>VLOOKUP(A2588,'ABC Rimanenze'!$A$2:$G$50000,7)</f>
        <v>C</v>
      </c>
      <c r="J2588" s="29"/>
    </row>
    <row r="2589" spans="1:10" x14ac:dyDescent="0.3">
      <c r="A2589" s="20" t="s">
        <v>2612</v>
      </c>
      <c r="B2589" s="21">
        <v>9.9891447792441301</v>
      </c>
      <c r="C2589" s="27">
        <f t="shared" si="81"/>
        <v>10898110.969938492</v>
      </c>
      <c r="D2589" s="25">
        <f t="shared" si="80"/>
        <v>0.99996226238349795</v>
      </c>
      <c r="E2589" s="3" t="str" cm="1">
        <f t="array" ref="E2589">IFERROR(_xlfn.IFS(D2589&lt;=$K$2,"A",D2589&lt;=$L$3,"B"),"C")</f>
        <v>C</v>
      </c>
      <c r="F2589" s="18">
        <f>VLOOKUP(A2589,'ABC Rimanenze'!$A$2:$G$50000,2,FALSE)</f>
        <v>5.9934868675464781</v>
      </c>
      <c r="G2589" s="3" t="str">
        <f>VLOOKUP(A2589,'ABC Rimanenze'!$A$2:$G$50000,7)</f>
        <v>C</v>
      </c>
      <c r="J2589" s="29"/>
    </row>
    <row r="2590" spans="1:10" x14ac:dyDescent="0.3">
      <c r="A2590" s="20" t="s">
        <v>2613</v>
      </c>
      <c r="B2590" s="21">
        <v>9.8546755226004592</v>
      </c>
      <c r="C2590" s="27">
        <f t="shared" si="81"/>
        <v>10898120.824614014</v>
      </c>
      <c r="D2590" s="25">
        <f t="shared" si="80"/>
        <v>0.9999631666047577</v>
      </c>
      <c r="E2590" s="3" t="str" cm="1">
        <f t="array" ref="E2590">IFERROR(_xlfn.IFS(D2590&lt;=$K$2,"A",D2590&lt;=$L$3,"B"),"C")</f>
        <v>C</v>
      </c>
      <c r="F2590" s="18">
        <f>VLOOKUP(A2590,'ABC Rimanenze'!$A$2:$G$50000,2,FALSE)</f>
        <v>5.9128053135602752</v>
      </c>
      <c r="G2590" s="3" t="str">
        <f>VLOOKUP(A2590,'ABC Rimanenze'!$A$2:$G$50000,7)</f>
        <v>C</v>
      </c>
      <c r="J2590" s="29"/>
    </row>
    <row r="2591" spans="1:10" x14ac:dyDescent="0.3">
      <c r="A2591" s="20" t="s">
        <v>2614</v>
      </c>
      <c r="B2591" s="21">
        <v>9.691177981982916</v>
      </c>
      <c r="C2591" s="27">
        <f t="shared" si="81"/>
        <v>10898130.515791997</v>
      </c>
      <c r="D2591" s="25">
        <f t="shared" si="80"/>
        <v>0.99996405582420933</v>
      </c>
      <c r="E2591" s="3" t="str" cm="1">
        <f t="array" ref="E2591">IFERROR(_xlfn.IFS(D2591&lt;=$K$2,"A",D2591&lt;=$L$3,"B"),"C")</f>
        <v>C</v>
      </c>
      <c r="F2591" s="18">
        <f>VLOOKUP(A2591,'ABC Rimanenze'!$A$2:$G$50000,2,FALSE)</f>
        <v>5.8147067891897493</v>
      </c>
      <c r="G2591" s="3" t="str">
        <f>VLOOKUP(A2591,'ABC Rimanenze'!$A$2:$G$50000,7)</f>
        <v>C</v>
      </c>
      <c r="J2591" s="29"/>
    </row>
    <row r="2592" spans="1:10" x14ac:dyDescent="0.3">
      <c r="A2592" s="20" t="s">
        <v>2615</v>
      </c>
      <c r="B2592" s="21">
        <v>9.5498785408748059</v>
      </c>
      <c r="C2592" s="27">
        <f t="shared" si="81"/>
        <v>10898140.065670539</v>
      </c>
      <c r="D2592" s="25">
        <f t="shared" si="80"/>
        <v>0.99996493207865178</v>
      </c>
      <c r="E2592" s="3" t="str" cm="1">
        <f t="array" ref="E2592">IFERROR(_xlfn.IFS(D2592&lt;=$K$2,"A",D2592&lt;=$L$3,"B"),"C")</f>
        <v>C</v>
      </c>
      <c r="F2592" s="18">
        <f>VLOOKUP(A2592,'ABC Rimanenze'!$A$2:$G$50000,2,FALSE)</f>
        <v>5.7299271245248837</v>
      </c>
      <c r="G2592" s="3" t="str">
        <f>VLOOKUP(A2592,'ABC Rimanenze'!$A$2:$G$50000,7)</f>
        <v>C</v>
      </c>
      <c r="J2592" s="29"/>
    </row>
    <row r="2593" spans="1:10" x14ac:dyDescent="0.3">
      <c r="A2593" s="20" t="s">
        <v>2616</v>
      </c>
      <c r="B2593" s="21">
        <v>9.3360083898320152</v>
      </c>
      <c r="C2593" s="27">
        <f t="shared" si="81"/>
        <v>10898149.401678929</v>
      </c>
      <c r="D2593" s="25">
        <f t="shared" si="80"/>
        <v>0.99996578870931907</v>
      </c>
      <c r="E2593" s="3" t="str" cm="1">
        <f t="array" ref="E2593">IFERROR(_xlfn.IFS(D2593&lt;=$K$2,"A",D2593&lt;=$L$3,"B"),"C")</f>
        <v>C</v>
      </c>
      <c r="F2593" s="18">
        <f>VLOOKUP(A2593,'ABC Rimanenze'!$A$2:$G$50000,2,FALSE)</f>
        <v>5.6016050338992089</v>
      </c>
      <c r="G2593" s="3" t="str">
        <f>VLOOKUP(A2593,'ABC Rimanenze'!$A$2:$G$50000,7)</f>
        <v>C</v>
      </c>
      <c r="J2593" s="29"/>
    </row>
    <row r="2594" spans="1:10" x14ac:dyDescent="0.3">
      <c r="A2594" s="20" t="s">
        <v>2617</v>
      </c>
      <c r="B2594" s="21">
        <v>8.8378318104568905</v>
      </c>
      <c r="C2594" s="27">
        <f t="shared" si="81"/>
        <v>10898158.239510739</v>
      </c>
      <c r="D2594" s="25">
        <f t="shared" si="80"/>
        <v>0.99996659962951573</v>
      </c>
      <c r="E2594" s="3" t="str" cm="1">
        <f t="array" ref="E2594">IFERROR(_xlfn.IFS(D2594&lt;=$K$2,"A",D2594&lt;=$L$3,"B"),"C")</f>
        <v>C</v>
      </c>
      <c r="F2594" s="18">
        <f>VLOOKUP(A2594,'ABC Rimanenze'!$A$2:$G$50000,2,FALSE)</f>
        <v>5.3026990862741341</v>
      </c>
      <c r="G2594" s="3" t="str">
        <f>VLOOKUP(A2594,'ABC Rimanenze'!$A$2:$G$50000,7)</f>
        <v>C</v>
      </c>
      <c r="J2594" s="29"/>
    </row>
    <row r="2595" spans="1:10" x14ac:dyDescent="0.3">
      <c r="A2595" s="20" t="s">
        <v>2618</v>
      </c>
      <c r="B2595" s="21">
        <v>8.6875677522392003</v>
      </c>
      <c r="C2595" s="27">
        <f t="shared" si="81"/>
        <v>10898166.927078491</v>
      </c>
      <c r="D2595" s="25">
        <f t="shared" si="80"/>
        <v>0.99996739676214985</v>
      </c>
      <c r="E2595" s="3" t="str" cm="1">
        <f t="array" ref="E2595">IFERROR(_xlfn.IFS(D2595&lt;=$K$2,"A",D2595&lt;=$L$3,"B"),"C")</f>
        <v>C</v>
      </c>
      <c r="F2595" s="18">
        <f>VLOOKUP(A2595,'ABC Rimanenze'!$A$2:$G$50000,2,FALSE)</f>
        <v>5.2125406513435202</v>
      </c>
      <c r="G2595" s="3" t="str">
        <f>VLOOKUP(A2595,'ABC Rimanenze'!$A$2:$G$50000,7)</f>
        <v>C</v>
      </c>
      <c r="J2595" s="29"/>
    </row>
    <row r="2596" spans="1:10" x14ac:dyDescent="0.3">
      <c r="A2596" s="20" t="s">
        <v>2619</v>
      </c>
      <c r="B2596" s="21">
        <v>8.537730580550539</v>
      </c>
      <c r="C2596" s="27">
        <f t="shared" si="81"/>
        <v>10898175.464809071</v>
      </c>
      <c r="D2596" s="25">
        <f t="shared" si="80"/>
        <v>0.99996818014639044</v>
      </c>
      <c r="E2596" s="3" t="str" cm="1">
        <f t="array" ref="E2596">IFERROR(_xlfn.IFS(D2596&lt;=$K$2,"A",D2596&lt;=$L$3,"B"),"C")</f>
        <v>C</v>
      </c>
      <c r="F2596" s="18">
        <f>VLOOKUP(A2596,'ABC Rimanenze'!$A$2:$G$50000,2,FALSE)</f>
        <v>5.1226383483303231</v>
      </c>
      <c r="G2596" s="3" t="str">
        <f>VLOOKUP(A2596,'ABC Rimanenze'!$A$2:$G$50000,7)</f>
        <v>C</v>
      </c>
      <c r="J2596" s="29"/>
    </row>
    <row r="2597" spans="1:10" x14ac:dyDescent="0.3">
      <c r="A2597" s="20" t="s">
        <v>2620</v>
      </c>
      <c r="B2597" s="21">
        <v>8.524497098150686</v>
      </c>
      <c r="C2597" s="27">
        <f t="shared" si="81"/>
        <v>10898183.989306169</v>
      </c>
      <c r="D2597" s="25">
        <f t="shared" si="80"/>
        <v>0.99996896231638543</v>
      </c>
      <c r="E2597" s="3" t="str" cm="1">
        <f t="array" ref="E2597">IFERROR(_xlfn.IFS(D2597&lt;=$K$2,"A",D2597&lt;=$L$3,"B"),"C")</f>
        <v>C</v>
      </c>
      <c r="F2597" s="18">
        <f>VLOOKUP(A2597,'ABC Rimanenze'!$A$2:$G$50000,2,FALSE)</f>
        <v>5.1146982588904111</v>
      </c>
      <c r="G2597" s="3" t="str">
        <f>VLOOKUP(A2597,'ABC Rimanenze'!$A$2:$G$50000,7)</f>
        <v>C</v>
      </c>
      <c r="J2597" s="29"/>
    </row>
    <row r="2598" spans="1:10" x14ac:dyDescent="0.3">
      <c r="A2598" s="20" t="s">
        <v>2621</v>
      </c>
      <c r="B2598" s="21">
        <v>8.4950419276477867</v>
      </c>
      <c r="C2598" s="27">
        <f t="shared" si="81"/>
        <v>10898192.484348096</v>
      </c>
      <c r="D2598" s="25">
        <f t="shared" si="80"/>
        <v>0.9999697417837049</v>
      </c>
      <c r="E2598" s="3" t="str" cm="1">
        <f t="array" ref="E2598">IFERROR(_xlfn.IFS(D2598&lt;=$K$2,"A",D2598&lt;=$L$3,"B"),"C")</f>
        <v>C</v>
      </c>
      <c r="F2598" s="18">
        <f>VLOOKUP(A2598,'ABC Rimanenze'!$A$2:$G$50000,2,FALSE)</f>
        <v>5.0970251565886722</v>
      </c>
      <c r="G2598" s="3" t="str">
        <f>VLOOKUP(A2598,'ABC Rimanenze'!$A$2:$G$50000,7)</f>
        <v>C</v>
      </c>
      <c r="J2598" s="29"/>
    </row>
    <row r="2599" spans="1:10" x14ac:dyDescent="0.3">
      <c r="A2599" s="20" t="s">
        <v>2622</v>
      </c>
      <c r="B2599" s="21">
        <v>8.3242873160367754</v>
      </c>
      <c r="C2599" s="27">
        <f t="shared" si="81"/>
        <v>10898200.808635412</v>
      </c>
      <c r="D2599" s="25">
        <f t="shared" si="80"/>
        <v>0.99997050558333955</v>
      </c>
      <c r="E2599" s="3" t="str" cm="1">
        <f t="array" ref="E2599">IFERROR(_xlfn.IFS(D2599&lt;=$K$2,"A",D2599&lt;=$L$3,"B"),"C")</f>
        <v>C</v>
      </c>
      <c r="F2599" s="18">
        <f>VLOOKUP(A2599,'ABC Rimanenze'!$A$2:$G$50000,2,FALSE)</f>
        <v>4.9945723896220651</v>
      </c>
      <c r="G2599" s="3" t="str">
        <f>VLOOKUP(A2599,'ABC Rimanenze'!$A$2:$G$50000,7)</f>
        <v>C</v>
      </c>
      <c r="J2599" s="29"/>
    </row>
    <row r="2600" spans="1:10" x14ac:dyDescent="0.3">
      <c r="A2600" s="20" t="s">
        <v>2623</v>
      </c>
      <c r="B2600" s="21">
        <v>7.9763747948793409</v>
      </c>
      <c r="C2600" s="27">
        <f t="shared" si="81"/>
        <v>10898208.785010207</v>
      </c>
      <c r="D2600" s="25">
        <f t="shared" si="80"/>
        <v>0.99997123746006644</v>
      </c>
      <c r="E2600" s="3" t="str" cm="1">
        <f t="array" ref="E2600">IFERROR(_xlfn.IFS(D2600&lt;=$K$2,"A",D2600&lt;=$L$3,"B"),"C")</f>
        <v>C</v>
      </c>
      <c r="F2600" s="18">
        <f>VLOOKUP(A2600,'ABC Rimanenze'!$A$2:$G$50000,2,FALSE)</f>
        <v>4.7858248769276042</v>
      </c>
      <c r="G2600" s="3" t="str">
        <f>VLOOKUP(A2600,'ABC Rimanenze'!$A$2:$G$50000,7)</f>
        <v>C</v>
      </c>
      <c r="J2600" s="29"/>
    </row>
    <row r="2601" spans="1:10" x14ac:dyDescent="0.3">
      <c r="A2601" s="20" t="s">
        <v>2624</v>
      </c>
      <c r="B2601" s="21">
        <v>7.9452120782603322</v>
      </c>
      <c r="C2601" s="27">
        <f t="shared" si="81"/>
        <v>10898216.730222285</v>
      </c>
      <c r="D2601" s="25">
        <f t="shared" si="80"/>
        <v>0.9999719664774408</v>
      </c>
      <c r="E2601" s="3" t="str" cm="1">
        <f t="array" ref="E2601">IFERROR(_xlfn.IFS(D2601&lt;=$K$2,"A",D2601&lt;=$L$3,"B"),"C")</f>
        <v>C</v>
      </c>
      <c r="F2601" s="18">
        <f>VLOOKUP(A2601,'ABC Rimanenze'!$A$2:$G$50000,2,FALSE)</f>
        <v>4.7671272469561989</v>
      </c>
      <c r="G2601" s="3" t="str">
        <f>VLOOKUP(A2601,'ABC Rimanenze'!$A$2:$G$50000,7)</f>
        <v>C</v>
      </c>
      <c r="J2601" s="29"/>
    </row>
    <row r="2602" spans="1:10" x14ac:dyDescent="0.3">
      <c r="A2602" s="20" t="s">
        <v>2625</v>
      </c>
      <c r="B2602" s="21">
        <v>7.9187451134606253</v>
      </c>
      <c r="C2602" s="27">
        <f t="shared" si="81"/>
        <v>10898224.648967398</v>
      </c>
      <c r="D2602" s="25">
        <f t="shared" si="80"/>
        <v>0.99997269306632397</v>
      </c>
      <c r="E2602" s="3" t="str" cm="1">
        <f t="array" ref="E2602">IFERROR(_xlfn.IFS(D2602&lt;=$K$2,"A",D2602&lt;=$L$3,"B"),"C")</f>
        <v>C</v>
      </c>
      <c r="F2602" s="18">
        <f>VLOOKUP(A2602,'ABC Rimanenze'!$A$2:$G$50000,2,FALSE)</f>
        <v>4.751247068076375</v>
      </c>
      <c r="G2602" s="3" t="str">
        <f>VLOOKUP(A2602,'ABC Rimanenze'!$A$2:$G$50000,7)</f>
        <v>C</v>
      </c>
      <c r="J2602" s="29"/>
    </row>
    <row r="2603" spans="1:10" x14ac:dyDescent="0.3">
      <c r="A2603" s="20" t="s">
        <v>2626</v>
      </c>
      <c r="B2603" s="21">
        <v>7.8448937439388624</v>
      </c>
      <c r="C2603" s="27">
        <f t="shared" si="81"/>
        <v>10898232.493861143</v>
      </c>
      <c r="D2603" s="25">
        <f t="shared" si="80"/>
        <v>0.9999734128789336</v>
      </c>
      <c r="E2603" s="3" t="str" cm="1">
        <f t="array" ref="E2603">IFERROR(_xlfn.IFS(D2603&lt;=$K$2,"A",D2603&lt;=$L$3,"B"),"C")</f>
        <v>C</v>
      </c>
      <c r="F2603" s="18">
        <f>VLOOKUP(A2603,'ABC Rimanenze'!$A$2:$G$50000,2,FALSE)</f>
        <v>4.7069362463633171</v>
      </c>
      <c r="G2603" s="3" t="str">
        <f>VLOOKUP(A2603,'ABC Rimanenze'!$A$2:$G$50000,7)</f>
        <v>C</v>
      </c>
      <c r="J2603" s="29"/>
    </row>
    <row r="2604" spans="1:10" x14ac:dyDescent="0.3">
      <c r="A2604" s="20" t="s">
        <v>2627</v>
      </c>
      <c r="B2604" s="21">
        <v>7.8286720558358169</v>
      </c>
      <c r="C2604" s="27">
        <f t="shared" si="81"/>
        <v>10898240.322533198</v>
      </c>
      <c r="D2604" s="25">
        <f t="shared" si="80"/>
        <v>0.99997413120311296</v>
      </c>
      <c r="E2604" s="3" t="str" cm="1">
        <f t="array" ref="E2604">IFERROR(_xlfn.IFS(D2604&lt;=$K$2,"A",D2604&lt;=$L$3,"B"),"C")</f>
        <v>C</v>
      </c>
      <c r="F2604" s="18">
        <f>VLOOKUP(A2604,'ABC Rimanenze'!$A$2:$G$50000,2,FALSE)</f>
        <v>4.6972032335014902</v>
      </c>
      <c r="G2604" s="3" t="str">
        <f>VLOOKUP(A2604,'ABC Rimanenze'!$A$2:$G$50000,7)</f>
        <v>C</v>
      </c>
      <c r="J2604" s="29"/>
    </row>
    <row r="2605" spans="1:10" x14ac:dyDescent="0.3">
      <c r="A2605" s="20" t="s">
        <v>2628</v>
      </c>
      <c r="B2605" s="21">
        <v>7.812663810997285</v>
      </c>
      <c r="C2605" s="27">
        <f t="shared" si="81"/>
        <v>10898248.135197008</v>
      </c>
      <c r="D2605" s="25">
        <f t="shared" si="80"/>
        <v>0.99997484805844694</v>
      </c>
      <c r="E2605" s="3" t="str" cm="1">
        <f t="array" ref="E2605">IFERROR(_xlfn.IFS(D2605&lt;=$K$2,"A",D2605&lt;=$L$3,"B"),"C")</f>
        <v>C</v>
      </c>
      <c r="F2605" s="18">
        <f>VLOOKUP(A2605,'ABC Rimanenze'!$A$2:$G$50000,2,FALSE)</f>
        <v>4.6875982865983712</v>
      </c>
      <c r="G2605" s="3" t="str">
        <f>VLOOKUP(A2605,'ABC Rimanenze'!$A$2:$G$50000,7)</f>
        <v>C</v>
      </c>
      <c r="J2605" s="29"/>
    </row>
    <row r="2606" spans="1:10" x14ac:dyDescent="0.3">
      <c r="A2606" s="20" t="s">
        <v>2629</v>
      </c>
      <c r="B2606" s="21">
        <v>7.5783031065611723</v>
      </c>
      <c r="C2606" s="27">
        <f t="shared" si="81"/>
        <v>10898255.713500114</v>
      </c>
      <c r="D2606" s="25">
        <f t="shared" si="80"/>
        <v>0.99997554340988359</v>
      </c>
      <c r="E2606" s="3" t="str" cm="1">
        <f t="array" ref="E2606">IFERROR(_xlfn.IFS(D2606&lt;=$K$2,"A",D2606&lt;=$L$3,"B"),"C")</f>
        <v>C</v>
      </c>
      <c r="F2606" s="18">
        <f>VLOOKUP(A2606,'ABC Rimanenze'!$A$2:$G$50000,2,FALSE)</f>
        <v>4.5469818639367032</v>
      </c>
      <c r="G2606" s="3" t="str">
        <f>VLOOKUP(A2606,'ABC Rimanenze'!$A$2:$G$50000,7)</f>
        <v>C</v>
      </c>
      <c r="J2606" s="29"/>
    </row>
    <row r="2607" spans="1:10" x14ac:dyDescent="0.3">
      <c r="A2607" s="20" t="s">
        <v>2630</v>
      </c>
      <c r="B2607" s="21">
        <v>7.4047737325114831</v>
      </c>
      <c r="C2607" s="27">
        <f t="shared" si="81"/>
        <v>10898263.118273847</v>
      </c>
      <c r="D2607" s="25">
        <f t="shared" si="80"/>
        <v>0.99997622283903553</v>
      </c>
      <c r="E2607" s="3" t="str" cm="1">
        <f t="array" ref="E2607">IFERROR(_xlfn.IFS(D2607&lt;=$K$2,"A",D2607&lt;=$L$3,"B"),"C")</f>
        <v>C</v>
      </c>
      <c r="F2607" s="18">
        <f>VLOOKUP(A2607,'ABC Rimanenze'!$A$2:$G$50000,2,FALSE)</f>
        <v>4.44286423950689</v>
      </c>
      <c r="G2607" s="3" t="str">
        <f>VLOOKUP(A2607,'ABC Rimanenze'!$A$2:$G$50000,7)</f>
        <v>C</v>
      </c>
      <c r="J2607" s="29"/>
    </row>
    <row r="2608" spans="1:10" x14ac:dyDescent="0.3">
      <c r="A2608" s="20" t="s">
        <v>2631</v>
      </c>
      <c r="B2608" s="21">
        <v>7.3744647889505277</v>
      </c>
      <c r="C2608" s="27">
        <f t="shared" si="81"/>
        <v>10898270.492738636</v>
      </c>
      <c r="D2608" s="25">
        <f t="shared" si="80"/>
        <v>0.99997689948717339</v>
      </c>
      <c r="E2608" s="3" t="str" cm="1">
        <f t="array" ref="E2608">IFERROR(_xlfn.IFS(D2608&lt;=$K$2,"A",D2608&lt;=$L$3,"B"),"C")</f>
        <v>C</v>
      </c>
      <c r="F2608" s="18">
        <f>VLOOKUP(A2608,'ABC Rimanenze'!$A$2:$G$50000,2,FALSE)</f>
        <v>4.4246788733703166</v>
      </c>
      <c r="G2608" s="3" t="str">
        <f>VLOOKUP(A2608,'ABC Rimanenze'!$A$2:$G$50000,7)</f>
        <v>C</v>
      </c>
      <c r="J2608" s="29"/>
    </row>
    <row r="2609" spans="1:10" x14ac:dyDescent="0.3">
      <c r="A2609" s="20" t="s">
        <v>2632</v>
      </c>
      <c r="B2609" s="21">
        <v>7.2681700432226739</v>
      </c>
      <c r="C2609" s="27">
        <f t="shared" si="81"/>
        <v>10898277.76090868</v>
      </c>
      <c r="D2609" s="25">
        <f t="shared" si="80"/>
        <v>0.99997756638217761</v>
      </c>
      <c r="E2609" s="3" t="str" cm="1">
        <f t="array" ref="E2609">IFERROR(_xlfn.IFS(D2609&lt;=$K$2,"A",D2609&lt;=$L$3,"B"),"C")</f>
        <v>C</v>
      </c>
      <c r="F2609" s="18">
        <f>VLOOKUP(A2609,'ABC Rimanenze'!$A$2:$G$50000,2,FALSE)</f>
        <v>4.360902025933604</v>
      </c>
      <c r="G2609" s="3" t="str">
        <f>VLOOKUP(A2609,'ABC Rimanenze'!$A$2:$G$50000,7)</f>
        <v>C</v>
      </c>
      <c r="J2609" s="29"/>
    </row>
    <row r="2610" spans="1:10" x14ac:dyDescent="0.3">
      <c r="A2610" s="20" t="s">
        <v>2633</v>
      </c>
      <c r="B2610" s="21">
        <v>7.2126747944490956</v>
      </c>
      <c r="C2610" s="27">
        <f t="shared" si="81"/>
        <v>10898284.973583475</v>
      </c>
      <c r="D2610" s="25">
        <f t="shared" si="80"/>
        <v>0.99997822818518411</v>
      </c>
      <c r="E2610" s="3" t="str" cm="1">
        <f t="array" ref="E2610">IFERROR(_xlfn.IFS(D2610&lt;=$K$2,"A",D2610&lt;=$L$3,"B"),"C")</f>
        <v>C</v>
      </c>
      <c r="F2610" s="18">
        <f>VLOOKUP(A2610,'ABC Rimanenze'!$A$2:$G$50000,2,FALSE)</f>
        <v>4.327604876669457</v>
      </c>
      <c r="G2610" s="3" t="str">
        <f>VLOOKUP(A2610,'ABC Rimanenze'!$A$2:$G$50000,7)</f>
        <v>C</v>
      </c>
      <c r="J2610" s="29"/>
    </row>
    <row r="2611" spans="1:10" x14ac:dyDescent="0.3">
      <c r="A2611" s="20" t="s">
        <v>2634</v>
      </c>
      <c r="B2611" s="21">
        <v>7.1033918430180485</v>
      </c>
      <c r="C2611" s="27">
        <f t="shared" si="81"/>
        <v>10898292.076975318</v>
      </c>
      <c r="D2611" s="25">
        <f t="shared" si="80"/>
        <v>0.99997887996087231</v>
      </c>
      <c r="E2611" s="3" t="str" cm="1">
        <f t="array" ref="E2611">IFERROR(_xlfn.IFS(D2611&lt;=$K$2,"A",D2611&lt;=$L$3,"B"),"C")</f>
        <v>C</v>
      </c>
      <c r="F2611" s="18">
        <f>VLOOKUP(A2611,'ABC Rimanenze'!$A$2:$G$50000,2,FALSE)</f>
        <v>4.2620351058108286</v>
      </c>
      <c r="G2611" s="3" t="str">
        <f>VLOOKUP(A2611,'ABC Rimanenze'!$A$2:$G$50000,7)</f>
        <v>C</v>
      </c>
      <c r="J2611" s="29"/>
    </row>
    <row r="2612" spans="1:10" x14ac:dyDescent="0.3">
      <c r="A2612" s="20" t="s">
        <v>2635</v>
      </c>
      <c r="B2612" s="21">
        <v>6.9838636148903417</v>
      </c>
      <c r="C2612" s="27">
        <f t="shared" si="81"/>
        <v>10898299.060838932</v>
      </c>
      <c r="D2612" s="25">
        <f t="shared" si="80"/>
        <v>0.99997952076918117</v>
      </c>
      <c r="E2612" s="3" t="str" cm="1">
        <f t="array" ref="E2612">IFERROR(_xlfn.IFS(D2612&lt;=$K$2,"A",D2612&lt;=$L$3,"B"),"C")</f>
        <v>C</v>
      </c>
      <c r="F2612" s="18">
        <f>VLOOKUP(A2612,'ABC Rimanenze'!$A$2:$G$50000,2,FALSE)</f>
        <v>4.1903181689342048</v>
      </c>
      <c r="G2612" s="3" t="str">
        <f>VLOOKUP(A2612,'ABC Rimanenze'!$A$2:$G$50000,7)</f>
        <v>C</v>
      </c>
      <c r="J2612" s="29"/>
    </row>
    <row r="2613" spans="1:10" x14ac:dyDescent="0.3">
      <c r="A2613" s="20" t="s">
        <v>2636</v>
      </c>
      <c r="B2613" s="21">
        <v>6.4032979354129038</v>
      </c>
      <c r="C2613" s="27">
        <f t="shared" si="81"/>
        <v>10898305.464136867</v>
      </c>
      <c r="D2613" s="25">
        <f t="shared" si="80"/>
        <v>0.99998010830736161</v>
      </c>
      <c r="E2613" s="3" t="str" cm="1">
        <f t="array" ref="E2613">IFERROR(_xlfn.IFS(D2613&lt;=$K$2,"A",D2613&lt;=$L$3,"B"),"C")</f>
        <v>C</v>
      </c>
      <c r="F2613" s="18">
        <f>VLOOKUP(A2613,'ABC Rimanenze'!$A$2:$G$50000,2,FALSE)</f>
        <v>3.8419787612477423</v>
      </c>
      <c r="G2613" s="3" t="str">
        <f>VLOOKUP(A2613,'ABC Rimanenze'!$A$2:$G$50000,7)</f>
        <v>C</v>
      </c>
      <c r="J2613" s="29"/>
    </row>
    <row r="2614" spans="1:10" x14ac:dyDescent="0.3">
      <c r="A2614" s="20" t="s">
        <v>2637</v>
      </c>
      <c r="B2614" s="21">
        <v>6.4032979354129038</v>
      </c>
      <c r="C2614" s="27">
        <f t="shared" si="81"/>
        <v>10898311.867434802</v>
      </c>
      <c r="D2614" s="25">
        <f t="shared" si="80"/>
        <v>0.99998069584554206</v>
      </c>
      <c r="E2614" s="3" t="str" cm="1">
        <f t="array" ref="E2614">IFERROR(_xlfn.IFS(D2614&lt;=$K$2,"A",D2614&lt;=$L$3,"B"),"C")</f>
        <v>C</v>
      </c>
      <c r="F2614" s="18">
        <f>VLOOKUP(A2614,'ABC Rimanenze'!$A$2:$G$50000,2,FALSE)</f>
        <v>3.8419787612477423</v>
      </c>
      <c r="G2614" s="3" t="str">
        <f>VLOOKUP(A2614,'ABC Rimanenze'!$A$2:$G$50000,7)</f>
        <v>C</v>
      </c>
      <c r="J2614" s="29"/>
    </row>
    <row r="2615" spans="1:10" x14ac:dyDescent="0.3">
      <c r="A2615" s="20" t="s">
        <v>2638</v>
      </c>
      <c r="B2615" s="21">
        <v>6.4032979354129038</v>
      </c>
      <c r="C2615" s="27">
        <f t="shared" si="81"/>
        <v>10898318.270732736</v>
      </c>
      <c r="D2615" s="25">
        <f t="shared" si="80"/>
        <v>0.9999812833837225</v>
      </c>
      <c r="E2615" s="3" t="str" cm="1">
        <f t="array" ref="E2615">IFERROR(_xlfn.IFS(D2615&lt;=$K$2,"A",D2615&lt;=$L$3,"B"),"C")</f>
        <v>C</v>
      </c>
      <c r="F2615" s="18">
        <f>VLOOKUP(A2615,'ABC Rimanenze'!$A$2:$G$50000,2,FALSE)</f>
        <v>3.8419787612477423</v>
      </c>
      <c r="G2615" s="3" t="str">
        <f>VLOOKUP(A2615,'ABC Rimanenze'!$A$2:$G$50000,7)</f>
        <v>C</v>
      </c>
      <c r="J2615" s="29"/>
    </row>
    <row r="2616" spans="1:10" x14ac:dyDescent="0.3">
      <c r="A2616" s="20" t="s">
        <v>2639</v>
      </c>
      <c r="B2616" s="21">
        <v>6.2965763031560229</v>
      </c>
      <c r="C2616" s="27">
        <f t="shared" si="81"/>
        <v>10898324.567309039</v>
      </c>
      <c r="D2616" s="25">
        <f t="shared" si="80"/>
        <v>0.99998186112959986</v>
      </c>
      <c r="E2616" s="3" t="str" cm="1">
        <f t="array" ref="E2616">IFERROR(_xlfn.IFS(D2616&lt;=$K$2,"A",D2616&lt;=$L$3,"B"),"C")</f>
        <v>C</v>
      </c>
      <c r="F2616" s="18">
        <f>VLOOKUP(A2616,'ABC Rimanenze'!$A$2:$G$50000,2,FALSE)</f>
        <v>3.7779457818936137</v>
      </c>
      <c r="G2616" s="3" t="str">
        <f>VLOOKUP(A2616,'ABC Rimanenze'!$A$2:$G$50000,7)</f>
        <v>C</v>
      </c>
      <c r="J2616" s="29"/>
    </row>
    <row r="2617" spans="1:10" x14ac:dyDescent="0.3">
      <c r="A2617" s="20" t="s">
        <v>2640</v>
      </c>
      <c r="B2617" s="21">
        <v>6.1855858056088646</v>
      </c>
      <c r="C2617" s="27">
        <f t="shared" si="81"/>
        <v>10898330.752894845</v>
      </c>
      <c r="D2617" s="25">
        <f t="shared" si="80"/>
        <v>0.99998242869148235</v>
      </c>
      <c r="E2617" s="3" t="str" cm="1">
        <f t="array" ref="E2617">IFERROR(_xlfn.IFS(D2617&lt;=$K$2,"A",D2617&lt;=$L$3,"B"),"C")</f>
        <v>C</v>
      </c>
      <c r="F2617" s="18">
        <f>VLOOKUP(A2617,'ABC Rimanenze'!$A$2:$G$50000,2,FALSE)</f>
        <v>3.7113514833653185</v>
      </c>
      <c r="G2617" s="3" t="str">
        <f>VLOOKUP(A2617,'ABC Rimanenze'!$A$2:$G$50000,7)</f>
        <v>C</v>
      </c>
      <c r="J2617" s="29"/>
    </row>
    <row r="2618" spans="1:10" x14ac:dyDescent="0.3">
      <c r="A2618" s="20" t="s">
        <v>2641</v>
      </c>
      <c r="B2618" s="21">
        <v>6.0684054533908096</v>
      </c>
      <c r="C2618" s="27">
        <f t="shared" si="81"/>
        <v>10898336.821300298</v>
      </c>
      <c r="D2618" s="25">
        <f t="shared" si="80"/>
        <v>0.99998298550141596</v>
      </c>
      <c r="E2618" s="3" t="str" cm="1">
        <f t="array" ref="E2618">IFERROR(_xlfn.IFS(D2618&lt;=$K$2,"A",D2618&lt;=$L$3,"B"),"C")</f>
        <v>C</v>
      </c>
      <c r="F2618" s="18">
        <f>VLOOKUP(A2618,'ABC Rimanenze'!$A$2:$G$50000,2,FALSE)</f>
        <v>3.6410432720344854</v>
      </c>
      <c r="G2618" s="3" t="str">
        <f>VLOOKUP(A2618,'ABC Rimanenze'!$A$2:$G$50000,7)</f>
        <v>C</v>
      </c>
      <c r="J2618" s="29"/>
    </row>
    <row r="2619" spans="1:10" x14ac:dyDescent="0.3">
      <c r="A2619" s="20" t="s">
        <v>2642</v>
      </c>
      <c r="B2619" s="21">
        <v>6.0617887121908822</v>
      </c>
      <c r="C2619" s="27">
        <f t="shared" si="81"/>
        <v>10898342.88308901</v>
      </c>
      <c r="D2619" s="25">
        <f t="shared" si="80"/>
        <v>0.99998354170422676</v>
      </c>
      <c r="E2619" s="3" t="str" cm="1">
        <f t="array" ref="E2619">IFERROR(_xlfn.IFS(D2619&lt;=$K$2,"A",D2619&lt;=$L$3,"B"),"C")</f>
        <v>C</v>
      </c>
      <c r="F2619" s="18">
        <f>VLOOKUP(A2619,'ABC Rimanenze'!$A$2:$G$50000,2,FALSE)</f>
        <v>3.637073227314529</v>
      </c>
      <c r="G2619" s="3" t="str">
        <f>VLOOKUP(A2619,'ABC Rimanenze'!$A$2:$G$50000,7)</f>
        <v>C</v>
      </c>
      <c r="J2619" s="29"/>
    </row>
    <row r="2620" spans="1:10" x14ac:dyDescent="0.3">
      <c r="A2620" s="20" t="s">
        <v>2643</v>
      </c>
      <c r="B2620" s="21">
        <v>6.0210210486687537</v>
      </c>
      <c r="C2620" s="27">
        <f t="shared" si="81"/>
        <v>10898348.904110059</v>
      </c>
      <c r="D2620" s="25">
        <f t="shared" si="80"/>
        <v>0.99998409416637801</v>
      </c>
      <c r="E2620" s="3" t="str" cm="1">
        <f t="array" ref="E2620">IFERROR(_xlfn.IFS(D2620&lt;=$K$2,"A",D2620&lt;=$L$3,"B"),"C")</f>
        <v>C</v>
      </c>
      <c r="F2620" s="18">
        <f>VLOOKUP(A2620,'ABC Rimanenze'!$A$2:$G$50000,2,FALSE)</f>
        <v>3.6126126292012519</v>
      </c>
      <c r="G2620" s="3" t="str">
        <f>VLOOKUP(A2620,'ABC Rimanenze'!$A$2:$G$50000,7)</f>
        <v>C</v>
      </c>
      <c r="J2620" s="29"/>
    </row>
    <row r="2621" spans="1:10" x14ac:dyDescent="0.3">
      <c r="A2621" s="20" t="s">
        <v>2644</v>
      </c>
      <c r="B2621" s="21">
        <v>5.7629681418716139</v>
      </c>
      <c r="C2621" s="27">
        <f t="shared" si="81"/>
        <v>10898354.667078201</v>
      </c>
      <c r="D2621" s="25">
        <f t="shared" si="80"/>
        <v>0.99998462295074042</v>
      </c>
      <c r="E2621" s="3" t="str" cm="1">
        <f t="array" ref="E2621">IFERROR(_xlfn.IFS(D2621&lt;=$K$2,"A",D2621&lt;=$L$3,"B"),"C")</f>
        <v>C</v>
      </c>
      <c r="F2621" s="18">
        <f>VLOOKUP(A2621,'ABC Rimanenze'!$A$2:$G$50000,2,FALSE)</f>
        <v>3.4577808851229683</v>
      </c>
      <c r="G2621" s="3" t="str">
        <f>VLOOKUP(A2621,'ABC Rimanenze'!$A$2:$G$50000,7)</f>
        <v>C</v>
      </c>
      <c r="J2621" s="29"/>
    </row>
    <row r="2622" spans="1:10" x14ac:dyDescent="0.3">
      <c r="A2622" s="20" t="s">
        <v>2645</v>
      </c>
      <c r="B2622" s="21">
        <v>5.5922135302606035</v>
      </c>
      <c r="C2622" s="27">
        <f t="shared" si="81"/>
        <v>10898360.259291731</v>
      </c>
      <c r="D2622" s="25">
        <f t="shared" si="80"/>
        <v>0.99998513606741801</v>
      </c>
      <c r="E2622" s="3" t="str" cm="1">
        <f t="array" ref="E2622">IFERROR(_xlfn.IFS(D2622&lt;=$K$2,"A",D2622&lt;=$L$3,"B"),"C")</f>
        <v>C</v>
      </c>
      <c r="F2622" s="18">
        <f>VLOOKUP(A2622,'ABC Rimanenze'!$A$2:$G$50000,2,FALSE)</f>
        <v>3.3553281181563621</v>
      </c>
      <c r="G2622" s="3" t="str">
        <f>VLOOKUP(A2622,'ABC Rimanenze'!$A$2:$G$50000,7)</f>
        <v>C</v>
      </c>
      <c r="J2622" s="29"/>
    </row>
    <row r="2623" spans="1:10" x14ac:dyDescent="0.3">
      <c r="A2623" s="20" t="s">
        <v>2646</v>
      </c>
      <c r="B2623" s="21">
        <v>5.3463268895407481</v>
      </c>
      <c r="C2623" s="27">
        <f t="shared" si="81"/>
        <v>10898365.60561862</v>
      </c>
      <c r="D2623" s="25">
        <f t="shared" si="80"/>
        <v>0.99998562662262958</v>
      </c>
      <c r="E2623" s="3" t="str" cm="1">
        <f t="array" ref="E2623">IFERROR(_xlfn.IFS(D2623&lt;=$K$2,"A",D2623&lt;=$L$3,"B"),"C")</f>
        <v>C</v>
      </c>
      <c r="F2623" s="18">
        <f>VLOOKUP(A2623,'ABC Rimanenze'!$A$2:$G$50000,2,FALSE)</f>
        <v>3.2077961337244489</v>
      </c>
      <c r="G2623" s="3" t="str">
        <f>VLOOKUP(A2623,'ABC Rimanenze'!$A$2:$G$50000,7)</f>
        <v>C</v>
      </c>
      <c r="J2623" s="29"/>
    </row>
    <row r="2624" spans="1:10" x14ac:dyDescent="0.3">
      <c r="A2624" s="20" t="s">
        <v>2647</v>
      </c>
      <c r="B2624" s="21">
        <v>5.3446193434246378</v>
      </c>
      <c r="C2624" s="27">
        <f t="shared" si="81"/>
        <v>10898370.950237963</v>
      </c>
      <c r="D2624" s="25">
        <f t="shared" si="80"/>
        <v>0.99998611702116413</v>
      </c>
      <c r="E2624" s="3" t="str" cm="1">
        <f t="array" ref="E2624">IFERROR(_xlfn.IFS(D2624&lt;=$K$2,"A",D2624&lt;=$L$3,"B"),"C")</f>
        <v>C</v>
      </c>
      <c r="F2624" s="18">
        <f>VLOOKUP(A2624,'ABC Rimanenze'!$A$2:$G$50000,2,FALSE)</f>
        <v>3.2067716060547826</v>
      </c>
      <c r="G2624" s="3" t="str">
        <f>VLOOKUP(A2624,'ABC Rimanenze'!$A$2:$G$50000,7)</f>
        <v>C</v>
      </c>
      <c r="J2624" s="29"/>
    </row>
    <row r="2625" spans="1:10" x14ac:dyDescent="0.3">
      <c r="A2625" s="20" t="s">
        <v>2648</v>
      </c>
      <c r="B2625" s="21">
        <v>5.3360816128440867</v>
      </c>
      <c r="C2625" s="27">
        <f t="shared" si="81"/>
        <v>10898376.286319576</v>
      </c>
      <c r="D2625" s="25">
        <f t="shared" si="80"/>
        <v>0.99998660663631456</v>
      </c>
      <c r="E2625" s="3" t="str" cm="1">
        <f t="array" ref="E2625">IFERROR(_xlfn.IFS(D2625&lt;=$K$2,"A",D2625&lt;=$L$3,"B"),"C")</f>
        <v>C</v>
      </c>
      <c r="F2625" s="18">
        <f>VLOOKUP(A2625,'ABC Rimanenze'!$A$2:$G$50000,2,FALSE)</f>
        <v>3.2016489677064519</v>
      </c>
      <c r="G2625" s="3" t="str">
        <f>VLOOKUP(A2625,'ABC Rimanenze'!$A$2:$G$50000,7)</f>
        <v>C</v>
      </c>
      <c r="J2625" s="29"/>
    </row>
    <row r="2626" spans="1:10" x14ac:dyDescent="0.3">
      <c r="A2626" s="20" t="s">
        <v>2649</v>
      </c>
      <c r="B2626" s="21">
        <v>5.2250911152969302</v>
      </c>
      <c r="C2626" s="27">
        <f t="shared" si="81"/>
        <v>10898381.511410691</v>
      </c>
      <c r="D2626" s="25">
        <f t="shared" ref="D2626:D2689" si="82">C2626/SUM(B:B)</f>
        <v>0.99998708606746989</v>
      </c>
      <c r="E2626" s="3" t="str" cm="1">
        <f t="array" ref="E2626">IFERROR(_xlfn.IFS(D2626&lt;=$K$2,"A",D2626&lt;=$L$3,"B"),"C")</f>
        <v>C</v>
      </c>
      <c r="F2626" s="18">
        <f>VLOOKUP(A2626,'ABC Rimanenze'!$A$2:$G$50000,2,FALSE)</f>
        <v>3.135054669178158</v>
      </c>
      <c r="G2626" s="3" t="str">
        <f>VLOOKUP(A2626,'ABC Rimanenze'!$A$2:$G$50000,7)</f>
        <v>C</v>
      </c>
      <c r="J2626" s="29"/>
    </row>
    <row r="2627" spans="1:10" x14ac:dyDescent="0.3">
      <c r="A2627" s="20" t="s">
        <v>2650</v>
      </c>
      <c r="B2627" s="21">
        <v>5.0150629430153861</v>
      </c>
      <c r="C2627" s="27">
        <f t="shared" ref="C2627:C2690" si="83">B2627+C2626</f>
        <v>10898386.526473634</v>
      </c>
      <c r="D2627" s="25">
        <f t="shared" si="82"/>
        <v>0.99998754622737285</v>
      </c>
      <c r="E2627" s="3" t="str" cm="1">
        <f t="array" ref="E2627">IFERROR(_xlfn.IFS(D2627&lt;=$K$2,"A",D2627&lt;=$L$3,"B"),"C")</f>
        <v>C</v>
      </c>
      <c r="F2627" s="18">
        <f>VLOOKUP(A2627,'ABC Rimanenze'!$A$2:$G$50000,2,FALSE)</f>
        <v>3.0090377658092318</v>
      </c>
      <c r="G2627" s="3" t="str">
        <f>VLOOKUP(A2627,'ABC Rimanenze'!$A$2:$G$50000,7)</f>
        <v>C</v>
      </c>
      <c r="J2627" s="29"/>
    </row>
    <row r="2628" spans="1:10" x14ac:dyDescent="0.3">
      <c r="A2628" s="20" t="s">
        <v>2651</v>
      </c>
      <c r="B2628" s="21">
        <v>4.9091950838165603</v>
      </c>
      <c r="C2628" s="27">
        <f t="shared" si="83"/>
        <v>10898391.435668718</v>
      </c>
      <c r="D2628" s="25">
        <f t="shared" si="82"/>
        <v>0.99998799667331117</v>
      </c>
      <c r="E2628" s="3" t="str" cm="1">
        <f t="array" ref="E2628">IFERROR(_xlfn.IFS(D2628&lt;=$K$2,"A",D2628&lt;=$L$3,"B"),"C")</f>
        <v>C</v>
      </c>
      <c r="F2628" s="18">
        <f>VLOOKUP(A2628,'ABC Rimanenze'!$A$2:$G$50000,2,FALSE)</f>
        <v>2.9455170502899359</v>
      </c>
      <c r="G2628" s="3" t="str">
        <f>VLOOKUP(A2628,'ABC Rimanenze'!$A$2:$G$50000,7)</f>
        <v>C</v>
      </c>
      <c r="J2628" s="29"/>
    </row>
    <row r="2629" spans="1:10" x14ac:dyDescent="0.3">
      <c r="A2629" s="20" t="s">
        <v>2652</v>
      </c>
      <c r="B2629" s="21">
        <v>4.8024734515596776</v>
      </c>
      <c r="C2629" s="27">
        <f t="shared" si="83"/>
        <v>10898396.23814217</v>
      </c>
      <c r="D2629" s="25">
        <f t="shared" si="82"/>
        <v>0.99998843732694664</v>
      </c>
      <c r="E2629" s="3" t="str" cm="1">
        <f t="array" ref="E2629">IFERROR(_xlfn.IFS(D2629&lt;=$K$2,"A",D2629&lt;=$L$3,"B"),"C")</f>
        <v>C</v>
      </c>
      <c r="F2629" s="18">
        <f>VLOOKUP(A2629,'ABC Rimanenze'!$A$2:$G$50000,2,FALSE)</f>
        <v>2.8814840709358065</v>
      </c>
      <c r="G2629" s="3" t="str">
        <f>VLOOKUP(A2629,'ABC Rimanenze'!$A$2:$G$50000,7)</f>
        <v>C</v>
      </c>
      <c r="J2629" s="29"/>
    </row>
    <row r="2630" spans="1:10" x14ac:dyDescent="0.3">
      <c r="A2630" s="20" t="s">
        <v>2653</v>
      </c>
      <c r="B2630" s="21">
        <v>4.744843770140962</v>
      </c>
      <c r="C2630" s="27">
        <f t="shared" si="83"/>
        <v>10898400.98298594</v>
      </c>
      <c r="D2630" s="25">
        <f t="shared" si="82"/>
        <v>0.9999888726927384</v>
      </c>
      <c r="E2630" s="3" t="str" cm="1">
        <f t="array" ref="E2630">IFERROR(_xlfn.IFS(D2630&lt;=$K$2,"A",D2630&lt;=$L$3,"B"),"C")</f>
        <v>C</v>
      </c>
      <c r="F2630" s="18">
        <f>VLOOKUP(A2630,'ABC Rimanenze'!$A$2:$G$50000,2,FALSE)</f>
        <v>2.8469062620845773</v>
      </c>
      <c r="G2630" s="3" t="str">
        <f>VLOOKUP(A2630,'ABC Rimanenze'!$A$2:$G$50000,7)</f>
        <v>C</v>
      </c>
      <c r="J2630" s="29"/>
    </row>
    <row r="2631" spans="1:10" x14ac:dyDescent="0.3">
      <c r="A2631" s="20" t="s">
        <v>2654</v>
      </c>
      <c r="B2631" s="21">
        <v>4.3328982696293989</v>
      </c>
      <c r="C2631" s="27">
        <f t="shared" si="83"/>
        <v>10898405.31588421</v>
      </c>
      <c r="D2631" s="25">
        <f t="shared" si="82"/>
        <v>0.99998927026024054</v>
      </c>
      <c r="E2631" s="3" t="str" cm="1">
        <f t="array" ref="E2631">IFERROR(_xlfn.IFS(D2631&lt;=$K$2,"A",D2631&lt;=$L$3,"B"),"C")</f>
        <v>C</v>
      </c>
      <c r="F2631" s="18">
        <f>VLOOKUP(A2631,'ABC Rimanenze'!$A$2:$G$50000,2,FALSE)</f>
        <v>2.5997389617776392</v>
      </c>
      <c r="G2631" s="3" t="str">
        <f>VLOOKUP(A2631,'ABC Rimanenze'!$A$2:$G$50000,7)</f>
        <v>C</v>
      </c>
      <c r="J2631" s="29"/>
    </row>
    <row r="2632" spans="1:10" x14ac:dyDescent="0.3">
      <c r="A2632" s="20" t="s">
        <v>2655</v>
      </c>
      <c r="B2632" s="21">
        <v>4.2688652902752695</v>
      </c>
      <c r="C2632" s="27">
        <f t="shared" si="83"/>
        <v>10898409.584749501</v>
      </c>
      <c r="D2632" s="25">
        <f t="shared" si="82"/>
        <v>0.99998966195236094</v>
      </c>
      <c r="E2632" s="3" t="str" cm="1">
        <f t="array" ref="E2632">IFERROR(_xlfn.IFS(D2632&lt;=$K$2,"A",D2632&lt;=$L$3,"B"),"C")</f>
        <v>C</v>
      </c>
      <c r="F2632" s="18">
        <f>VLOOKUP(A2632,'ABC Rimanenze'!$A$2:$G$50000,2,FALSE)</f>
        <v>2.5613191741651615</v>
      </c>
      <c r="G2632" s="3" t="str">
        <f>VLOOKUP(A2632,'ABC Rimanenze'!$A$2:$G$50000,7)</f>
        <v>C</v>
      </c>
      <c r="J2632" s="29"/>
    </row>
    <row r="2633" spans="1:10" x14ac:dyDescent="0.3">
      <c r="A2633" s="20" t="s">
        <v>2656</v>
      </c>
      <c r="B2633" s="21">
        <v>4.2688652902752695</v>
      </c>
      <c r="C2633" s="27">
        <f t="shared" si="83"/>
        <v>10898413.853614792</v>
      </c>
      <c r="D2633" s="25">
        <f t="shared" si="82"/>
        <v>0.99999005364448135</v>
      </c>
      <c r="E2633" s="3" t="str" cm="1">
        <f t="array" ref="E2633">IFERROR(_xlfn.IFS(D2633&lt;=$K$2,"A",D2633&lt;=$L$3,"B"),"C")</f>
        <v>C</v>
      </c>
      <c r="F2633" s="18">
        <f>VLOOKUP(A2633,'ABC Rimanenze'!$A$2:$G$50000,2,FALSE)</f>
        <v>2.5613191741651615</v>
      </c>
      <c r="G2633" s="3" t="str">
        <f>VLOOKUP(A2633,'ABC Rimanenze'!$A$2:$G$50000,7)</f>
        <v>C</v>
      </c>
      <c r="J2633" s="29"/>
    </row>
    <row r="2634" spans="1:10" x14ac:dyDescent="0.3">
      <c r="A2634" s="20" t="s">
        <v>2657</v>
      </c>
      <c r="B2634" s="21">
        <v>4.0554220257615059</v>
      </c>
      <c r="C2634" s="27">
        <f t="shared" si="83"/>
        <v>10898417.909036819</v>
      </c>
      <c r="D2634" s="25">
        <f t="shared" si="82"/>
        <v>0.99999042575199582</v>
      </c>
      <c r="E2634" s="3" t="str" cm="1">
        <f t="array" ref="E2634">IFERROR(_xlfn.IFS(D2634&lt;=$K$2,"A",D2634&lt;=$L$3,"B"),"C")</f>
        <v>C</v>
      </c>
      <c r="F2634" s="18">
        <f>VLOOKUP(A2634,'ABC Rimanenze'!$A$2:$G$50000,2,FALSE)</f>
        <v>2.4332532154569035</v>
      </c>
      <c r="G2634" s="3" t="str">
        <f>VLOOKUP(A2634,'ABC Rimanenze'!$A$2:$G$50000,7)</f>
        <v>C</v>
      </c>
      <c r="J2634" s="29"/>
    </row>
    <row r="2635" spans="1:10" x14ac:dyDescent="0.3">
      <c r="A2635" s="20" t="s">
        <v>2658</v>
      </c>
      <c r="B2635" s="21">
        <v>3.9871201811171018</v>
      </c>
      <c r="C2635" s="27">
        <f t="shared" si="83"/>
        <v>10898421.896157</v>
      </c>
      <c r="D2635" s="25">
        <f t="shared" si="82"/>
        <v>0.9999907915924362</v>
      </c>
      <c r="E2635" s="3" t="str" cm="1">
        <f t="array" ref="E2635">IFERROR(_xlfn.IFS(D2635&lt;=$K$2,"A",D2635&lt;=$L$3,"B"),"C")</f>
        <v>C</v>
      </c>
      <c r="F2635" s="18">
        <f>VLOOKUP(A2635,'ABC Rimanenze'!$A$2:$G$50000,2,FALSE)</f>
        <v>2.392272108670261</v>
      </c>
      <c r="G2635" s="3" t="str">
        <f>VLOOKUP(A2635,'ABC Rimanenze'!$A$2:$G$50000,7)</f>
        <v>C</v>
      </c>
      <c r="J2635" s="29"/>
    </row>
    <row r="2636" spans="1:10" x14ac:dyDescent="0.3">
      <c r="A2636" s="20" t="s">
        <v>2659</v>
      </c>
      <c r="B2636" s="21">
        <v>3.9871201811171018</v>
      </c>
      <c r="C2636" s="27">
        <f t="shared" si="83"/>
        <v>10898425.883277182</v>
      </c>
      <c r="D2636" s="25">
        <f t="shared" si="82"/>
        <v>0.99999115743287659</v>
      </c>
      <c r="E2636" s="3" t="str" cm="1">
        <f t="array" ref="E2636">IFERROR(_xlfn.IFS(D2636&lt;=$K$2,"A",D2636&lt;=$L$3,"B"),"C")</f>
        <v>C</v>
      </c>
      <c r="F2636" s="18">
        <f>VLOOKUP(A2636,'ABC Rimanenze'!$A$2:$G$50000,2,FALSE)</f>
        <v>2.392272108670261</v>
      </c>
      <c r="G2636" s="3" t="str">
        <f>VLOOKUP(A2636,'ABC Rimanenze'!$A$2:$G$50000,7)</f>
        <v>C</v>
      </c>
      <c r="J2636" s="29"/>
    </row>
    <row r="2637" spans="1:10" x14ac:dyDescent="0.3">
      <c r="A2637" s="20" t="s">
        <v>2660</v>
      </c>
      <c r="B2637" s="21">
        <v>3.9871201811171018</v>
      </c>
      <c r="C2637" s="27">
        <f t="shared" si="83"/>
        <v>10898429.870397363</v>
      </c>
      <c r="D2637" s="25">
        <f t="shared" si="82"/>
        <v>0.99999152327331697</v>
      </c>
      <c r="E2637" s="3" t="str" cm="1">
        <f t="array" ref="E2637">IFERROR(_xlfn.IFS(D2637&lt;=$K$2,"A",D2637&lt;=$L$3,"B"),"C")</f>
        <v>C</v>
      </c>
      <c r="F2637" s="18">
        <f>VLOOKUP(A2637,'ABC Rimanenze'!$A$2:$G$50000,2,FALSE)</f>
        <v>2.392272108670261</v>
      </c>
      <c r="G2637" s="3" t="str">
        <f>VLOOKUP(A2637,'ABC Rimanenze'!$A$2:$G$50000,7)</f>
        <v>C</v>
      </c>
      <c r="J2637" s="29"/>
    </row>
    <row r="2638" spans="1:10" x14ac:dyDescent="0.3">
      <c r="A2638" s="20" t="s">
        <v>2661</v>
      </c>
      <c r="B2638" s="21">
        <v>3.9871201811171018</v>
      </c>
      <c r="C2638" s="27">
        <f t="shared" si="83"/>
        <v>10898433.857517544</v>
      </c>
      <c r="D2638" s="25">
        <f t="shared" si="82"/>
        <v>0.99999188911375747</v>
      </c>
      <c r="E2638" s="3" t="str" cm="1">
        <f t="array" ref="E2638">IFERROR(_xlfn.IFS(D2638&lt;=$K$2,"A",D2638&lt;=$L$3,"B"),"C")</f>
        <v>C</v>
      </c>
      <c r="F2638" s="18">
        <f>VLOOKUP(A2638,'ABC Rimanenze'!$A$2:$G$50000,2,FALSE)</f>
        <v>2.392272108670261</v>
      </c>
      <c r="G2638" s="3" t="str">
        <f>VLOOKUP(A2638,'ABC Rimanenze'!$A$2:$G$50000,7)</f>
        <v>C</v>
      </c>
      <c r="J2638" s="29"/>
    </row>
    <row r="2639" spans="1:10" x14ac:dyDescent="0.3">
      <c r="A2639" s="20" t="s">
        <v>2662</v>
      </c>
      <c r="B2639" s="21">
        <v>3.9102806058921473</v>
      </c>
      <c r="C2639" s="27">
        <f t="shared" si="83"/>
        <v>10898437.76779815</v>
      </c>
      <c r="D2639" s="25">
        <f t="shared" si="82"/>
        <v>0.99999224790373964</v>
      </c>
      <c r="E2639" s="3" t="str" cm="1">
        <f t="array" ref="E2639">IFERROR(_xlfn.IFS(D2639&lt;=$K$2,"A",D2639&lt;=$L$3,"B"),"C")</f>
        <v>C</v>
      </c>
      <c r="F2639" s="18">
        <f>VLOOKUP(A2639,'ABC Rimanenze'!$A$2:$G$50000,2,FALSE)</f>
        <v>2.3461683635352881</v>
      </c>
      <c r="G2639" s="3" t="str">
        <f>VLOOKUP(A2639,'ABC Rimanenze'!$A$2:$G$50000,7)</f>
        <v>C</v>
      </c>
      <c r="J2639" s="29"/>
    </row>
    <row r="2640" spans="1:10" x14ac:dyDescent="0.3">
      <c r="A2640" s="20" t="s">
        <v>2663</v>
      </c>
      <c r="B2640" s="21">
        <v>3.7352571289908605</v>
      </c>
      <c r="C2640" s="27">
        <f t="shared" si="83"/>
        <v>10898441.503055278</v>
      </c>
      <c r="D2640" s="25">
        <f t="shared" si="82"/>
        <v>0.99999259063434487</v>
      </c>
      <c r="E2640" s="3" t="str" cm="1">
        <f t="array" ref="E2640">IFERROR(_xlfn.IFS(D2640&lt;=$K$2,"A",D2640&lt;=$L$3,"B"),"C")</f>
        <v>C</v>
      </c>
      <c r="F2640" s="18">
        <f>VLOOKUP(A2640,'ABC Rimanenze'!$A$2:$G$50000,2,FALSE)</f>
        <v>2.2411542773945161</v>
      </c>
      <c r="G2640" s="3" t="str">
        <f>VLOOKUP(A2640,'ABC Rimanenze'!$A$2:$G$50000,7)</f>
        <v>C</v>
      </c>
      <c r="J2640" s="29"/>
    </row>
    <row r="2641" spans="1:10" x14ac:dyDescent="0.3">
      <c r="A2641" s="20" t="s">
        <v>2664</v>
      </c>
      <c r="B2641" s="21">
        <v>3.7173278947717048</v>
      </c>
      <c r="C2641" s="27">
        <f t="shared" si="83"/>
        <v>10898445.220383173</v>
      </c>
      <c r="D2641" s="25">
        <f t="shared" si="82"/>
        <v>0.99999293171984327</v>
      </c>
      <c r="E2641" s="3" t="str" cm="1">
        <f t="array" ref="E2641">IFERROR(_xlfn.IFS(D2641&lt;=$K$2,"A",D2641&lt;=$L$3,"B"),"C")</f>
        <v>C</v>
      </c>
      <c r="F2641" s="18">
        <f>VLOOKUP(A2641,'ABC Rimanenze'!$A$2:$G$50000,2,FALSE)</f>
        <v>2.2303967368630229</v>
      </c>
      <c r="G2641" s="3" t="str">
        <f>VLOOKUP(A2641,'ABC Rimanenze'!$A$2:$G$50000,7)</f>
        <v>C</v>
      </c>
      <c r="J2641" s="29"/>
    </row>
    <row r="2642" spans="1:10" x14ac:dyDescent="0.3">
      <c r="A2642" s="20" t="s">
        <v>2665</v>
      </c>
      <c r="B2642" s="21">
        <v>3.6959835683203286</v>
      </c>
      <c r="C2642" s="27">
        <f t="shared" si="83"/>
        <v>10898448.916366741</v>
      </c>
      <c r="D2642" s="25">
        <f t="shared" si="82"/>
        <v>0.99999327084688105</v>
      </c>
      <c r="E2642" s="3" t="str" cm="1">
        <f t="array" ref="E2642">IFERROR(_xlfn.IFS(D2642&lt;=$K$2,"A",D2642&lt;=$L$3,"B"),"C")</f>
        <v>C</v>
      </c>
      <c r="F2642" s="18">
        <f>VLOOKUP(A2642,'ABC Rimanenze'!$A$2:$G$50000,2,FALSE)</f>
        <v>2.217590140992197</v>
      </c>
      <c r="G2642" s="3" t="str">
        <f>VLOOKUP(A2642,'ABC Rimanenze'!$A$2:$G$50000,7)</f>
        <v>C</v>
      </c>
      <c r="J2642" s="29"/>
    </row>
    <row r="2643" spans="1:10" x14ac:dyDescent="0.3">
      <c r="A2643" s="20" t="s">
        <v>2666</v>
      </c>
      <c r="B2643" s="21">
        <v>3.496200672735446</v>
      </c>
      <c r="C2643" s="27">
        <f t="shared" si="83"/>
        <v>10898452.412567414</v>
      </c>
      <c r="D2643" s="25">
        <f t="shared" si="82"/>
        <v>0.99999359164272761</v>
      </c>
      <c r="E2643" s="3" t="str" cm="1">
        <f t="array" ref="E2643">IFERROR(_xlfn.IFS(D2643&lt;=$K$2,"A",D2643&lt;=$L$3,"B"),"C")</f>
        <v>C</v>
      </c>
      <c r="F2643" s="18">
        <f>VLOOKUP(A2643,'ABC Rimanenze'!$A$2:$G$50000,2,FALSE)</f>
        <v>2.0977204036412673</v>
      </c>
      <c r="G2643" s="3" t="str">
        <f>VLOOKUP(A2643,'ABC Rimanenze'!$A$2:$G$50000,7)</f>
        <v>C</v>
      </c>
      <c r="J2643" s="29"/>
    </row>
    <row r="2644" spans="1:10" x14ac:dyDescent="0.3">
      <c r="A2644" s="20" t="s">
        <v>2667</v>
      </c>
      <c r="B2644" s="21">
        <v>3.2016489677064519</v>
      </c>
      <c r="C2644" s="27">
        <f t="shared" si="83"/>
        <v>10898455.614216382</v>
      </c>
      <c r="D2644" s="25">
        <f t="shared" si="82"/>
        <v>0.99999388541181788</v>
      </c>
      <c r="E2644" s="3" t="str" cm="1">
        <f t="array" ref="E2644">IFERROR(_xlfn.IFS(D2644&lt;=$K$2,"A",D2644&lt;=$L$3,"B"),"C")</f>
        <v>C</v>
      </c>
      <c r="F2644" s="18">
        <f>VLOOKUP(A2644,'ABC Rimanenze'!$A$2:$G$50000,2,FALSE)</f>
        <v>1.9209893806238711</v>
      </c>
      <c r="G2644" s="3" t="str">
        <f>VLOOKUP(A2644,'ABC Rimanenze'!$A$2:$G$50000,7)</f>
        <v>C</v>
      </c>
      <c r="J2644" s="29"/>
    </row>
    <row r="2645" spans="1:10" x14ac:dyDescent="0.3">
      <c r="A2645" s="20" t="s">
        <v>2668</v>
      </c>
      <c r="B2645" s="21">
        <v>3.2016489677064519</v>
      </c>
      <c r="C2645" s="27">
        <f t="shared" si="83"/>
        <v>10898458.815865349</v>
      </c>
      <c r="D2645" s="25">
        <f t="shared" si="82"/>
        <v>0.99999417918090805</v>
      </c>
      <c r="E2645" s="3" t="str" cm="1">
        <f t="array" ref="E2645">IFERROR(_xlfn.IFS(D2645&lt;=$K$2,"A",D2645&lt;=$L$3,"B"),"C")</f>
        <v>C</v>
      </c>
      <c r="F2645" s="18">
        <f>VLOOKUP(A2645,'ABC Rimanenze'!$A$2:$G$50000,2,FALSE)</f>
        <v>1.9209893806238711</v>
      </c>
      <c r="G2645" s="3" t="str">
        <f>VLOOKUP(A2645,'ABC Rimanenze'!$A$2:$G$50000,7)</f>
        <v>C</v>
      </c>
      <c r="J2645" s="29"/>
    </row>
    <row r="2646" spans="1:10" x14ac:dyDescent="0.3">
      <c r="A2646" s="20" t="s">
        <v>2669</v>
      </c>
      <c r="B2646" s="21">
        <v>3.2016489677064519</v>
      </c>
      <c r="C2646" s="27">
        <f t="shared" si="83"/>
        <v>10898462.017514316</v>
      </c>
      <c r="D2646" s="25">
        <f t="shared" si="82"/>
        <v>0.99999447294999833</v>
      </c>
      <c r="E2646" s="3" t="str" cm="1">
        <f t="array" ref="E2646">IFERROR(_xlfn.IFS(D2646&lt;=$K$2,"A",D2646&lt;=$L$3,"B"),"C")</f>
        <v>C</v>
      </c>
      <c r="F2646" s="18">
        <f>VLOOKUP(A2646,'ABC Rimanenze'!$A$2:$G$50000,2,FALSE)</f>
        <v>1.9209893806238711</v>
      </c>
      <c r="G2646" s="3" t="str">
        <f>VLOOKUP(A2646,'ABC Rimanenze'!$A$2:$G$50000,7)</f>
        <v>C</v>
      </c>
      <c r="J2646" s="29"/>
    </row>
    <row r="2647" spans="1:10" x14ac:dyDescent="0.3">
      <c r="A2647" s="20" t="s">
        <v>2670</v>
      </c>
      <c r="B2647" s="21">
        <v>3.2016489677064519</v>
      </c>
      <c r="C2647" s="27">
        <f t="shared" si="83"/>
        <v>10898465.219163284</v>
      </c>
      <c r="D2647" s="25">
        <f t="shared" si="82"/>
        <v>0.99999476671908849</v>
      </c>
      <c r="E2647" s="3" t="str" cm="1">
        <f t="array" ref="E2647">IFERROR(_xlfn.IFS(D2647&lt;=$K$2,"A",D2647&lt;=$L$3,"B"),"C")</f>
        <v>C</v>
      </c>
      <c r="F2647" s="18">
        <f>VLOOKUP(A2647,'ABC Rimanenze'!$A$2:$G$50000,2,FALSE)</f>
        <v>1.9209893806238711</v>
      </c>
      <c r="G2647" s="3" t="str">
        <f>VLOOKUP(A2647,'ABC Rimanenze'!$A$2:$G$50000,7)</f>
        <v>C</v>
      </c>
      <c r="J2647" s="29"/>
    </row>
    <row r="2648" spans="1:10" x14ac:dyDescent="0.3">
      <c r="A2648" s="20" t="s">
        <v>2671</v>
      </c>
      <c r="B2648" s="21">
        <v>3.1803046412550757</v>
      </c>
      <c r="C2648" s="27">
        <f t="shared" si="83"/>
        <v>10898468.399467925</v>
      </c>
      <c r="D2648" s="25">
        <f t="shared" si="82"/>
        <v>0.99999505852971815</v>
      </c>
      <c r="E2648" s="3" t="str" cm="1">
        <f t="array" ref="E2648">IFERROR(_xlfn.IFS(D2648&lt;=$K$2,"A",D2648&lt;=$L$3,"B"),"C")</f>
        <v>C</v>
      </c>
      <c r="F2648" s="18">
        <f>VLOOKUP(A2648,'ABC Rimanenze'!$A$2:$G$50000,2,FALSE)</f>
        <v>1.9081827847530453</v>
      </c>
      <c r="G2648" s="3" t="str">
        <f>VLOOKUP(A2648,'ABC Rimanenze'!$A$2:$G$50000,7)</f>
        <v>C</v>
      </c>
      <c r="J2648" s="29"/>
    </row>
    <row r="2649" spans="1:10" x14ac:dyDescent="0.3">
      <c r="A2649" s="20" t="s">
        <v>2672</v>
      </c>
      <c r="B2649" s="21">
        <v>3.0571478776306344</v>
      </c>
      <c r="C2649" s="27">
        <f t="shared" si="83"/>
        <v>10898471.456615802</v>
      </c>
      <c r="D2649" s="25">
        <f t="shared" si="82"/>
        <v>0.99999533904003013</v>
      </c>
      <c r="E2649" s="3" t="str" cm="1">
        <f t="array" ref="E2649">IFERROR(_xlfn.IFS(D2649&lt;=$K$2,"A",D2649&lt;=$L$3,"B"),"C")</f>
        <v>C</v>
      </c>
      <c r="F2649" s="18">
        <f>VLOOKUP(A2649,'ABC Rimanenze'!$A$2:$G$50000,2,FALSE)</f>
        <v>1.8342887265783805</v>
      </c>
      <c r="G2649" s="3" t="str">
        <f>VLOOKUP(A2649,'ABC Rimanenze'!$A$2:$G$50000,7)</f>
        <v>C</v>
      </c>
      <c r="J2649" s="29"/>
    </row>
    <row r="2650" spans="1:10" x14ac:dyDescent="0.3">
      <c r="A2650" s="20" t="s">
        <v>2673</v>
      </c>
      <c r="B2650" s="21">
        <v>3.0351632213857163</v>
      </c>
      <c r="C2650" s="27">
        <f t="shared" si="83"/>
        <v>10898474.491779024</v>
      </c>
      <c r="D2650" s="25">
        <f t="shared" si="82"/>
        <v>0.99999561753312771</v>
      </c>
      <c r="E2650" s="3" t="str" cm="1">
        <f t="array" ref="E2650">IFERROR(_xlfn.IFS(D2650&lt;=$K$2,"A",D2650&lt;=$L$3,"B"),"C")</f>
        <v>C</v>
      </c>
      <c r="F2650" s="18">
        <f>VLOOKUP(A2650,'ABC Rimanenze'!$A$2:$G$50000,2,FALSE)</f>
        <v>1.8210979328314296</v>
      </c>
      <c r="G2650" s="3" t="str">
        <f>VLOOKUP(A2650,'ABC Rimanenze'!$A$2:$G$50000,7)</f>
        <v>C</v>
      </c>
      <c r="J2650" s="29"/>
    </row>
    <row r="2651" spans="1:10" x14ac:dyDescent="0.3">
      <c r="A2651" s="20" t="s">
        <v>2674</v>
      </c>
      <c r="B2651" s="21">
        <v>2.9882057031926887</v>
      </c>
      <c r="C2651" s="27">
        <f t="shared" si="83"/>
        <v>10898477.479984727</v>
      </c>
      <c r="D2651" s="25">
        <f t="shared" si="82"/>
        <v>0.99999589171761194</v>
      </c>
      <c r="E2651" s="3" t="str" cm="1">
        <f t="array" ref="E2651">IFERROR(_xlfn.IFS(D2651&lt;=$K$2,"A",D2651&lt;=$L$3,"B"),"C")</f>
        <v>C</v>
      </c>
      <c r="F2651" s="18">
        <f>VLOOKUP(A2651,'ABC Rimanenze'!$A$2:$G$50000,2,FALSE)</f>
        <v>1.7929234219156132</v>
      </c>
      <c r="G2651" s="3" t="str">
        <f>VLOOKUP(A2651,'ABC Rimanenze'!$A$2:$G$50000,7)</f>
        <v>C</v>
      </c>
      <c r="J2651" s="29"/>
    </row>
    <row r="2652" spans="1:10" x14ac:dyDescent="0.3">
      <c r="A2652" s="20" t="s">
        <v>2675</v>
      </c>
      <c r="B2652" s="21">
        <v>2.9882057031926887</v>
      </c>
      <c r="C2652" s="27">
        <f t="shared" si="83"/>
        <v>10898480.46819043</v>
      </c>
      <c r="D2652" s="25">
        <f t="shared" si="82"/>
        <v>0.99999616590209617</v>
      </c>
      <c r="E2652" s="3" t="str" cm="1">
        <f t="array" ref="E2652">IFERROR(_xlfn.IFS(D2652&lt;=$K$2,"A",D2652&lt;=$L$3,"B"),"C")</f>
        <v>C</v>
      </c>
      <c r="F2652" s="18">
        <f>VLOOKUP(A2652,'ABC Rimanenze'!$A$2:$G$50000,2,FALSE)</f>
        <v>1.7929234219156132</v>
      </c>
      <c r="G2652" s="3" t="str">
        <f>VLOOKUP(A2652,'ABC Rimanenze'!$A$2:$G$50000,7)</f>
        <v>C</v>
      </c>
      <c r="J2652" s="29"/>
    </row>
    <row r="2653" spans="1:10" x14ac:dyDescent="0.3">
      <c r="A2653" s="20" t="s">
        <v>2676</v>
      </c>
      <c r="B2653" s="21">
        <v>2.9882057031926887</v>
      </c>
      <c r="C2653" s="27">
        <f t="shared" si="83"/>
        <v>10898483.456396133</v>
      </c>
      <c r="D2653" s="25">
        <f t="shared" si="82"/>
        <v>0.99999644008658028</v>
      </c>
      <c r="E2653" s="3" t="str" cm="1">
        <f t="array" ref="E2653">IFERROR(_xlfn.IFS(D2653&lt;=$K$2,"A",D2653&lt;=$L$3,"B"),"C")</f>
        <v>C</v>
      </c>
      <c r="F2653" s="18">
        <f>VLOOKUP(A2653,'ABC Rimanenze'!$A$2:$G$50000,2,FALSE)</f>
        <v>1.7929234219156132</v>
      </c>
      <c r="G2653" s="3" t="str">
        <f>VLOOKUP(A2653,'ABC Rimanenze'!$A$2:$G$50000,7)</f>
        <v>C</v>
      </c>
      <c r="J2653" s="29"/>
    </row>
    <row r="2654" spans="1:10" x14ac:dyDescent="0.3">
      <c r="A2654" s="20" t="s">
        <v>2677</v>
      </c>
      <c r="B2654" s="21">
        <v>2.9028283973871831</v>
      </c>
      <c r="C2654" s="27">
        <f t="shared" si="83"/>
        <v>10898486.35922453</v>
      </c>
      <c r="D2654" s="25">
        <f t="shared" si="82"/>
        <v>0.99999670643722216</v>
      </c>
      <c r="E2654" s="3" t="str" cm="1">
        <f t="array" ref="E2654">IFERROR(_xlfn.IFS(D2654&lt;=$K$2,"A",D2654&lt;=$L$3,"B"),"C")</f>
        <v>C</v>
      </c>
      <c r="F2654" s="18">
        <f>VLOOKUP(A2654,'ABC Rimanenze'!$A$2:$G$50000,2,FALSE)</f>
        <v>1.7416970384323098</v>
      </c>
      <c r="G2654" s="3" t="str">
        <f>VLOOKUP(A2654,'ABC Rimanenze'!$A$2:$G$50000,7)</f>
        <v>C</v>
      </c>
      <c r="J2654" s="29"/>
    </row>
    <row r="2655" spans="1:10" x14ac:dyDescent="0.3">
      <c r="A2655" s="20" t="s">
        <v>2678</v>
      </c>
      <c r="B2655" s="21">
        <v>2.6855431541121719</v>
      </c>
      <c r="C2655" s="27">
        <f t="shared" si="83"/>
        <v>10898489.044767683</v>
      </c>
      <c r="D2655" s="25">
        <f t="shared" si="82"/>
        <v>0.99999695285073498</v>
      </c>
      <c r="E2655" s="3" t="str" cm="1">
        <f t="array" ref="E2655">IFERROR(_xlfn.IFS(D2655&lt;=$K$2,"A",D2655&lt;=$L$3,"B"),"C")</f>
        <v>C</v>
      </c>
      <c r="F2655" s="18">
        <f>VLOOKUP(A2655,'ABC Rimanenze'!$A$2:$G$50000,2,FALSE)</f>
        <v>1.6113258924673031</v>
      </c>
      <c r="G2655" s="3" t="str">
        <f>VLOOKUP(A2655,'ABC Rimanenze'!$A$2:$G$50000,7)</f>
        <v>C</v>
      </c>
      <c r="J2655" s="29"/>
    </row>
    <row r="2656" spans="1:10" x14ac:dyDescent="0.3">
      <c r="A2656" s="20" t="s">
        <v>2679</v>
      </c>
      <c r="B2656" s="21">
        <v>2.3905645625541512</v>
      </c>
      <c r="C2656" s="27">
        <f t="shared" si="83"/>
        <v>10898491.435332246</v>
      </c>
      <c r="D2656" s="25">
        <f t="shared" si="82"/>
        <v>0.9999971721983224</v>
      </c>
      <c r="E2656" s="3" t="str" cm="1">
        <f t="array" ref="E2656">IFERROR(_xlfn.IFS(D2656&lt;=$K$2,"A",D2656&lt;=$L$3,"B"),"C")</f>
        <v>C</v>
      </c>
      <c r="F2656" s="18">
        <f>VLOOKUP(A2656,'ABC Rimanenze'!$A$2:$G$50000,2,FALSE)</f>
        <v>1.4343387375324907</v>
      </c>
      <c r="G2656" s="3" t="str">
        <f>VLOOKUP(A2656,'ABC Rimanenze'!$A$2:$G$50000,7)</f>
        <v>C</v>
      </c>
      <c r="J2656" s="29"/>
    </row>
    <row r="2657" spans="1:10" x14ac:dyDescent="0.3">
      <c r="A2657" s="20" t="s">
        <v>2680</v>
      </c>
      <c r="B2657" s="21">
        <v>2.3743428744511048</v>
      </c>
      <c r="C2657" s="27">
        <f t="shared" si="83"/>
        <v>10898493.80967512</v>
      </c>
      <c r="D2657" s="25">
        <f t="shared" si="82"/>
        <v>0.99999739005747967</v>
      </c>
      <c r="E2657" s="3" t="str" cm="1">
        <f t="array" ref="E2657">IFERROR(_xlfn.IFS(D2657&lt;=$K$2,"A",D2657&lt;=$L$3,"B"),"C")</f>
        <v>C</v>
      </c>
      <c r="F2657" s="18">
        <f>VLOOKUP(A2657,'ABC Rimanenze'!$A$2:$G$50000,2,FALSE)</f>
        <v>1.4246057246706629</v>
      </c>
      <c r="G2657" s="3" t="str">
        <f>VLOOKUP(A2657,'ABC Rimanenze'!$A$2:$G$50000,7)</f>
        <v>C</v>
      </c>
      <c r="J2657" s="29"/>
    </row>
    <row r="2658" spans="1:10" x14ac:dyDescent="0.3">
      <c r="A2658" s="20" t="s">
        <v>2681</v>
      </c>
      <c r="B2658" s="21">
        <v>2.2283476815236907</v>
      </c>
      <c r="C2658" s="27">
        <f t="shared" si="83"/>
        <v>10898496.038022801</v>
      </c>
      <c r="D2658" s="25">
        <f t="shared" si="82"/>
        <v>0.99999759452076642</v>
      </c>
      <c r="E2658" s="3" t="str" cm="1">
        <f t="array" ref="E2658">IFERROR(_xlfn.IFS(D2658&lt;=$K$2,"A",D2658&lt;=$L$3,"B"),"C")</f>
        <v>C</v>
      </c>
      <c r="F2658" s="18">
        <f>VLOOKUP(A2658,'ABC Rimanenze'!$A$2:$G$50000,2,FALSE)</f>
        <v>1.3370086089142144</v>
      </c>
      <c r="G2658" s="3" t="str">
        <f>VLOOKUP(A2658,'ABC Rimanenze'!$A$2:$G$50000,7)</f>
        <v>C</v>
      </c>
      <c r="J2658" s="29"/>
    </row>
    <row r="2659" spans="1:10" x14ac:dyDescent="0.3">
      <c r="A2659" s="20" t="s">
        <v>2682</v>
      </c>
      <c r="B2659" s="21">
        <v>2.1344326451376348</v>
      </c>
      <c r="C2659" s="27">
        <f t="shared" si="83"/>
        <v>10898498.172455447</v>
      </c>
      <c r="D2659" s="25">
        <f t="shared" si="82"/>
        <v>0.99999779036682668</v>
      </c>
      <c r="E2659" s="3" t="str" cm="1">
        <f t="array" ref="E2659">IFERROR(_xlfn.IFS(D2659&lt;=$K$2,"A",D2659&lt;=$L$3,"B"),"C")</f>
        <v>C</v>
      </c>
      <c r="F2659" s="18">
        <f>VLOOKUP(A2659,'ABC Rimanenze'!$A$2:$G$50000,2,FALSE)</f>
        <v>1.2806595870825808</v>
      </c>
      <c r="G2659" s="3" t="str">
        <f>VLOOKUP(A2659,'ABC Rimanenze'!$A$2:$G$50000,7)</f>
        <v>C</v>
      </c>
      <c r="J2659" s="29"/>
    </row>
    <row r="2660" spans="1:10" x14ac:dyDescent="0.3">
      <c r="A2660" s="20" t="s">
        <v>2683</v>
      </c>
      <c r="B2660" s="21">
        <v>2.1344326451376348</v>
      </c>
      <c r="C2660" s="27">
        <f t="shared" si="83"/>
        <v>10898500.306888092</v>
      </c>
      <c r="D2660" s="25">
        <f t="shared" si="82"/>
        <v>0.99999798621288682</v>
      </c>
      <c r="E2660" s="3" t="str" cm="1">
        <f t="array" ref="E2660">IFERROR(_xlfn.IFS(D2660&lt;=$K$2,"A",D2660&lt;=$L$3,"B"),"C")</f>
        <v>C</v>
      </c>
      <c r="F2660" s="18">
        <f>VLOOKUP(A2660,'ABC Rimanenze'!$A$2:$G$50000,2,FALSE)</f>
        <v>1.2806595870825808</v>
      </c>
      <c r="G2660" s="3" t="str">
        <f>VLOOKUP(A2660,'ABC Rimanenze'!$A$2:$G$50000,7)</f>
        <v>C</v>
      </c>
      <c r="J2660" s="29"/>
    </row>
    <row r="2661" spans="1:10" x14ac:dyDescent="0.3">
      <c r="A2661" s="20" t="s">
        <v>2684</v>
      </c>
      <c r="B2661" s="21">
        <v>2.0070070162229179</v>
      </c>
      <c r="C2661" s="27">
        <f t="shared" si="83"/>
        <v>10898502.313895108</v>
      </c>
      <c r="D2661" s="25">
        <f t="shared" si="82"/>
        <v>0.99999817036693717</v>
      </c>
      <c r="E2661" s="3" t="str" cm="1">
        <f t="array" ref="E2661">IFERROR(_xlfn.IFS(D2661&lt;=$K$2,"A",D2661&lt;=$L$3,"B"),"C")</f>
        <v>C</v>
      </c>
      <c r="F2661" s="18">
        <f>VLOOKUP(A2661,'ABC Rimanenze'!$A$2:$G$50000,2,FALSE)</f>
        <v>1.2042042097337506</v>
      </c>
      <c r="G2661" s="3" t="str">
        <f>VLOOKUP(A2661,'ABC Rimanenze'!$A$2:$G$50000,7)</f>
        <v>C</v>
      </c>
      <c r="J2661" s="29"/>
    </row>
    <row r="2662" spans="1:10" x14ac:dyDescent="0.3">
      <c r="A2662" s="20" t="s">
        <v>2685</v>
      </c>
      <c r="B2662" s="21">
        <v>1.8569564012697422</v>
      </c>
      <c r="C2662" s="27">
        <f t="shared" si="83"/>
        <v>10898504.17085151</v>
      </c>
      <c r="D2662" s="25">
        <f t="shared" si="82"/>
        <v>0.99999834075300964</v>
      </c>
      <c r="E2662" s="3" t="str" cm="1">
        <f t="array" ref="E2662">IFERROR(_xlfn.IFS(D2662&lt;=$K$2,"A",D2662&lt;=$L$3,"B"),"C")</f>
        <v>C</v>
      </c>
      <c r="F2662" s="18">
        <f>VLOOKUP(A2662,'ABC Rimanenze'!$A$2:$G$50000,2,FALSE)</f>
        <v>1.1141738407618453</v>
      </c>
      <c r="G2662" s="3" t="str">
        <f>VLOOKUP(A2662,'ABC Rimanenze'!$A$2:$G$50000,7)</f>
        <v>C</v>
      </c>
      <c r="J2662" s="29"/>
    </row>
    <row r="2663" spans="1:10" x14ac:dyDescent="0.3">
      <c r="A2663" s="20" t="s">
        <v>2686</v>
      </c>
      <c r="B2663" s="21">
        <v>1.707546116110108</v>
      </c>
      <c r="C2663" s="27">
        <f t="shared" si="83"/>
        <v>10898505.878397627</v>
      </c>
      <c r="D2663" s="25">
        <f t="shared" si="82"/>
        <v>0.9999984974298578</v>
      </c>
      <c r="E2663" s="3" t="str" cm="1">
        <f t="array" ref="E2663">IFERROR(_xlfn.IFS(D2663&lt;=$K$2,"A",D2663&lt;=$L$3,"B"),"C")</f>
        <v>C</v>
      </c>
      <c r="F2663" s="18">
        <f>VLOOKUP(A2663,'ABC Rimanenze'!$A$2:$G$50000,2,FALSE)</f>
        <v>1.0245276696660648</v>
      </c>
      <c r="G2663" s="3" t="str">
        <f>VLOOKUP(A2663,'ABC Rimanenze'!$A$2:$G$50000,7)</f>
        <v>C</v>
      </c>
      <c r="J2663" s="29"/>
    </row>
    <row r="2664" spans="1:10" x14ac:dyDescent="0.3">
      <c r="A2664" s="20" t="s">
        <v>2687</v>
      </c>
      <c r="B2664" s="21">
        <v>1.600824483853226</v>
      </c>
      <c r="C2664" s="27">
        <f t="shared" si="83"/>
        <v>10898507.479222111</v>
      </c>
      <c r="D2664" s="25">
        <f t="shared" si="82"/>
        <v>0.999998644314403</v>
      </c>
      <c r="E2664" s="3" t="str" cm="1">
        <f t="array" ref="E2664">IFERROR(_xlfn.IFS(D2664&lt;=$K$2,"A",D2664&lt;=$L$3,"B"),"C")</f>
        <v>C</v>
      </c>
      <c r="F2664" s="18">
        <f>VLOOKUP(A2664,'ABC Rimanenze'!$A$2:$G$50000,2,FALSE)</f>
        <v>0.96049469031193557</v>
      </c>
      <c r="G2664" s="3" t="str">
        <f>VLOOKUP(A2664,'ABC Rimanenze'!$A$2:$G$50000,7)</f>
        <v>C</v>
      </c>
      <c r="J2664" s="29"/>
    </row>
    <row r="2665" spans="1:10" x14ac:dyDescent="0.3">
      <c r="A2665" s="20" t="s">
        <v>2688</v>
      </c>
      <c r="B2665" s="21">
        <v>1.4300698722422152</v>
      </c>
      <c r="C2665" s="27">
        <f t="shared" si="83"/>
        <v>10898508.909291985</v>
      </c>
      <c r="D2665" s="25">
        <f t="shared" si="82"/>
        <v>0.99999877553126337</v>
      </c>
      <c r="E2665" s="3" t="str" cm="1">
        <f t="array" ref="E2665">IFERROR(_xlfn.IFS(D2665&lt;=$K$2,"A",D2665&lt;=$L$3,"B"),"C")</f>
        <v>C</v>
      </c>
      <c r="F2665" s="18">
        <f>VLOOKUP(A2665,'ABC Rimanenze'!$A$2:$G$50000,2,FALSE)</f>
        <v>0.85804192334532903</v>
      </c>
      <c r="G2665" s="3" t="str">
        <f>VLOOKUP(A2665,'ABC Rimanenze'!$A$2:$G$50000,7)</f>
        <v>C</v>
      </c>
      <c r="J2665" s="29"/>
    </row>
    <row r="2666" spans="1:10" x14ac:dyDescent="0.3">
      <c r="A2666" s="20" t="s">
        <v>2689</v>
      </c>
      <c r="B2666" s="21">
        <v>1.3660368928880862</v>
      </c>
      <c r="C2666" s="27">
        <f t="shared" si="83"/>
        <v>10898510.275328878</v>
      </c>
      <c r="D2666" s="25">
        <f t="shared" si="82"/>
        <v>0.99999890087274201</v>
      </c>
      <c r="E2666" s="3" t="str" cm="1">
        <f t="array" ref="E2666">IFERROR(_xlfn.IFS(D2666&lt;=$K$2,"A",D2666&lt;=$L$3,"B"),"C")</f>
        <v>C</v>
      </c>
      <c r="F2666" s="18">
        <f>VLOOKUP(A2666,'ABC Rimanenze'!$A$2:$G$50000,2,FALSE)</f>
        <v>0.8196221357328517</v>
      </c>
      <c r="G2666" s="3" t="str">
        <f>VLOOKUP(A2666,'ABC Rimanenze'!$A$2:$G$50000,7)</f>
        <v>C</v>
      </c>
      <c r="J2666" s="29"/>
    </row>
    <row r="2667" spans="1:10" x14ac:dyDescent="0.3">
      <c r="A2667" s="20" t="s">
        <v>2690</v>
      </c>
      <c r="B2667" s="21">
        <v>1.2806595870825808</v>
      </c>
      <c r="C2667" s="27">
        <f t="shared" si="83"/>
        <v>10898511.555988465</v>
      </c>
      <c r="D2667" s="25">
        <f t="shared" si="82"/>
        <v>0.99999901838037797</v>
      </c>
      <c r="E2667" s="3" t="str" cm="1">
        <f t="array" ref="E2667">IFERROR(_xlfn.IFS(D2667&lt;=$K$2,"A",D2667&lt;=$L$3,"B"),"C")</f>
        <v>C</v>
      </c>
      <c r="F2667" s="18">
        <f>VLOOKUP(A2667,'ABC Rimanenze'!$A$2:$G$50000,2,FALSE)</f>
        <v>0.76839575224954848</v>
      </c>
      <c r="G2667" s="3" t="str">
        <f>VLOOKUP(A2667,'ABC Rimanenze'!$A$2:$G$50000,7)</f>
        <v>C</v>
      </c>
      <c r="J2667" s="29"/>
    </row>
    <row r="2668" spans="1:10" x14ac:dyDescent="0.3">
      <c r="A2668" s="20" t="s">
        <v>2691</v>
      </c>
      <c r="B2668" s="21">
        <v>1.2806595870825808</v>
      </c>
      <c r="C2668" s="27">
        <f t="shared" si="83"/>
        <v>10898512.836648051</v>
      </c>
      <c r="D2668" s="25">
        <f t="shared" si="82"/>
        <v>0.99999913588801403</v>
      </c>
      <c r="E2668" s="3" t="str" cm="1">
        <f t="array" ref="E2668">IFERROR(_xlfn.IFS(D2668&lt;=$K$2,"A",D2668&lt;=$L$3,"B"),"C")</f>
        <v>C</v>
      </c>
      <c r="F2668" s="18">
        <f>VLOOKUP(A2668,'ABC Rimanenze'!$A$2:$G$50000,2,FALSE)</f>
        <v>0.76839575224954848</v>
      </c>
      <c r="G2668" s="3" t="str">
        <f>VLOOKUP(A2668,'ABC Rimanenze'!$A$2:$G$50000,7)</f>
        <v>C</v>
      </c>
      <c r="J2668" s="29"/>
    </row>
    <row r="2669" spans="1:10" x14ac:dyDescent="0.3">
      <c r="A2669" s="20" t="s">
        <v>2692</v>
      </c>
      <c r="B2669" s="21">
        <v>1.2806595870825808</v>
      </c>
      <c r="C2669" s="27">
        <f t="shared" si="83"/>
        <v>10898514.117307637</v>
      </c>
      <c r="D2669" s="25">
        <f t="shared" si="82"/>
        <v>0.99999925339564999</v>
      </c>
      <c r="E2669" s="3" t="str" cm="1">
        <f t="array" ref="E2669">IFERROR(_xlfn.IFS(D2669&lt;=$K$2,"A",D2669&lt;=$L$3,"B"),"C")</f>
        <v>C</v>
      </c>
      <c r="F2669" s="18">
        <f>VLOOKUP(A2669,'ABC Rimanenze'!$A$2:$G$50000,2,FALSE)</f>
        <v>0.76839575224954848</v>
      </c>
      <c r="G2669" s="3" t="str">
        <f>VLOOKUP(A2669,'ABC Rimanenze'!$A$2:$G$50000,7)</f>
        <v>C</v>
      </c>
      <c r="J2669" s="29"/>
    </row>
    <row r="2670" spans="1:10" x14ac:dyDescent="0.3">
      <c r="A2670" s="20" t="s">
        <v>2693</v>
      </c>
      <c r="B2670" s="21">
        <v>1.0672163225688174</v>
      </c>
      <c r="C2670" s="27">
        <f t="shared" si="83"/>
        <v>10898515.184523959</v>
      </c>
      <c r="D2670" s="25">
        <f t="shared" si="82"/>
        <v>0.99999935131868001</v>
      </c>
      <c r="E2670" s="3" t="str" cm="1">
        <f t="array" ref="E2670">IFERROR(_xlfn.IFS(D2670&lt;=$K$2,"A",D2670&lt;=$L$3,"B"),"C")</f>
        <v>C</v>
      </c>
      <c r="F2670" s="18">
        <f>VLOOKUP(A2670,'ABC Rimanenze'!$A$2:$G$50000,2,FALSE)</f>
        <v>0.64032979354129038</v>
      </c>
      <c r="G2670" s="3" t="str">
        <f>VLOOKUP(A2670,'ABC Rimanenze'!$A$2:$G$50000,7)</f>
        <v>C</v>
      </c>
      <c r="J2670" s="29"/>
    </row>
    <row r="2671" spans="1:10" x14ac:dyDescent="0.3">
      <c r="A2671" s="20" t="s">
        <v>2694</v>
      </c>
      <c r="B2671" s="21">
        <v>1.0672163225688174</v>
      </c>
      <c r="C2671" s="27">
        <f t="shared" si="83"/>
        <v>10898516.251740281</v>
      </c>
      <c r="D2671" s="25">
        <f t="shared" si="82"/>
        <v>0.99999944924171003</v>
      </c>
      <c r="E2671" s="3" t="str" cm="1">
        <f t="array" ref="E2671">IFERROR(_xlfn.IFS(D2671&lt;=$K$2,"A",D2671&lt;=$L$3,"B"),"C")</f>
        <v>C</v>
      </c>
      <c r="F2671" s="18">
        <f>VLOOKUP(A2671,'ABC Rimanenze'!$A$2:$G$50000,2,FALSE)</f>
        <v>0.64032979354129038</v>
      </c>
      <c r="G2671" s="3" t="str">
        <f>VLOOKUP(A2671,'ABC Rimanenze'!$A$2:$G$50000,7)</f>
        <v>C</v>
      </c>
      <c r="J2671" s="29"/>
    </row>
    <row r="2672" spans="1:10" x14ac:dyDescent="0.3">
      <c r="A2672" s="20" t="s">
        <v>2695</v>
      </c>
      <c r="B2672" s="21">
        <v>1.0672163225688174</v>
      </c>
      <c r="C2672" s="27">
        <f t="shared" si="83"/>
        <v>10898517.318956602</v>
      </c>
      <c r="D2672" s="25">
        <f t="shared" si="82"/>
        <v>0.99999954716474004</v>
      </c>
      <c r="E2672" s="3" t="str" cm="1">
        <f t="array" ref="E2672">IFERROR(_xlfn.IFS(D2672&lt;=$K$2,"A",D2672&lt;=$L$3,"B"),"C")</f>
        <v>C</v>
      </c>
      <c r="F2672" s="18">
        <f>VLOOKUP(A2672,'ABC Rimanenze'!$A$2:$G$50000,2,FALSE)</f>
        <v>0.64032979354129038</v>
      </c>
      <c r="G2672" s="3" t="str">
        <f>VLOOKUP(A2672,'ABC Rimanenze'!$A$2:$G$50000,7)</f>
        <v>C</v>
      </c>
      <c r="J2672" s="29"/>
    </row>
    <row r="2673" spans="1:10" x14ac:dyDescent="0.3">
      <c r="A2673" s="20" t="s">
        <v>2696</v>
      </c>
      <c r="B2673" s="21">
        <v>1.0672163225688174</v>
      </c>
      <c r="C2673" s="27">
        <f t="shared" si="83"/>
        <v>10898518.386172924</v>
      </c>
      <c r="D2673" s="25">
        <f t="shared" si="82"/>
        <v>0.99999964508777006</v>
      </c>
      <c r="E2673" s="3" t="str" cm="1">
        <f t="array" ref="E2673">IFERROR(_xlfn.IFS(D2673&lt;=$K$2,"A",D2673&lt;=$L$3,"B"),"C")</f>
        <v>C</v>
      </c>
      <c r="F2673" s="18">
        <f>VLOOKUP(A2673,'ABC Rimanenze'!$A$2:$G$50000,2,FALSE)</f>
        <v>0.64032979354129038</v>
      </c>
      <c r="G2673" s="3" t="str">
        <f>VLOOKUP(A2673,'ABC Rimanenze'!$A$2:$G$50000,7)</f>
        <v>C</v>
      </c>
      <c r="J2673" s="29"/>
    </row>
    <row r="2674" spans="1:10" x14ac:dyDescent="0.3">
      <c r="A2674" s="20" t="s">
        <v>2697</v>
      </c>
      <c r="B2674" s="21">
        <v>0.98802887143421114</v>
      </c>
      <c r="C2674" s="27">
        <f t="shared" si="83"/>
        <v>10898519.374201795</v>
      </c>
      <c r="D2674" s="25">
        <f t="shared" si="82"/>
        <v>0.9999997357449113</v>
      </c>
      <c r="E2674" s="3" t="str" cm="1">
        <f t="array" ref="E2674">IFERROR(_xlfn.IFS(D2674&lt;=$K$2,"A",D2674&lt;=$L$3,"B"),"C")</f>
        <v>C</v>
      </c>
      <c r="F2674" s="18">
        <f>VLOOKUP(A2674,'ABC Rimanenze'!$A$2:$G$50000,2,FALSE)</f>
        <v>0.59281732286052669</v>
      </c>
      <c r="G2674" s="3" t="str">
        <f>VLOOKUP(A2674,'ABC Rimanenze'!$A$2:$G$50000,7)</f>
        <v>C</v>
      </c>
      <c r="J2674" s="29"/>
    </row>
    <row r="2675" spans="1:10" x14ac:dyDescent="0.3">
      <c r="A2675" s="20" t="s">
        <v>2698</v>
      </c>
      <c r="B2675" s="21">
        <v>0.83242873160367759</v>
      </c>
      <c r="C2675" s="27">
        <f t="shared" si="83"/>
        <v>10898520.206630526</v>
      </c>
      <c r="D2675" s="25">
        <f t="shared" si="82"/>
        <v>0.99999981212487477</v>
      </c>
      <c r="E2675" s="3" t="str" cm="1">
        <f t="array" ref="E2675">IFERROR(_xlfn.IFS(D2675&lt;=$K$2,"A",D2675&lt;=$L$3,"B"),"C")</f>
        <v>C</v>
      </c>
      <c r="F2675" s="18">
        <f>VLOOKUP(A2675,'ABC Rimanenze'!$A$2:$G$50000,2,FALSE)</f>
        <v>0.49945723896220651</v>
      </c>
      <c r="G2675" s="3" t="str">
        <f>VLOOKUP(A2675,'ABC Rimanenze'!$A$2:$G$50000,7)</f>
        <v>C</v>
      </c>
      <c r="J2675" s="29"/>
    </row>
    <row r="2676" spans="1:10" x14ac:dyDescent="0.3">
      <c r="A2676" s="20" t="s">
        <v>2699</v>
      </c>
      <c r="B2676" s="21">
        <v>0.81172473494584241</v>
      </c>
      <c r="C2676" s="27">
        <f t="shared" si="83"/>
        <v>10898521.018355262</v>
      </c>
      <c r="D2676" s="25">
        <f t="shared" si="82"/>
        <v>0.99999988660513139</v>
      </c>
      <c r="E2676" s="3" t="str" cm="1">
        <f t="array" ref="E2676">IFERROR(_xlfn.IFS(D2676&lt;=$K$2,"A",D2676&lt;=$L$3,"B"),"C")</f>
        <v>C</v>
      </c>
      <c r="F2676" s="18">
        <f>VLOOKUP(A2676,'ABC Rimanenze'!$A$2:$G$50000,2,FALSE)</f>
        <v>0.48703484096750543</v>
      </c>
      <c r="G2676" s="3" t="str">
        <f>VLOOKUP(A2676,'ABC Rimanenze'!$A$2:$G$50000,7)</f>
        <v>C</v>
      </c>
      <c r="J2676" s="29"/>
    </row>
    <row r="2677" spans="1:10" x14ac:dyDescent="0.3">
      <c r="A2677" s="20" t="s">
        <v>2700</v>
      </c>
      <c r="B2677" s="21">
        <v>0.426886529027527</v>
      </c>
      <c r="C2677" s="27">
        <f t="shared" si="83"/>
        <v>10898521.44524179</v>
      </c>
      <c r="D2677" s="25">
        <f t="shared" si="82"/>
        <v>0.99999992577434349</v>
      </c>
      <c r="E2677" s="3" t="str" cm="1">
        <f t="array" ref="E2677">IFERROR(_xlfn.IFS(D2677&lt;=$K$2,"A",D2677&lt;=$L$3,"B"),"C")</f>
        <v>C</v>
      </c>
      <c r="F2677" s="18">
        <f>VLOOKUP(A2677,'ABC Rimanenze'!$A$2:$G$50000,2,FALSE)</f>
        <v>0.2561319174165162</v>
      </c>
      <c r="G2677" s="3" t="str">
        <f>VLOOKUP(A2677,'ABC Rimanenze'!$A$2:$G$50000,7)</f>
        <v>C</v>
      </c>
      <c r="J2677" s="29"/>
    </row>
    <row r="2678" spans="1:10" x14ac:dyDescent="0.3">
      <c r="A2678" s="20" t="s">
        <v>2701</v>
      </c>
      <c r="B2678" s="21">
        <v>0.17929234219156132</v>
      </c>
      <c r="C2678" s="27">
        <f t="shared" si="83"/>
        <v>10898521.624534132</v>
      </c>
      <c r="D2678" s="25">
        <f t="shared" si="82"/>
        <v>0.99999994222541244</v>
      </c>
      <c r="E2678" s="3" t="str" cm="1">
        <f t="array" ref="E2678">IFERROR(_xlfn.IFS(D2678&lt;=$K$2,"A",D2678&lt;=$L$3,"B"),"C")</f>
        <v>C</v>
      </c>
      <c r="F2678" s="18">
        <f>VLOOKUP(A2678,'ABC Rimanenze'!$A$2:$G$50000,2,FALSE)</f>
        <v>0.10757540531493678</v>
      </c>
      <c r="G2678" s="3" t="str">
        <f>VLOOKUP(A2678,'ABC Rimanenze'!$A$2:$G$50000,7)</f>
        <v>C</v>
      </c>
      <c r="J2678" s="29"/>
    </row>
    <row r="2679" spans="1:10" x14ac:dyDescent="0.3">
      <c r="A2679" s="20" t="s">
        <v>2702</v>
      </c>
      <c r="B2679" s="21">
        <v>0.11525936283743228</v>
      </c>
      <c r="C2679" s="27">
        <f t="shared" si="83"/>
        <v>10898521.739793494</v>
      </c>
      <c r="D2679" s="25">
        <f t="shared" si="82"/>
        <v>0.99999995280109966</v>
      </c>
      <c r="E2679" s="3" t="str" cm="1">
        <f t="array" ref="E2679">IFERROR(_xlfn.IFS(D2679&lt;=$K$2,"A",D2679&lt;=$L$3,"B"),"C")</f>
        <v>C</v>
      </c>
      <c r="F2679" s="18">
        <f>VLOOKUP(A2679,'ABC Rimanenze'!$A$2:$G$50000,2,FALSE)</f>
        <v>6.9155617702459371E-2</v>
      </c>
      <c r="G2679" s="3" t="str">
        <f>VLOOKUP(A2679,'ABC Rimanenze'!$A$2:$G$50000,7)</f>
        <v>C</v>
      </c>
      <c r="J2679" s="29"/>
    </row>
    <row r="2680" spans="1:10" x14ac:dyDescent="0.3">
      <c r="A2680" s="20" t="s">
        <v>2703</v>
      </c>
      <c r="B2680" s="21">
        <v>5.1226383483303238E-2</v>
      </c>
      <c r="C2680" s="27">
        <f t="shared" si="83"/>
        <v>10898521.791019877</v>
      </c>
      <c r="D2680" s="25">
        <f t="shared" si="82"/>
        <v>0.99999995750140502</v>
      </c>
      <c r="E2680" s="3" t="str" cm="1">
        <f t="array" ref="E2680">IFERROR(_xlfn.IFS(D2680&lt;=$K$2,"A",D2680&lt;=$L$3,"B"),"C")</f>
        <v>C</v>
      </c>
      <c r="F2680" s="18">
        <f>VLOOKUP(A2680,'ABC Rimanenze'!$A$2:$G$50000,2,FALSE)</f>
        <v>3.0735830089981941E-2</v>
      </c>
      <c r="G2680" s="3" t="str">
        <f>VLOOKUP(A2680,'ABC Rimanenze'!$A$2:$G$50000,7)</f>
        <v>C</v>
      </c>
      <c r="J2680" s="29"/>
    </row>
    <row r="2681" spans="1:10" x14ac:dyDescent="0.3">
      <c r="A2681" s="20" t="s">
        <v>2704</v>
      </c>
      <c r="B2681" s="21">
        <v>4.2688652902752693E-2</v>
      </c>
      <c r="C2681" s="27">
        <f t="shared" si="83"/>
        <v>10898521.83370853</v>
      </c>
      <c r="D2681" s="25">
        <f t="shared" si="82"/>
        <v>0.99999996141832626</v>
      </c>
      <c r="E2681" s="3" t="str" cm="1">
        <f t="array" ref="E2681">IFERROR(_xlfn.IFS(D2681&lt;=$K$2,"A",D2681&lt;=$L$3,"B"),"C")</f>
        <v>C</v>
      </c>
      <c r="F2681" s="18">
        <f>VLOOKUP(A2681,'ABC Rimanenze'!$A$2:$G$50000,2,FALSE)</f>
        <v>2.5613191741651616E-2</v>
      </c>
      <c r="G2681" s="3" t="str">
        <f>VLOOKUP(A2681,'ABC Rimanenze'!$A$2:$G$50000,7)</f>
        <v>C</v>
      </c>
      <c r="J2681" s="29"/>
    </row>
    <row r="2682" spans="1:10" x14ac:dyDescent="0.3">
      <c r="A2682" s="20" t="s">
        <v>2705</v>
      </c>
      <c r="B2682" s="21">
        <v>4.2688652902752693E-2</v>
      </c>
      <c r="C2682" s="27">
        <f t="shared" si="83"/>
        <v>10898521.876397183</v>
      </c>
      <c r="D2682" s="25">
        <f t="shared" si="82"/>
        <v>0.99999996533524749</v>
      </c>
      <c r="E2682" s="3" t="str" cm="1">
        <f t="array" ref="E2682">IFERROR(_xlfn.IFS(D2682&lt;=$K$2,"A",D2682&lt;=$L$3,"B"),"C")</f>
        <v>C</v>
      </c>
      <c r="F2682" s="18">
        <f>VLOOKUP(A2682,'ABC Rimanenze'!$A$2:$G$50000,2,FALSE)</f>
        <v>2.5613191741651616E-2</v>
      </c>
      <c r="G2682" s="3" t="str">
        <f>VLOOKUP(A2682,'ABC Rimanenze'!$A$2:$G$50000,7)</f>
        <v>C</v>
      </c>
      <c r="J2682" s="29"/>
    </row>
    <row r="2683" spans="1:10" x14ac:dyDescent="0.3">
      <c r="A2683" s="20" t="s">
        <v>2706</v>
      </c>
      <c r="B2683" s="21">
        <v>4.2688652902752693E-2</v>
      </c>
      <c r="C2683" s="27">
        <f t="shared" si="83"/>
        <v>10898521.919085836</v>
      </c>
      <c r="D2683" s="25">
        <f t="shared" si="82"/>
        <v>0.99999996925216872</v>
      </c>
      <c r="E2683" s="3" t="str" cm="1">
        <f t="array" ref="E2683">IFERROR(_xlfn.IFS(D2683&lt;=$K$2,"A",D2683&lt;=$L$3,"B"),"C")</f>
        <v>C</v>
      </c>
      <c r="F2683" s="18">
        <f>VLOOKUP(A2683,'ABC Rimanenze'!$A$2:$G$50000,2,FALSE)</f>
        <v>2.5613191741651616E-2</v>
      </c>
      <c r="G2683" s="3" t="str">
        <f>VLOOKUP(A2683,'ABC Rimanenze'!$A$2:$G$50000,7)</f>
        <v>C</v>
      </c>
      <c r="J2683" s="29"/>
    </row>
    <row r="2684" spans="1:10" x14ac:dyDescent="0.3">
      <c r="A2684" s="20" t="s">
        <v>2707</v>
      </c>
      <c r="B2684" s="21">
        <v>4.2688652902752693E-2</v>
      </c>
      <c r="C2684" s="27">
        <f t="shared" si="83"/>
        <v>10898521.961774489</v>
      </c>
      <c r="D2684" s="25">
        <f t="shared" si="82"/>
        <v>0.99999997316908984</v>
      </c>
      <c r="E2684" s="3" t="str" cm="1">
        <f t="array" ref="E2684">IFERROR(_xlfn.IFS(D2684&lt;=$K$2,"A",D2684&lt;=$L$3,"B"),"C")</f>
        <v>C</v>
      </c>
      <c r="F2684" s="18">
        <f>VLOOKUP(A2684,'ABC Rimanenze'!$A$2:$G$50000,2,FALSE)</f>
        <v>2.5613191741651616E-2</v>
      </c>
      <c r="G2684" s="3" t="str">
        <f>VLOOKUP(A2684,'ABC Rimanenze'!$A$2:$G$50000,7)</f>
        <v>C</v>
      </c>
      <c r="J2684" s="29"/>
    </row>
    <row r="2685" spans="1:10" x14ac:dyDescent="0.3">
      <c r="A2685" s="20" t="s">
        <v>2708</v>
      </c>
      <c r="B2685" s="21">
        <v>4.2688652902752693E-2</v>
      </c>
      <c r="C2685" s="27">
        <f t="shared" si="83"/>
        <v>10898522.004463142</v>
      </c>
      <c r="D2685" s="25">
        <f t="shared" si="82"/>
        <v>0.99999997708601107</v>
      </c>
      <c r="E2685" s="3" t="str" cm="1">
        <f t="array" ref="E2685">IFERROR(_xlfn.IFS(D2685&lt;=$K$2,"A",D2685&lt;=$L$3,"B"),"C")</f>
        <v>C</v>
      </c>
      <c r="F2685" s="18">
        <f>VLOOKUP(A2685,'ABC Rimanenze'!$A$2:$G$50000,2,FALSE)</f>
        <v>2.5613191741651616E-2</v>
      </c>
      <c r="G2685" s="3" t="str">
        <f>VLOOKUP(A2685,'ABC Rimanenze'!$A$2:$G$50000,7)</f>
        <v>C</v>
      </c>
      <c r="J2685" s="29"/>
    </row>
    <row r="2686" spans="1:10" x14ac:dyDescent="0.3">
      <c r="A2686" s="20" t="s">
        <v>2709</v>
      </c>
      <c r="B2686" s="21">
        <v>3.8419787612477427E-2</v>
      </c>
      <c r="C2686" s="27">
        <f t="shared" si="83"/>
        <v>10898522.042882929</v>
      </c>
      <c r="D2686" s="25">
        <f t="shared" si="82"/>
        <v>0.99999998061124007</v>
      </c>
      <c r="E2686" s="3" t="str" cm="1">
        <f t="array" ref="E2686">IFERROR(_xlfn.IFS(D2686&lt;=$K$2,"A",D2686&lt;=$L$3,"B"),"C")</f>
        <v>C</v>
      </c>
      <c r="F2686" s="18">
        <f>VLOOKUP(A2686,'ABC Rimanenze'!$A$2:$G$50000,2,FALSE)</f>
        <v>2.3051872567486455E-2</v>
      </c>
      <c r="G2686" s="3" t="str">
        <f>VLOOKUP(A2686,'ABC Rimanenze'!$A$2:$G$50000,7)</f>
        <v>C</v>
      </c>
      <c r="J2686" s="29"/>
    </row>
    <row r="2687" spans="1:10" x14ac:dyDescent="0.3">
      <c r="A2687" s="20" t="s">
        <v>2710</v>
      </c>
      <c r="B2687" s="21">
        <v>3.4150922322202161E-2</v>
      </c>
      <c r="C2687" s="27">
        <f t="shared" si="83"/>
        <v>10898522.077033851</v>
      </c>
      <c r="D2687" s="25">
        <f t="shared" si="82"/>
        <v>0.99999998374477705</v>
      </c>
      <c r="E2687" s="3" t="str" cm="1">
        <f t="array" ref="E2687">IFERROR(_xlfn.IFS(D2687&lt;=$K$2,"A",D2687&lt;=$L$3,"B"),"C")</f>
        <v>C</v>
      </c>
      <c r="F2687" s="18">
        <f>VLOOKUP(A2687,'ABC Rimanenze'!$A$2:$G$50000,2,FALSE)</f>
        <v>2.0490553393321297E-2</v>
      </c>
      <c r="G2687" s="3" t="str">
        <f>VLOOKUP(A2687,'ABC Rimanenze'!$A$2:$G$50000,7)</f>
        <v>C</v>
      </c>
      <c r="J2687" s="29"/>
    </row>
    <row r="2688" spans="1:10" x14ac:dyDescent="0.3">
      <c r="A2688" s="20" t="s">
        <v>2711</v>
      </c>
      <c r="B2688" s="21">
        <v>2.9882057031926888E-2</v>
      </c>
      <c r="C2688" s="27">
        <f t="shared" si="83"/>
        <v>10898522.106915908</v>
      </c>
      <c r="D2688" s="25">
        <f t="shared" si="82"/>
        <v>0.99999998648662192</v>
      </c>
      <c r="E2688" s="3" t="str" cm="1">
        <f t="array" ref="E2688">IFERROR(_xlfn.IFS(D2688&lt;=$K$2,"A",D2688&lt;=$L$3,"B"),"C")</f>
        <v>C</v>
      </c>
      <c r="F2688" s="18">
        <f>VLOOKUP(A2688,'ABC Rimanenze'!$A$2:$G$50000,2,FALSE)</f>
        <v>1.7929234219156133E-2</v>
      </c>
      <c r="G2688" s="3" t="str">
        <f>VLOOKUP(A2688,'ABC Rimanenze'!$A$2:$G$50000,7)</f>
        <v>C</v>
      </c>
      <c r="J2688" s="29"/>
    </row>
    <row r="2689" spans="1:10" x14ac:dyDescent="0.3">
      <c r="A2689" s="20" t="s">
        <v>2712</v>
      </c>
      <c r="B2689" s="21">
        <v>2.9882057031926888E-2</v>
      </c>
      <c r="C2689" s="27">
        <f t="shared" si="83"/>
        <v>10898522.136797965</v>
      </c>
      <c r="D2689" s="25">
        <f t="shared" si="82"/>
        <v>0.99999998922846667</v>
      </c>
      <c r="E2689" s="3" t="str" cm="1">
        <f t="array" ref="E2689">IFERROR(_xlfn.IFS(D2689&lt;=$K$2,"A",D2689&lt;=$L$3,"B"),"C")</f>
        <v>C</v>
      </c>
      <c r="F2689" s="18">
        <f>VLOOKUP(A2689,'ABC Rimanenze'!$A$2:$G$50000,2,FALSE)</f>
        <v>1.7929234219156133E-2</v>
      </c>
      <c r="G2689" s="3" t="str">
        <f>VLOOKUP(A2689,'ABC Rimanenze'!$A$2:$G$50000,7)</f>
        <v>C</v>
      </c>
      <c r="J2689" s="29"/>
    </row>
    <row r="2690" spans="1:10" x14ac:dyDescent="0.3">
      <c r="A2690" s="20" t="s">
        <v>2713</v>
      </c>
      <c r="B2690" s="21">
        <v>2.9882057031926888E-2</v>
      </c>
      <c r="C2690" s="27">
        <f t="shared" si="83"/>
        <v>10898522.166680021</v>
      </c>
      <c r="D2690" s="25">
        <f t="shared" ref="D2690:D2696" si="84">C2690/SUM(B:B)</f>
        <v>0.99999999197031153</v>
      </c>
      <c r="E2690" s="3" t="str" cm="1">
        <f t="array" ref="E2690">IFERROR(_xlfn.IFS(D2690&lt;=$K$2,"A",D2690&lt;=$L$3,"B"),"C")</f>
        <v>C</v>
      </c>
      <c r="F2690" s="18">
        <f>VLOOKUP(A2690,'ABC Rimanenze'!$A$2:$G$50000,2,FALSE)</f>
        <v>1.7929234219156133E-2</v>
      </c>
      <c r="G2690" s="3" t="str">
        <f>VLOOKUP(A2690,'ABC Rimanenze'!$A$2:$G$50000,7)</f>
        <v>C</v>
      </c>
      <c r="J2690" s="29"/>
    </row>
    <row r="2691" spans="1:10" x14ac:dyDescent="0.3">
      <c r="A2691" s="20" t="s">
        <v>2714</v>
      </c>
      <c r="B2691" s="21">
        <v>2.5613191741651619E-2</v>
      </c>
      <c r="C2691" s="27">
        <f t="shared" ref="C2691:C2696" si="85">B2691+C2690</f>
        <v>10898522.192293214</v>
      </c>
      <c r="D2691" s="25">
        <f t="shared" si="84"/>
        <v>0.99999999432046427</v>
      </c>
      <c r="E2691" s="3" t="str" cm="1">
        <f t="array" ref="E2691">IFERROR(_xlfn.IFS(D2691&lt;=$K$2,"A",D2691&lt;=$L$3,"B"),"C")</f>
        <v>C</v>
      </c>
      <c r="F2691" s="18">
        <f>VLOOKUP(A2691,'ABC Rimanenze'!$A$2:$G$50000,2,FALSE)</f>
        <v>1.536791504499097E-2</v>
      </c>
      <c r="G2691" s="3" t="str">
        <f>VLOOKUP(A2691,'ABC Rimanenze'!$A$2:$G$50000,7)</f>
        <v>C</v>
      </c>
      <c r="J2691" s="29"/>
    </row>
    <row r="2692" spans="1:10" x14ac:dyDescent="0.3">
      <c r="A2692" s="20" t="s">
        <v>2715</v>
      </c>
      <c r="B2692" s="21">
        <v>2.1344326451376346E-2</v>
      </c>
      <c r="C2692" s="27">
        <f t="shared" si="85"/>
        <v>10898522.21363754</v>
      </c>
      <c r="D2692" s="25">
        <f t="shared" si="84"/>
        <v>0.99999999627892489</v>
      </c>
      <c r="E2692" s="3" t="str" cm="1">
        <f t="array" ref="E2692">IFERROR(_xlfn.IFS(D2692&lt;=$K$2,"A",D2692&lt;=$L$3,"B"),"C")</f>
        <v>C</v>
      </c>
      <c r="F2692" s="18">
        <f>VLOOKUP(A2692,'ABC Rimanenze'!$A$2:$G$50000,2,FALSE)</f>
        <v>1.2806595870825808E-2</v>
      </c>
      <c r="G2692" s="3" t="str">
        <f>VLOOKUP(A2692,'ABC Rimanenze'!$A$2:$G$50000,7)</f>
        <v>C</v>
      </c>
      <c r="J2692" s="29"/>
    </row>
    <row r="2693" spans="1:10" x14ac:dyDescent="0.3">
      <c r="A2693" s="20" t="s">
        <v>2716</v>
      </c>
      <c r="B2693" s="21">
        <v>1.7075461161101081E-2</v>
      </c>
      <c r="C2693" s="27">
        <f t="shared" si="85"/>
        <v>10898522.230713001</v>
      </c>
      <c r="D2693" s="25">
        <f t="shared" si="84"/>
        <v>0.99999999784569327</v>
      </c>
      <c r="E2693" s="3" t="str" cm="1">
        <f t="array" ref="E2693">IFERROR(_xlfn.IFS(D2693&lt;=$K$2,"A",D2693&lt;=$L$3,"B"),"C")</f>
        <v>C</v>
      </c>
      <c r="F2693" s="18">
        <f>VLOOKUP(A2693,'ABC Rimanenze'!$A$2:$G$50000,2,FALSE)</f>
        <v>1.0245276696660649E-2</v>
      </c>
      <c r="G2693" s="3" t="str">
        <f>VLOOKUP(A2693,'ABC Rimanenze'!$A$2:$G$50000,7)</f>
        <v>C</v>
      </c>
      <c r="J2693" s="29"/>
    </row>
    <row r="2694" spans="1:10" x14ac:dyDescent="0.3">
      <c r="A2694" s="20" t="s">
        <v>2717</v>
      </c>
      <c r="B2694" s="21">
        <v>1.0672163225688173E-2</v>
      </c>
      <c r="C2694" s="27">
        <f t="shared" si="85"/>
        <v>10898522.241385164</v>
      </c>
      <c r="D2694" s="25">
        <f t="shared" si="84"/>
        <v>0.99999999882492363</v>
      </c>
      <c r="E2694" s="3" t="str" cm="1">
        <f t="array" ref="E2694">IFERROR(_xlfn.IFS(D2694&lt;=$K$2,"A",D2694&lt;=$L$3,"B"),"C")</f>
        <v>C</v>
      </c>
      <c r="F2694" s="18">
        <f>VLOOKUP(A2694,'ABC Rimanenze'!$A$2:$G$50000,2,FALSE)</f>
        <v>6.4032979354129039E-3</v>
      </c>
      <c r="G2694" s="3" t="str">
        <f>VLOOKUP(A2694,'ABC Rimanenze'!$A$2:$G$50000,7)</f>
        <v>C</v>
      </c>
      <c r="J2694" s="29"/>
    </row>
    <row r="2695" spans="1:10" x14ac:dyDescent="0.3">
      <c r="A2695" s="20" t="s">
        <v>2718</v>
      </c>
      <c r="B2695" s="21">
        <v>8.5377305805505403E-3</v>
      </c>
      <c r="C2695" s="27">
        <f t="shared" si="85"/>
        <v>10898522.249922894</v>
      </c>
      <c r="D2695" s="25">
        <f t="shared" si="84"/>
        <v>0.99999999960830777</v>
      </c>
      <c r="E2695" s="3" t="str" cm="1">
        <f t="array" ref="E2695">IFERROR(_xlfn.IFS(D2695&lt;=$K$2,"A",D2695&lt;=$L$3,"B"),"C")</f>
        <v>C</v>
      </c>
      <c r="F2695" s="18">
        <f>VLOOKUP(A2695,'ABC Rimanenze'!$A$2:$G$50000,2,FALSE)</f>
        <v>5.1226383483303243E-3</v>
      </c>
      <c r="G2695" s="3" t="str">
        <f>VLOOKUP(A2695,'ABC Rimanenze'!$A$2:$G$50000,7)</f>
        <v>C</v>
      </c>
      <c r="J2695" s="29"/>
    </row>
    <row r="2696" spans="1:10" x14ac:dyDescent="0.3">
      <c r="A2696" s="20" t="s">
        <v>2719</v>
      </c>
      <c r="B2696" s="21">
        <v>4.2688652902752701E-3</v>
      </c>
      <c r="C2696" s="27">
        <f t="shared" si="85"/>
        <v>10898522.25419176</v>
      </c>
      <c r="D2696" s="25">
        <f t="shared" si="84"/>
        <v>1</v>
      </c>
      <c r="E2696" s="3" t="str" cm="1">
        <f t="array" ref="E2696">IFERROR(_xlfn.IFS(D2696&lt;=$K$2,"A",D2696&lt;=$L$3,"B"),"C")</f>
        <v>C</v>
      </c>
      <c r="F2696" s="18">
        <f>VLOOKUP(A2696,'ABC Rimanenze'!$A$2:$G$50000,2,FALSE)</f>
        <v>2.5613191741651622E-3</v>
      </c>
      <c r="G2696" s="3" t="str">
        <f>VLOOKUP(A2696,'ABC Rimanenze'!$A$2:$G$50000,7)</f>
        <v>C</v>
      </c>
      <c r="J2696" s="29"/>
    </row>
    <row r="2697" spans="1:10" x14ac:dyDescent="0.3">
      <c r="C2697" s="17"/>
      <c r="D2697" s="13"/>
      <c r="E2697" s="16"/>
      <c r="F2697" s="3"/>
    </row>
    <row r="2698" spans="1:10" x14ac:dyDescent="0.3">
      <c r="C2698" s="17"/>
      <c r="D2698" s="13"/>
      <c r="E2698" s="16"/>
      <c r="F2698" s="3"/>
    </row>
    <row r="2699" spans="1:10" x14ac:dyDescent="0.3">
      <c r="C2699" s="17"/>
      <c r="D2699" s="13"/>
      <c r="E2699" s="16"/>
      <c r="F2699" s="3"/>
    </row>
    <row r="2700" spans="1:10" x14ac:dyDescent="0.3">
      <c r="C2700" s="17"/>
      <c r="D2700" s="13"/>
      <c r="E2700" s="16"/>
      <c r="F2700" s="3"/>
    </row>
    <row r="2701" spans="1:10" x14ac:dyDescent="0.3">
      <c r="C2701" s="17"/>
      <c r="D2701" s="13"/>
      <c r="E2701" s="16"/>
      <c r="F2701" s="3"/>
    </row>
    <row r="2702" spans="1:10" x14ac:dyDescent="0.3">
      <c r="C2702" s="17"/>
      <c r="D2702" s="13"/>
      <c r="E2702" s="16"/>
      <c r="F2702" s="3"/>
    </row>
    <row r="2703" spans="1:10" x14ac:dyDescent="0.3">
      <c r="C2703" s="17"/>
      <c r="D2703" s="13"/>
      <c r="E2703" s="16"/>
      <c r="F2703" s="3"/>
    </row>
    <row r="2704" spans="1:10" x14ac:dyDescent="0.3">
      <c r="C2704" s="17"/>
      <c r="D2704" s="13"/>
      <c r="E2704" s="16"/>
      <c r="F2704" s="3"/>
    </row>
    <row r="2705" spans="3:6" x14ac:dyDescent="0.3">
      <c r="C2705" s="17"/>
      <c r="D2705" s="13"/>
      <c r="E2705" s="16"/>
      <c r="F2705" s="3"/>
    </row>
    <row r="2706" spans="3:6" x14ac:dyDescent="0.3">
      <c r="C2706" s="17"/>
      <c r="D2706" s="13"/>
      <c r="E2706" s="16"/>
      <c r="F2706" s="3"/>
    </row>
    <row r="2707" spans="3:6" x14ac:dyDescent="0.3">
      <c r="C2707" s="17"/>
      <c r="D2707" s="13"/>
      <c r="E2707" s="16"/>
      <c r="F2707" s="3"/>
    </row>
    <row r="2708" spans="3:6" x14ac:dyDescent="0.3">
      <c r="C2708" s="17"/>
      <c r="D2708" s="13"/>
      <c r="E2708" s="16"/>
      <c r="F2708" s="3"/>
    </row>
    <row r="2709" spans="3:6" x14ac:dyDescent="0.3">
      <c r="C2709" s="17"/>
      <c r="D2709" s="13"/>
      <c r="E2709" s="16"/>
      <c r="F2709" s="3"/>
    </row>
    <row r="2710" spans="3:6" x14ac:dyDescent="0.3">
      <c r="C2710" s="17"/>
      <c r="D2710" s="13"/>
      <c r="E2710" s="16"/>
      <c r="F2710" s="3"/>
    </row>
    <row r="2711" spans="3:6" x14ac:dyDescent="0.3">
      <c r="C2711" s="17"/>
      <c r="D2711" s="13"/>
      <c r="E2711" s="16"/>
      <c r="F2711" s="3"/>
    </row>
    <row r="2712" spans="3:6" x14ac:dyDescent="0.3">
      <c r="C2712" s="17"/>
      <c r="D2712" s="13"/>
      <c r="E2712" s="16"/>
      <c r="F2712" s="3"/>
    </row>
    <row r="2713" spans="3:6" x14ac:dyDescent="0.3">
      <c r="C2713" s="17"/>
      <c r="D2713" s="13"/>
      <c r="E2713" s="16"/>
      <c r="F2713" s="3"/>
    </row>
    <row r="2714" spans="3:6" x14ac:dyDescent="0.3">
      <c r="C2714" s="17"/>
      <c r="D2714" s="13"/>
      <c r="E2714" s="16"/>
      <c r="F2714" s="3"/>
    </row>
    <row r="2715" spans="3:6" x14ac:dyDescent="0.3">
      <c r="C2715" s="17"/>
      <c r="D2715" s="13"/>
      <c r="E2715" s="16"/>
      <c r="F2715" s="3"/>
    </row>
    <row r="2716" spans="3:6" x14ac:dyDescent="0.3">
      <c r="C2716" s="17"/>
      <c r="D2716" s="13"/>
      <c r="E2716" s="16"/>
      <c r="F2716" s="3"/>
    </row>
    <row r="2717" spans="3:6" x14ac:dyDescent="0.3">
      <c r="C2717" s="17"/>
      <c r="D2717" s="13"/>
      <c r="E2717" s="16"/>
      <c r="F2717" s="3"/>
    </row>
    <row r="2718" spans="3:6" x14ac:dyDescent="0.3">
      <c r="C2718" s="17"/>
      <c r="D2718" s="13"/>
      <c r="E2718" s="16"/>
      <c r="F2718" s="3"/>
    </row>
    <row r="2719" spans="3:6" x14ac:dyDescent="0.3">
      <c r="C2719" s="17"/>
      <c r="D2719" s="13"/>
      <c r="E2719" s="16"/>
      <c r="F2719" s="3"/>
    </row>
    <row r="2720" spans="3:6" x14ac:dyDescent="0.3">
      <c r="C2720" s="17"/>
      <c r="D2720" s="13"/>
      <c r="E2720" s="16"/>
      <c r="F2720" s="3"/>
    </row>
    <row r="2721" spans="3:6" x14ac:dyDescent="0.3">
      <c r="C2721" s="17"/>
      <c r="D2721" s="13"/>
      <c r="E2721" s="16"/>
      <c r="F2721" s="3"/>
    </row>
    <row r="2722" spans="3:6" x14ac:dyDescent="0.3">
      <c r="C2722" s="17"/>
      <c r="D2722" s="13"/>
      <c r="E2722" s="16"/>
      <c r="F2722" s="3"/>
    </row>
    <row r="2723" spans="3:6" x14ac:dyDescent="0.3">
      <c r="C2723" s="17"/>
      <c r="D2723" s="13"/>
      <c r="E2723" s="16"/>
      <c r="F2723" s="3"/>
    </row>
    <row r="2724" spans="3:6" x14ac:dyDescent="0.3">
      <c r="C2724" s="17"/>
      <c r="D2724" s="13"/>
      <c r="E2724" s="16"/>
      <c r="F2724" s="3"/>
    </row>
    <row r="2725" spans="3:6" x14ac:dyDescent="0.3">
      <c r="C2725" s="17"/>
      <c r="D2725" s="13"/>
      <c r="E2725" s="16"/>
      <c r="F2725" s="3"/>
    </row>
    <row r="2726" spans="3:6" x14ac:dyDescent="0.3">
      <c r="C2726" s="17"/>
      <c r="D2726" s="13"/>
      <c r="E2726" s="16"/>
      <c r="F2726" s="3"/>
    </row>
    <row r="2727" spans="3:6" x14ac:dyDescent="0.3">
      <c r="C2727" s="17"/>
      <c r="D2727" s="13"/>
      <c r="E2727" s="16"/>
      <c r="F2727" s="3"/>
    </row>
    <row r="2728" spans="3:6" x14ac:dyDescent="0.3">
      <c r="C2728" s="17"/>
      <c r="D2728" s="13"/>
      <c r="E2728" s="16"/>
      <c r="F2728" s="3"/>
    </row>
    <row r="2729" spans="3:6" x14ac:dyDescent="0.3">
      <c r="C2729" s="17"/>
      <c r="D2729" s="13"/>
      <c r="E2729" s="16"/>
      <c r="F2729" s="3"/>
    </row>
    <row r="2730" spans="3:6" x14ac:dyDescent="0.3">
      <c r="C2730" s="17"/>
      <c r="D2730" s="13"/>
      <c r="E2730" s="16"/>
      <c r="F2730" s="3"/>
    </row>
    <row r="2731" spans="3:6" x14ac:dyDescent="0.3">
      <c r="C2731" s="17"/>
      <c r="D2731" s="13"/>
      <c r="E2731" s="16"/>
      <c r="F2731" s="3"/>
    </row>
    <row r="2732" spans="3:6" x14ac:dyDescent="0.3">
      <c r="C2732" s="17"/>
      <c r="D2732" s="13"/>
      <c r="E2732" s="16"/>
      <c r="F2732" s="3"/>
    </row>
    <row r="2733" spans="3:6" x14ac:dyDescent="0.3">
      <c r="C2733" s="17"/>
      <c r="D2733" s="13"/>
      <c r="E2733" s="16"/>
      <c r="F2733" s="3"/>
    </row>
    <row r="2734" spans="3:6" x14ac:dyDescent="0.3">
      <c r="C2734" s="17"/>
      <c r="D2734" s="13"/>
      <c r="E2734" s="16"/>
      <c r="F2734" s="3"/>
    </row>
    <row r="2735" spans="3:6" x14ac:dyDescent="0.3">
      <c r="C2735" s="17"/>
      <c r="D2735" s="13"/>
      <c r="E2735" s="16"/>
      <c r="F2735" s="3"/>
    </row>
    <row r="2736" spans="3:6" x14ac:dyDescent="0.3">
      <c r="C2736" s="17"/>
      <c r="D2736" s="13"/>
      <c r="E2736" s="16"/>
      <c r="F2736" s="3"/>
    </row>
    <row r="2737" spans="3:6" x14ac:dyDescent="0.3">
      <c r="C2737" s="17"/>
      <c r="D2737" s="13"/>
      <c r="E2737" s="16"/>
      <c r="F2737" s="3"/>
    </row>
    <row r="2738" spans="3:6" x14ac:dyDescent="0.3">
      <c r="C2738" s="17"/>
      <c r="D2738" s="13"/>
      <c r="E2738" s="16"/>
      <c r="F2738" s="3"/>
    </row>
    <row r="2739" spans="3:6" x14ac:dyDescent="0.3">
      <c r="C2739" s="17"/>
      <c r="D2739" s="13"/>
      <c r="E2739" s="16"/>
      <c r="F2739" s="3"/>
    </row>
    <row r="2740" spans="3:6" x14ac:dyDescent="0.3">
      <c r="C2740" s="17"/>
      <c r="D2740" s="13"/>
      <c r="E2740" s="16"/>
      <c r="F2740" s="3"/>
    </row>
    <row r="2741" spans="3:6" x14ac:dyDescent="0.3">
      <c r="C2741" s="17"/>
      <c r="D2741" s="13"/>
      <c r="E2741" s="16"/>
      <c r="F2741" s="3"/>
    </row>
    <row r="2742" spans="3:6" x14ac:dyDescent="0.3">
      <c r="C2742" s="17"/>
      <c r="D2742" s="13"/>
      <c r="E2742" s="16"/>
      <c r="F2742" s="3"/>
    </row>
    <row r="2743" spans="3:6" x14ac:dyDescent="0.3">
      <c r="C2743" s="17"/>
      <c r="D2743" s="13"/>
      <c r="E2743" s="16"/>
      <c r="F2743" s="3"/>
    </row>
    <row r="2744" spans="3:6" x14ac:dyDescent="0.3">
      <c r="C2744" s="17"/>
      <c r="D2744" s="13"/>
      <c r="E2744" s="16"/>
      <c r="F2744" s="3"/>
    </row>
    <row r="2745" spans="3:6" x14ac:dyDescent="0.3">
      <c r="C2745" s="17"/>
      <c r="D2745" s="13"/>
      <c r="E2745" s="16"/>
      <c r="F2745" s="3"/>
    </row>
    <row r="2746" spans="3:6" x14ac:dyDescent="0.3">
      <c r="C2746" s="17"/>
      <c r="D2746" s="13"/>
      <c r="E2746" s="16"/>
      <c r="F2746" s="3"/>
    </row>
    <row r="2747" spans="3:6" x14ac:dyDescent="0.3">
      <c r="C2747" s="17"/>
      <c r="D2747" s="13"/>
      <c r="E2747" s="16"/>
      <c r="F2747" s="3"/>
    </row>
    <row r="2748" spans="3:6" x14ac:dyDescent="0.3">
      <c r="C2748" s="17"/>
      <c r="D2748" s="13"/>
      <c r="E2748" s="16"/>
      <c r="F2748" s="3"/>
    </row>
    <row r="2749" spans="3:6" x14ac:dyDescent="0.3">
      <c r="C2749" s="17"/>
      <c r="D2749" s="13"/>
      <c r="E2749" s="16"/>
      <c r="F2749" s="3"/>
    </row>
    <row r="2750" spans="3:6" x14ac:dyDescent="0.3">
      <c r="C2750" s="17"/>
      <c r="D2750" s="13"/>
      <c r="E2750" s="16"/>
      <c r="F2750" s="3"/>
    </row>
    <row r="2751" spans="3:6" x14ac:dyDescent="0.3">
      <c r="C2751" s="17"/>
      <c r="D2751" s="13"/>
      <c r="E2751" s="16"/>
      <c r="F2751" s="3"/>
    </row>
    <row r="2752" spans="3:6" x14ac:dyDescent="0.3">
      <c r="C2752" s="17"/>
      <c r="D2752" s="13"/>
      <c r="E2752" s="16"/>
      <c r="F2752" s="3"/>
    </row>
    <row r="2753" spans="3:6" x14ac:dyDescent="0.3">
      <c r="C2753" s="17"/>
      <c r="D2753" s="13"/>
      <c r="E2753" s="16"/>
      <c r="F2753" s="3"/>
    </row>
    <row r="2754" spans="3:6" x14ac:dyDescent="0.3">
      <c r="C2754" s="17"/>
      <c r="D2754" s="13"/>
      <c r="E2754" s="16"/>
      <c r="F2754" s="3"/>
    </row>
    <row r="2755" spans="3:6" x14ac:dyDescent="0.3">
      <c r="C2755" s="17"/>
      <c r="D2755" s="13"/>
      <c r="E2755" s="16"/>
      <c r="F2755" s="3"/>
    </row>
    <row r="2756" spans="3:6" x14ac:dyDescent="0.3">
      <c r="C2756" s="17"/>
      <c r="D2756" s="13"/>
      <c r="E2756" s="16"/>
      <c r="F2756" s="3"/>
    </row>
    <row r="2757" spans="3:6" x14ac:dyDescent="0.3">
      <c r="C2757" s="17"/>
      <c r="D2757" s="13"/>
      <c r="E2757" s="16"/>
      <c r="F2757" s="3"/>
    </row>
    <row r="2758" spans="3:6" x14ac:dyDescent="0.3">
      <c r="C2758" s="17"/>
      <c r="D2758" s="13"/>
      <c r="E2758" s="16"/>
      <c r="F2758" s="3"/>
    </row>
    <row r="2759" spans="3:6" x14ac:dyDescent="0.3">
      <c r="C2759" s="17"/>
      <c r="D2759" s="13"/>
      <c r="E2759" s="16"/>
      <c r="F2759" s="3"/>
    </row>
    <row r="2760" spans="3:6" x14ac:dyDescent="0.3">
      <c r="C2760" s="17"/>
      <c r="D2760" s="13"/>
      <c r="E2760" s="16"/>
      <c r="F2760" s="3"/>
    </row>
    <row r="2761" spans="3:6" x14ac:dyDescent="0.3">
      <c r="C2761" s="17"/>
      <c r="D2761" s="13"/>
      <c r="E2761" s="16"/>
      <c r="F2761" s="3"/>
    </row>
    <row r="2762" spans="3:6" x14ac:dyDescent="0.3">
      <c r="C2762" s="17"/>
      <c r="D2762" s="13"/>
      <c r="E2762" s="16"/>
      <c r="F2762" s="3"/>
    </row>
    <row r="2763" spans="3:6" x14ac:dyDescent="0.3">
      <c r="C2763" s="17"/>
      <c r="D2763" s="13"/>
      <c r="E2763" s="16"/>
      <c r="F2763" s="3"/>
    </row>
    <row r="2764" spans="3:6" x14ac:dyDescent="0.3">
      <c r="C2764" s="17"/>
      <c r="D2764" s="13"/>
      <c r="E2764" s="16"/>
      <c r="F2764" s="3"/>
    </row>
    <row r="2765" spans="3:6" x14ac:dyDescent="0.3">
      <c r="C2765" s="17"/>
      <c r="D2765" s="13"/>
      <c r="E2765" s="16"/>
      <c r="F2765" s="3"/>
    </row>
    <row r="2766" spans="3:6" x14ac:dyDescent="0.3">
      <c r="C2766" s="17"/>
      <c r="D2766" s="13"/>
      <c r="E2766" s="16"/>
      <c r="F2766" s="3"/>
    </row>
    <row r="2767" spans="3:6" x14ac:dyDescent="0.3">
      <c r="C2767" s="17"/>
      <c r="D2767" s="13"/>
      <c r="E2767" s="16"/>
      <c r="F2767" s="3"/>
    </row>
    <row r="2768" spans="3:6" x14ac:dyDescent="0.3">
      <c r="C2768" s="17"/>
      <c r="D2768" s="13"/>
      <c r="E2768" s="16"/>
      <c r="F2768" s="3"/>
    </row>
    <row r="2769" spans="3:6" x14ac:dyDescent="0.3">
      <c r="C2769" s="17"/>
      <c r="D2769" s="13"/>
      <c r="E2769" s="16"/>
      <c r="F2769" s="3"/>
    </row>
    <row r="2770" spans="3:6" x14ac:dyDescent="0.3">
      <c r="C2770" s="17"/>
      <c r="D2770" s="13"/>
      <c r="E2770" s="16"/>
      <c r="F2770" s="3"/>
    </row>
    <row r="2771" spans="3:6" x14ac:dyDescent="0.3">
      <c r="C2771" s="17"/>
      <c r="D2771" s="13"/>
      <c r="E2771" s="16"/>
      <c r="F2771" s="3"/>
    </row>
    <row r="2772" spans="3:6" x14ac:dyDescent="0.3">
      <c r="C2772" s="17"/>
      <c r="D2772" s="13"/>
      <c r="E2772" s="16"/>
      <c r="F2772" s="3"/>
    </row>
    <row r="2773" spans="3:6" x14ac:dyDescent="0.3">
      <c r="C2773" s="17"/>
      <c r="D2773" s="13"/>
      <c r="E2773" s="16"/>
      <c r="F2773" s="3"/>
    </row>
    <row r="2774" spans="3:6" x14ac:dyDescent="0.3">
      <c r="C2774" s="17"/>
      <c r="D2774" s="13"/>
      <c r="E2774" s="16"/>
      <c r="F2774" s="3"/>
    </row>
    <row r="2775" spans="3:6" x14ac:dyDescent="0.3">
      <c r="C2775" s="17"/>
      <c r="D2775" s="13"/>
      <c r="E2775" s="16"/>
      <c r="F2775" s="3"/>
    </row>
    <row r="2776" spans="3:6" x14ac:dyDescent="0.3">
      <c r="C2776" s="17"/>
      <c r="D2776" s="13"/>
      <c r="E2776" s="16"/>
      <c r="F2776" s="3"/>
    </row>
    <row r="2777" spans="3:6" x14ac:dyDescent="0.3">
      <c r="C2777" s="17"/>
      <c r="D2777" s="13"/>
      <c r="E2777" s="16"/>
      <c r="F2777" s="3"/>
    </row>
    <row r="2778" spans="3:6" x14ac:dyDescent="0.3">
      <c r="C2778" s="17"/>
      <c r="D2778" s="13"/>
      <c r="E2778" s="16"/>
      <c r="F2778" s="3"/>
    </row>
    <row r="2779" spans="3:6" x14ac:dyDescent="0.3">
      <c r="C2779" s="17"/>
      <c r="D2779" s="13"/>
      <c r="E2779" s="16"/>
      <c r="F2779" s="3"/>
    </row>
    <row r="2780" spans="3:6" x14ac:dyDescent="0.3">
      <c r="C2780" s="17"/>
      <c r="D2780" s="13"/>
      <c r="E2780" s="16"/>
      <c r="F2780" s="3"/>
    </row>
    <row r="2781" spans="3:6" x14ac:dyDescent="0.3">
      <c r="C2781" s="17"/>
      <c r="D2781" s="13"/>
      <c r="E2781" s="16"/>
      <c r="F2781" s="3"/>
    </row>
    <row r="2782" spans="3:6" x14ac:dyDescent="0.3">
      <c r="C2782" s="17"/>
      <c r="D2782" s="13"/>
      <c r="E2782" s="16"/>
      <c r="F2782" s="3"/>
    </row>
    <row r="2783" spans="3:6" x14ac:dyDescent="0.3">
      <c r="C2783" s="17"/>
      <c r="D2783" s="13"/>
      <c r="E2783" s="16"/>
      <c r="F2783" s="3"/>
    </row>
    <row r="2784" spans="3:6" x14ac:dyDescent="0.3">
      <c r="C2784" s="17"/>
      <c r="D2784" s="13"/>
      <c r="E2784" s="16"/>
      <c r="F2784" s="3"/>
    </row>
    <row r="2785" spans="3:6" x14ac:dyDescent="0.3">
      <c r="C2785" s="17"/>
      <c r="D2785" s="13"/>
      <c r="E2785" s="16"/>
      <c r="F2785" s="3"/>
    </row>
    <row r="2786" spans="3:6" x14ac:dyDescent="0.3">
      <c r="C2786" s="17"/>
      <c r="D2786" s="13"/>
      <c r="E2786" s="16"/>
      <c r="F2786" s="3"/>
    </row>
    <row r="2787" spans="3:6" x14ac:dyDescent="0.3">
      <c r="C2787" s="17"/>
      <c r="D2787" s="13"/>
      <c r="E2787" s="16"/>
      <c r="F2787" s="3"/>
    </row>
    <row r="2788" spans="3:6" x14ac:dyDescent="0.3">
      <c r="C2788" s="17"/>
      <c r="D2788" s="13"/>
      <c r="E2788" s="16"/>
      <c r="F2788" s="3"/>
    </row>
    <row r="2789" spans="3:6" x14ac:dyDescent="0.3">
      <c r="C2789" s="17"/>
      <c r="D2789" s="13"/>
      <c r="E2789" s="16"/>
      <c r="F2789" s="3"/>
    </row>
    <row r="2790" spans="3:6" x14ac:dyDescent="0.3">
      <c r="C2790" s="17"/>
      <c r="D2790" s="13"/>
      <c r="E2790" s="16"/>
      <c r="F2790" s="3"/>
    </row>
    <row r="2791" spans="3:6" x14ac:dyDescent="0.3">
      <c r="C2791" s="17"/>
      <c r="D2791" s="13"/>
      <c r="E2791" s="16"/>
      <c r="F2791" s="3"/>
    </row>
    <row r="2792" spans="3:6" x14ac:dyDescent="0.3">
      <c r="C2792" s="17"/>
      <c r="D2792" s="13"/>
      <c r="E2792" s="16"/>
      <c r="F2792" s="3"/>
    </row>
    <row r="2793" spans="3:6" x14ac:dyDescent="0.3">
      <c r="C2793" s="17"/>
      <c r="D2793" s="13"/>
      <c r="E2793" s="16"/>
      <c r="F2793" s="3"/>
    </row>
    <row r="2794" spans="3:6" x14ac:dyDescent="0.3">
      <c r="C2794" s="17"/>
      <c r="D2794" s="13"/>
      <c r="E2794" s="16"/>
      <c r="F2794" s="3"/>
    </row>
    <row r="2795" spans="3:6" x14ac:dyDescent="0.3">
      <c r="C2795" s="17"/>
      <c r="D2795" s="13"/>
      <c r="E2795" s="16"/>
      <c r="F2795" s="3"/>
    </row>
    <row r="2796" spans="3:6" x14ac:dyDescent="0.3">
      <c r="C2796" s="17"/>
      <c r="D2796" s="13"/>
      <c r="E2796" s="16"/>
      <c r="F2796" s="3"/>
    </row>
    <row r="2797" spans="3:6" x14ac:dyDescent="0.3">
      <c r="C2797" s="17"/>
      <c r="D2797" s="13"/>
      <c r="E2797" s="16"/>
      <c r="F2797" s="3"/>
    </row>
    <row r="2798" spans="3:6" x14ac:dyDescent="0.3">
      <c r="C2798" s="17"/>
      <c r="D2798" s="13"/>
      <c r="E2798" s="16"/>
      <c r="F2798" s="3"/>
    </row>
    <row r="2799" spans="3:6" x14ac:dyDescent="0.3">
      <c r="C2799" s="17"/>
      <c r="D2799" s="13"/>
      <c r="E2799" s="16"/>
      <c r="F2799" s="3"/>
    </row>
    <row r="2800" spans="3:6" x14ac:dyDescent="0.3">
      <c r="C2800" s="17"/>
      <c r="D2800" s="13"/>
      <c r="E2800" s="16"/>
      <c r="F2800" s="3"/>
    </row>
    <row r="2801" spans="3:6" x14ac:dyDescent="0.3">
      <c r="C2801" s="17"/>
      <c r="D2801" s="13"/>
      <c r="E2801" s="16"/>
      <c r="F2801" s="3"/>
    </row>
    <row r="2802" spans="3:6" x14ac:dyDescent="0.3">
      <c r="C2802" s="17"/>
      <c r="D2802" s="13"/>
      <c r="E2802" s="16"/>
      <c r="F2802" s="3"/>
    </row>
    <row r="2803" spans="3:6" x14ac:dyDescent="0.3">
      <c r="C2803" s="17"/>
      <c r="D2803" s="13"/>
      <c r="E2803" s="16"/>
      <c r="F2803" s="3"/>
    </row>
    <row r="2804" spans="3:6" x14ac:dyDescent="0.3">
      <c r="C2804" s="17"/>
      <c r="D2804" s="13"/>
      <c r="E2804" s="16"/>
      <c r="F2804" s="3"/>
    </row>
    <row r="2805" spans="3:6" x14ac:dyDescent="0.3">
      <c r="C2805" s="17"/>
      <c r="D2805" s="13"/>
      <c r="E2805" s="16"/>
      <c r="F2805" s="3"/>
    </row>
    <row r="2806" spans="3:6" x14ac:dyDescent="0.3">
      <c r="C2806" s="17"/>
      <c r="D2806" s="13"/>
      <c r="E2806" s="16"/>
      <c r="F2806" s="3"/>
    </row>
    <row r="2807" spans="3:6" x14ac:dyDescent="0.3">
      <c r="C2807" s="17"/>
      <c r="D2807" s="13"/>
      <c r="E2807" s="16"/>
      <c r="F2807" s="3"/>
    </row>
    <row r="2808" spans="3:6" x14ac:dyDescent="0.3">
      <c r="C2808" s="17"/>
      <c r="D2808" s="13"/>
      <c r="E2808" s="16"/>
      <c r="F2808" s="3"/>
    </row>
    <row r="2809" spans="3:6" x14ac:dyDescent="0.3">
      <c r="C2809" s="17"/>
      <c r="D2809" s="13"/>
      <c r="E2809" s="16"/>
      <c r="F2809" s="3"/>
    </row>
    <row r="2810" spans="3:6" x14ac:dyDescent="0.3">
      <c r="C2810" s="17"/>
      <c r="D2810" s="13"/>
      <c r="E2810" s="16"/>
      <c r="F2810" s="3"/>
    </row>
    <row r="2811" spans="3:6" x14ac:dyDescent="0.3">
      <c r="C2811" s="17"/>
      <c r="D2811" s="13"/>
      <c r="E2811" s="16"/>
      <c r="F2811" s="3"/>
    </row>
    <row r="2812" spans="3:6" x14ac:dyDescent="0.3">
      <c r="C2812" s="17"/>
      <c r="D2812" s="13"/>
      <c r="E2812" s="16"/>
      <c r="F2812" s="3"/>
    </row>
    <row r="2813" spans="3:6" x14ac:dyDescent="0.3">
      <c r="C2813" s="17"/>
      <c r="D2813" s="13"/>
      <c r="E2813" s="16"/>
      <c r="F2813" s="3"/>
    </row>
    <row r="2814" spans="3:6" x14ac:dyDescent="0.3">
      <c r="C2814" s="17"/>
      <c r="D2814" s="13"/>
      <c r="E2814" s="16"/>
      <c r="F2814" s="3"/>
    </row>
    <row r="2815" spans="3:6" x14ac:dyDescent="0.3">
      <c r="C2815" s="17"/>
      <c r="D2815" s="13"/>
      <c r="E2815" s="16"/>
      <c r="F2815" s="3"/>
    </row>
    <row r="2816" spans="3:6" x14ac:dyDescent="0.3">
      <c r="C2816" s="17"/>
      <c r="D2816" s="13"/>
      <c r="E2816" s="16"/>
      <c r="F2816" s="3"/>
    </row>
    <row r="2817" spans="3:6" x14ac:dyDescent="0.3">
      <c r="C2817" s="17"/>
      <c r="D2817" s="13"/>
      <c r="E2817" s="16"/>
      <c r="F2817" s="3"/>
    </row>
    <row r="2818" spans="3:6" x14ac:dyDescent="0.3">
      <c r="C2818" s="17"/>
      <c r="D2818" s="13"/>
      <c r="E2818" s="16"/>
      <c r="F2818" s="3"/>
    </row>
    <row r="2819" spans="3:6" x14ac:dyDescent="0.3">
      <c r="C2819" s="17"/>
      <c r="D2819" s="13"/>
      <c r="E2819" s="16"/>
      <c r="F2819" s="3"/>
    </row>
    <row r="2820" spans="3:6" x14ac:dyDescent="0.3">
      <c r="C2820" s="17"/>
      <c r="D2820" s="13"/>
      <c r="E2820" s="16"/>
      <c r="F2820" s="3"/>
    </row>
    <row r="2821" spans="3:6" x14ac:dyDescent="0.3">
      <c r="C2821" s="17"/>
      <c r="D2821" s="13"/>
      <c r="E2821" s="16"/>
      <c r="F2821" s="3"/>
    </row>
    <row r="2822" spans="3:6" x14ac:dyDescent="0.3">
      <c r="C2822" s="17"/>
      <c r="D2822" s="13"/>
      <c r="E2822" s="16"/>
      <c r="F2822" s="3"/>
    </row>
    <row r="2823" spans="3:6" x14ac:dyDescent="0.3">
      <c r="C2823" s="17"/>
      <c r="D2823" s="13"/>
      <c r="E2823" s="16"/>
      <c r="F2823" s="3"/>
    </row>
    <row r="2824" spans="3:6" x14ac:dyDescent="0.3">
      <c r="C2824" s="17"/>
      <c r="D2824" s="13"/>
      <c r="E2824" s="16"/>
      <c r="F2824" s="3"/>
    </row>
    <row r="2825" spans="3:6" x14ac:dyDescent="0.3">
      <c r="C2825" s="17"/>
      <c r="D2825" s="13"/>
      <c r="E2825" s="16"/>
      <c r="F2825" s="3"/>
    </row>
    <row r="2826" spans="3:6" x14ac:dyDescent="0.3">
      <c r="C2826" s="17"/>
      <c r="D2826" s="13"/>
      <c r="E2826" s="16"/>
      <c r="F2826" s="3"/>
    </row>
    <row r="2827" spans="3:6" x14ac:dyDescent="0.3">
      <c r="C2827" s="17"/>
      <c r="D2827" s="13"/>
      <c r="E2827" s="16"/>
      <c r="F2827" s="3"/>
    </row>
    <row r="2828" spans="3:6" x14ac:dyDescent="0.3">
      <c r="C2828" s="17"/>
      <c r="D2828" s="13"/>
      <c r="E2828" s="16"/>
      <c r="F2828" s="3"/>
    </row>
    <row r="2829" spans="3:6" x14ac:dyDescent="0.3">
      <c r="C2829" s="17"/>
      <c r="D2829" s="13"/>
      <c r="E2829" s="16"/>
      <c r="F2829" s="3"/>
    </row>
    <row r="2830" spans="3:6" x14ac:dyDescent="0.3">
      <c r="C2830" s="17"/>
      <c r="D2830" s="13"/>
      <c r="E2830" s="16"/>
      <c r="F2830" s="3"/>
    </row>
    <row r="2831" spans="3:6" x14ac:dyDescent="0.3">
      <c r="C2831" s="17"/>
      <c r="D2831" s="13"/>
      <c r="E2831" s="16"/>
      <c r="F2831" s="3"/>
    </row>
    <row r="2832" spans="3:6" x14ac:dyDescent="0.3">
      <c r="C2832" s="17"/>
      <c r="D2832" s="13"/>
      <c r="E2832" s="16"/>
      <c r="F2832" s="3"/>
    </row>
    <row r="2833" spans="3:6" x14ac:dyDescent="0.3">
      <c r="C2833" s="17"/>
      <c r="D2833" s="13"/>
      <c r="E2833" s="16"/>
      <c r="F2833" s="3"/>
    </row>
    <row r="2834" spans="3:6" x14ac:dyDescent="0.3">
      <c r="C2834" s="17"/>
      <c r="D2834" s="13"/>
      <c r="E2834" s="16"/>
      <c r="F2834" s="3"/>
    </row>
    <row r="2835" spans="3:6" x14ac:dyDescent="0.3">
      <c r="C2835" s="17"/>
      <c r="D2835" s="13"/>
      <c r="E2835" s="16"/>
      <c r="F2835" s="3"/>
    </row>
    <row r="2836" spans="3:6" x14ac:dyDescent="0.3">
      <c r="C2836" s="17"/>
      <c r="D2836" s="13"/>
      <c r="E2836" s="16"/>
      <c r="F2836" s="3"/>
    </row>
    <row r="2837" spans="3:6" x14ac:dyDescent="0.3">
      <c r="C2837" s="17"/>
      <c r="D2837" s="13"/>
      <c r="E2837" s="16"/>
      <c r="F2837" s="3"/>
    </row>
    <row r="2838" spans="3:6" x14ac:dyDescent="0.3">
      <c r="C2838" s="17"/>
      <c r="D2838" s="13"/>
      <c r="E2838" s="16"/>
      <c r="F2838" s="3"/>
    </row>
    <row r="2839" spans="3:6" x14ac:dyDescent="0.3">
      <c r="C2839" s="17"/>
      <c r="D2839" s="13"/>
      <c r="E2839" s="16"/>
      <c r="F2839" s="3"/>
    </row>
    <row r="2840" spans="3:6" x14ac:dyDescent="0.3">
      <c r="C2840" s="17"/>
      <c r="D2840" s="13"/>
      <c r="E2840" s="16"/>
      <c r="F2840" s="3"/>
    </row>
    <row r="2841" spans="3:6" x14ac:dyDescent="0.3">
      <c r="C2841" s="17"/>
      <c r="D2841" s="13"/>
      <c r="E2841" s="16"/>
      <c r="F2841" s="3"/>
    </row>
    <row r="2842" spans="3:6" x14ac:dyDescent="0.3">
      <c r="C2842" s="17"/>
      <c r="D2842" s="13"/>
      <c r="E2842" s="16"/>
      <c r="F2842" s="3"/>
    </row>
    <row r="2843" spans="3:6" x14ac:dyDescent="0.3">
      <c r="C2843" s="17"/>
      <c r="D2843" s="13"/>
      <c r="E2843" s="16"/>
      <c r="F2843" s="3"/>
    </row>
    <row r="2844" spans="3:6" x14ac:dyDescent="0.3">
      <c r="C2844" s="17"/>
      <c r="D2844" s="13"/>
      <c r="E2844" s="16"/>
      <c r="F2844" s="3"/>
    </row>
    <row r="2845" spans="3:6" x14ac:dyDescent="0.3">
      <c r="C2845" s="17"/>
      <c r="D2845" s="13"/>
      <c r="E2845" s="16"/>
      <c r="F2845" s="3"/>
    </row>
    <row r="2846" spans="3:6" x14ac:dyDescent="0.3">
      <c r="C2846" s="17"/>
      <c r="D2846" s="13"/>
      <c r="E2846" s="16"/>
      <c r="F2846" s="3"/>
    </row>
    <row r="2847" spans="3:6" x14ac:dyDescent="0.3">
      <c r="C2847" s="17"/>
      <c r="D2847" s="13"/>
      <c r="E2847" s="16"/>
      <c r="F2847" s="3"/>
    </row>
    <row r="2848" spans="3:6" x14ac:dyDescent="0.3">
      <c r="C2848" s="17"/>
      <c r="D2848" s="13"/>
      <c r="E2848" s="16"/>
      <c r="F2848" s="3"/>
    </row>
    <row r="2849" spans="3:6" x14ac:dyDescent="0.3">
      <c r="C2849" s="17"/>
      <c r="D2849" s="13"/>
      <c r="E2849" s="16"/>
      <c r="F2849" s="3"/>
    </row>
    <row r="2850" spans="3:6" x14ac:dyDescent="0.3">
      <c r="C2850" s="17"/>
      <c r="D2850" s="13"/>
      <c r="E2850" s="16"/>
      <c r="F2850" s="3"/>
    </row>
    <row r="2851" spans="3:6" x14ac:dyDescent="0.3">
      <c r="C2851" s="17"/>
      <c r="D2851" s="13"/>
      <c r="E2851" s="16"/>
      <c r="F2851" s="3"/>
    </row>
    <row r="2852" spans="3:6" x14ac:dyDescent="0.3">
      <c r="C2852" s="17"/>
      <c r="D2852" s="13"/>
      <c r="E2852" s="16"/>
      <c r="F2852" s="3"/>
    </row>
    <row r="2853" spans="3:6" x14ac:dyDescent="0.3">
      <c r="C2853" s="17"/>
      <c r="D2853" s="13"/>
      <c r="E2853" s="16"/>
      <c r="F2853" s="3"/>
    </row>
    <row r="2854" spans="3:6" x14ac:dyDescent="0.3">
      <c r="C2854" s="17"/>
      <c r="D2854" s="13"/>
      <c r="E2854" s="16"/>
      <c r="F2854" s="3"/>
    </row>
    <row r="2855" spans="3:6" x14ac:dyDescent="0.3">
      <c r="C2855" s="17"/>
      <c r="D2855" s="13"/>
      <c r="E2855" s="16"/>
      <c r="F2855" s="3"/>
    </row>
    <row r="2856" spans="3:6" x14ac:dyDescent="0.3">
      <c r="C2856" s="17"/>
      <c r="D2856" s="13"/>
      <c r="E2856" s="16"/>
      <c r="F2856" s="3"/>
    </row>
    <row r="2857" spans="3:6" x14ac:dyDescent="0.3">
      <c r="C2857" s="17"/>
      <c r="D2857" s="13"/>
      <c r="E2857" s="16"/>
      <c r="F2857" s="3"/>
    </row>
    <row r="2858" spans="3:6" x14ac:dyDescent="0.3">
      <c r="C2858" s="17"/>
      <c r="D2858" s="13"/>
      <c r="E2858" s="16"/>
      <c r="F2858" s="3"/>
    </row>
    <row r="2859" spans="3:6" x14ac:dyDescent="0.3">
      <c r="C2859" s="17"/>
      <c r="D2859" s="13"/>
      <c r="E2859" s="16"/>
      <c r="F2859" s="3"/>
    </row>
    <row r="2860" spans="3:6" x14ac:dyDescent="0.3">
      <c r="C2860" s="17"/>
      <c r="D2860" s="13"/>
      <c r="E2860" s="16"/>
      <c r="F2860" s="3"/>
    </row>
    <row r="2861" spans="3:6" x14ac:dyDescent="0.3">
      <c r="C2861" s="17"/>
      <c r="D2861" s="13"/>
      <c r="E2861" s="16"/>
      <c r="F2861" s="3"/>
    </row>
    <row r="2862" spans="3:6" x14ac:dyDescent="0.3">
      <c r="C2862" s="17"/>
      <c r="D2862" s="13"/>
      <c r="E2862" s="16"/>
      <c r="F2862" s="3"/>
    </row>
    <row r="2863" spans="3:6" x14ac:dyDescent="0.3">
      <c r="C2863" s="17"/>
      <c r="D2863" s="13"/>
      <c r="E2863" s="16"/>
      <c r="F2863" s="3"/>
    </row>
    <row r="2864" spans="3:6" x14ac:dyDescent="0.3">
      <c r="C2864" s="17"/>
      <c r="D2864" s="13"/>
      <c r="E2864" s="16"/>
      <c r="F2864" s="3"/>
    </row>
    <row r="2865" spans="3:6" x14ac:dyDescent="0.3">
      <c r="C2865" s="17"/>
      <c r="D2865" s="13"/>
      <c r="E2865" s="16"/>
      <c r="F2865" s="3"/>
    </row>
    <row r="2866" spans="3:6" x14ac:dyDescent="0.3">
      <c r="C2866" s="17"/>
      <c r="D2866" s="13"/>
      <c r="E2866" s="16"/>
      <c r="F2866" s="3"/>
    </row>
    <row r="2867" spans="3:6" x14ac:dyDescent="0.3">
      <c r="C2867" s="17"/>
      <c r="D2867" s="13"/>
      <c r="E2867" s="16"/>
      <c r="F2867" s="3"/>
    </row>
    <row r="2868" spans="3:6" x14ac:dyDescent="0.3">
      <c r="C2868" s="17"/>
      <c r="D2868" s="13"/>
      <c r="E2868" s="16"/>
      <c r="F2868" s="3"/>
    </row>
    <row r="2869" spans="3:6" x14ac:dyDescent="0.3">
      <c r="C2869" s="17"/>
      <c r="D2869" s="13"/>
      <c r="E2869" s="16"/>
      <c r="F2869" s="3"/>
    </row>
    <row r="2870" spans="3:6" x14ac:dyDescent="0.3">
      <c r="C2870" s="17"/>
      <c r="D2870" s="13"/>
      <c r="E2870" s="16"/>
      <c r="F2870" s="3"/>
    </row>
    <row r="2871" spans="3:6" x14ac:dyDescent="0.3">
      <c r="C2871" s="17"/>
      <c r="D2871" s="13"/>
      <c r="E2871" s="16"/>
      <c r="F2871" s="3"/>
    </row>
    <row r="2872" spans="3:6" x14ac:dyDescent="0.3">
      <c r="C2872" s="17"/>
      <c r="D2872" s="13"/>
      <c r="E2872" s="16"/>
      <c r="F2872" s="3"/>
    </row>
    <row r="2873" spans="3:6" x14ac:dyDescent="0.3">
      <c r="C2873" s="17"/>
      <c r="D2873" s="13"/>
      <c r="E2873" s="16"/>
      <c r="F2873" s="3"/>
    </row>
    <row r="2874" spans="3:6" x14ac:dyDescent="0.3">
      <c r="C2874" s="17"/>
      <c r="D2874" s="13"/>
      <c r="E2874" s="16"/>
      <c r="F2874" s="3"/>
    </row>
    <row r="2875" spans="3:6" x14ac:dyDescent="0.3">
      <c r="C2875" s="17"/>
      <c r="D2875" s="13"/>
      <c r="E2875" s="16"/>
      <c r="F2875" s="3"/>
    </row>
    <row r="2876" spans="3:6" x14ac:dyDescent="0.3">
      <c r="C2876" s="17"/>
      <c r="D2876" s="13"/>
      <c r="E2876" s="16"/>
      <c r="F2876" s="3"/>
    </row>
    <row r="2877" spans="3:6" x14ac:dyDescent="0.3">
      <c r="C2877" s="17"/>
      <c r="D2877" s="13"/>
      <c r="E2877" s="16"/>
      <c r="F2877" s="3"/>
    </row>
    <row r="2878" spans="3:6" x14ac:dyDescent="0.3">
      <c r="C2878" s="17"/>
      <c r="D2878" s="13"/>
      <c r="E2878" s="16"/>
      <c r="F2878" s="3"/>
    </row>
    <row r="2879" spans="3:6" x14ac:dyDescent="0.3">
      <c r="C2879" s="17"/>
      <c r="D2879" s="13"/>
      <c r="E2879" s="16"/>
      <c r="F2879" s="3"/>
    </row>
    <row r="2880" spans="3:6" x14ac:dyDescent="0.3">
      <c r="C2880" s="17"/>
      <c r="D2880" s="13"/>
      <c r="E2880" s="16"/>
      <c r="F2880" s="3"/>
    </row>
    <row r="2881" spans="3:6" x14ac:dyDescent="0.3">
      <c r="C2881" s="17"/>
      <c r="D2881" s="13"/>
      <c r="E2881" s="16"/>
      <c r="F2881" s="3"/>
    </row>
    <row r="2882" spans="3:6" x14ac:dyDescent="0.3">
      <c r="C2882" s="17"/>
      <c r="D2882" s="13"/>
      <c r="E2882" s="16"/>
      <c r="F2882" s="3"/>
    </row>
    <row r="2883" spans="3:6" x14ac:dyDescent="0.3">
      <c r="C2883" s="17"/>
      <c r="D2883" s="13"/>
      <c r="E2883" s="16"/>
      <c r="F2883" s="3"/>
    </row>
    <row r="2884" spans="3:6" x14ac:dyDescent="0.3">
      <c r="C2884" s="17"/>
      <c r="D2884" s="13"/>
      <c r="E2884" s="16"/>
      <c r="F2884" s="3"/>
    </row>
    <row r="2885" spans="3:6" x14ac:dyDescent="0.3">
      <c r="C2885" s="17"/>
      <c r="D2885" s="13"/>
      <c r="E2885" s="16"/>
      <c r="F2885" s="3"/>
    </row>
    <row r="2886" spans="3:6" x14ac:dyDescent="0.3">
      <c r="C2886" s="17"/>
      <c r="D2886" s="13"/>
      <c r="E2886" s="16"/>
      <c r="F2886" s="3"/>
    </row>
    <row r="2887" spans="3:6" x14ac:dyDescent="0.3">
      <c r="C2887" s="17"/>
      <c r="D2887" s="13"/>
      <c r="E2887" s="16"/>
      <c r="F2887" s="3"/>
    </row>
    <row r="2888" spans="3:6" x14ac:dyDescent="0.3">
      <c r="C2888" s="17"/>
      <c r="D2888" s="13"/>
      <c r="E2888" s="16"/>
      <c r="F2888" s="3"/>
    </row>
    <row r="2889" spans="3:6" x14ac:dyDescent="0.3">
      <c r="C2889" s="17"/>
      <c r="D2889" s="13"/>
      <c r="E2889" s="16"/>
      <c r="F2889" s="3"/>
    </row>
    <row r="2890" spans="3:6" x14ac:dyDescent="0.3">
      <c r="C2890" s="17"/>
      <c r="D2890" s="13"/>
      <c r="E2890" s="16"/>
      <c r="F2890" s="3"/>
    </row>
    <row r="2891" spans="3:6" x14ac:dyDescent="0.3">
      <c r="C2891" s="17"/>
      <c r="D2891" s="13"/>
      <c r="E2891" s="16"/>
      <c r="F2891" s="3"/>
    </row>
    <row r="2892" spans="3:6" x14ac:dyDescent="0.3">
      <c r="C2892" s="17"/>
      <c r="D2892" s="13"/>
      <c r="E2892" s="16"/>
      <c r="F2892" s="3"/>
    </row>
    <row r="2893" spans="3:6" x14ac:dyDescent="0.3">
      <c r="C2893" s="17"/>
      <c r="D2893" s="13"/>
      <c r="E2893" s="16"/>
      <c r="F2893" s="3"/>
    </row>
    <row r="2894" spans="3:6" x14ac:dyDescent="0.3">
      <c r="C2894" s="17"/>
      <c r="D2894" s="13"/>
      <c r="E2894" s="16"/>
      <c r="F2894" s="3"/>
    </row>
    <row r="2895" spans="3:6" x14ac:dyDescent="0.3">
      <c r="C2895" s="17"/>
      <c r="D2895" s="13"/>
      <c r="E2895" s="16"/>
      <c r="F2895" s="3"/>
    </row>
    <row r="2896" spans="3:6" x14ac:dyDescent="0.3">
      <c r="C2896" s="17"/>
      <c r="D2896" s="13"/>
      <c r="E2896" s="16"/>
      <c r="F2896" s="3"/>
    </row>
    <row r="2897" spans="3:6" x14ac:dyDescent="0.3">
      <c r="C2897" s="17"/>
      <c r="D2897" s="13"/>
      <c r="E2897" s="16"/>
      <c r="F2897" s="3"/>
    </row>
    <row r="2898" spans="3:6" x14ac:dyDescent="0.3">
      <c r="C2898" s="17"/>
      <c r="D2898" s="13"/>
      <c r="E2898" s="16"/>
      <c r="F2898" s="3"/>
    </row>
    <row r="2899" spans="3:6" x14ac:dyDescent="0.3">
      <c r="C2899" s="17"/>
      <c r="D2899" s="13"/>
      <c r="E2899" s="16"/>
      <c r="F2899" s="3"/>
    </row>
    <row r="2900" spans="3:6" x14ac:dyDescent="0.3">
      <c r="C2900" s="17"/>
      <c r="D2900" s="13"/>
      <c r="E2900" s="16"/>
      <c r="F2900" s="3"/>
    </row>
    <row r="2901" spans="3:6" x14ac:dyDescent="0.3">
      <c r="C2901" s="17"/>
      <c r="D2901" s="13"/>
      <c r="E2901" s="16"/>
      <c r="F2901" s="3"/>
    </row>
    <row r="2902" spans="3:6" x14ac:dyDescent="0.3">
      <c r="C2902" s="17"/>
      <c r="D2902" s="13"/>
      <c r="E2902" s="16"/>
      <c r="F2902" s="3"/>
    </row>
    <row r="2903" spans="3:6" x14ac:dyDescent="0.3">
      <c r="C2903" s="17"/>
      <c r="D2903" s="13"/>
      <c r="E2903" s="16"/>
      <c r="F2903" s="3"/>
    </row>
    <row r="2904" spans="3:6" x14ac:dyDescent="0.3">
      <c r="C2904" s="17"/>
      <c r="D2904" s="13"/>
      <c r="E2904" s="16"/>
      <c r="F2904" s="3"/>
    </row>
    <row r="2905" spans="3:6" x14ac:dyDescent="0.3">
      <c r="C2905" s="17"/>
      <c r="D2905" s="13"/>
      <c r="E2905" s="16"/>
      <c r="F2905" s="3"/>
    </row>
    <row r="2906" spans="3:6" x14ac:dyDescent="0.3">
      <c r="C2906" s="17"/>
      <c r="D2906" s="13"/>
      <c r="E2906" s="16"/>
      <c r="F2906" s="3"/>
    </row>
    <row r="2907" spans="3:6" x14ac:dyDescent="0.3">
      <c r="C2907" s="17"/>
      <c r="D2907" s="13"/>
      <c r="E2907" s="16"/>
      <c r="F2907" s="3"/>
    </row>
    <row r="2908" spans="3:6" x14ac:dyDescent="0.3">
      <c r="C2908" s="17"/>
      <c r="D2908" s="13"/>
      <c r="E2908" s="16"/>
      <c r="F2908" s="3"/>
    </row>
    <row r="2909" spans="3:6" x14ac:dyDescent="0.3">
      <c r="C2909" s="17"/>
      <c r="D2909" s="13"/>
      <c r="E2909" s="16"/>
      <c r="F2909" s="3"/>
    </row>
    <row r="2910" spans="3:6" x14ac:dyDescent="0.3">
      <c r="C2910" s="17"/>
      <c r="D2910" s="13"/>
      <c r="E2910" s="16"/>
      <c r="F2910" s="3"/>
    </row>
    <row r="2911" spans="3:6" x14ac:dyDescent="0.3">
      <c r="C2911" s="17"/>
      <c r="D2911" s="13"/>
      <c r="E2911" s="16"/>
      <c r="F2911" s="3"/>
    </row>
    <row r="2912" spans="3:6" x14ac:dyDescent="0.3">
      <c r="C2912" s="17"/>
      <c r="D2912" s="13"/>
      <c r="E2912" s="16"/>
      <c r="F2912" s="3"/>
    </row>
    <row r="2913" spans="3:6" x14ac:dyDescent="0.3">
      <c r="C2913" s="17"/>
      <c r="D2913" s="13"/>
      <c r="E2913" s="16"/>
      <c r="F2913" s="3"/>
    </row>
    <row r="2914" spans="3:6" x14ac:dyDescent="0.3">
      <c r="C2914" s="17"/>
      <c r="D2914" s="13"/>
      <c r="E2914" s="16"/>
      <c r="F2914" s="3"/>
    </row>
    <row r="2915" spans="3:6" x14ac:dyDescent="0.3">
      <c r="C2915" s="17"/>
      <c r="D2915" s="13"/>
      <c r="E2915" s="16"/>
      <c r="F2915" s="3"/>
    </row>
    <row r="2916" spans="3:6" x14ac:dyDescent="0.3">
      <c r="C2916" s="17"/>
      <c r="D2916" s="13"/>
      <c r="E2916" s="16"/>
      <c r="F2916" s="3"/>
    </row>
    <row r="2917" spans="3:6" x14ac:dyDescent="0.3">
      <c r="C2917" s="17"/>
      <c r="D2917" s="13"/>
      <c r="E2917" s="16"/>
      <c r="F2917" s="3"/>
    </row>
    <row r="2918" spans="3:6" x14ac:dyDescent="0.3">
      <c r="C2918" s="17"/>
      <c r="D2918" s="13"/>
      <c r="E2918" s="16"/>
      <c r="F2918" s="3"/>
    </row>
    <row r="2919" spans="3:6" x14ac:dyDescent="0.3">
      <c r="C2919" s="17"/>
      <c r="D2919" s="13"/>
      <c r="E2919" s="16"/>
      <c r="F2919" s="3"/>
    </row>
    <row r="2920" spans="3:6" x14ac:dyDescent="0.3">
      <c r="C2920" s="17"/>
      <c r="D2920" s="13"/>
      <c r="E2920" s="16"/>
      <c r="F2920" s="3"/>
    </row>
    <row r="2921" spans="3:6" x14ac:dyDescent="0.3">
      <c r="C2921" s="17"/>
      <c r="D2921" s="13"/>
      <c r="E2921" s="16"/>
      <c r="F2921" s="3"/>
    </row>
    <row r="2922" spans="3:6" x14ac:dyDescent="0.3">
      <c r="C2922" s="17"/>
      <c r="D2922" s="13"/>
      <c r="E2922" s="16"/>
      <c r="F2922" s="3"/>
    </row>
    <row r="2923" spans="3:6" x14ac:dyDescent="0.3">
      <c r="C2923" s="17"/>
      <c r="D2923" s="13"/>
      <c r="E2923" s="16"/>
      <c r="F2923" s="3"/>
    </row>
    <row r="2924" spans="3:6" x14ac:dyDescent="0.3">
      <c r="C2924" s="17"/>
      <c r="D2924" s="13"/>
      <c r="E2924" s="16"/>
      <c r="F2924" s="3"/>
    </row>
    <row r="2925" spans="3:6" x14ac:dyDescent="0.3">
      <c r="C2925" s="17"/>
      <c r="D2925" s="13"/>
      <c r="E2925" s="16"/>
      <c r="F2925" s="3"/>
    </row>
    <row r="2926" spans="3:6" x14ac:dyDescent="0.3">
      <c r="C2926" s="17"/>
      <c r="D2926" s="13"/>
      <c r="E2926" s="16"/>
      <c r="F2926" s="3"/>
    </row>
    <row r="2927" spans="3:6" x14ac:dyDescent="0.3">
      <c r="C2927" s="17"/>
      <c r="D2927" s="13"/>
      <c r="E2927" s="16"/>
      <c r="F2927" s="3"/>
    </row>
    <row r="2928" spans="3:6" x14ac:dyDescent="0.3">
      <c r="C2928" s="17"/>
      <c r="D2928" s="13"/>
      <c r="E2928" s="16"/>
      <c r="F2928" s="3"/>
    </row>
    <row r="2929" spans="3:6" x14ac:dyDescent="0.3">
      <c r="C2929" s="17"/>
      <c r="D2929" s="13"/>
      <c r="E2929" s="16"/>
      <c r="F2929" s="3"/>
    </row>
    <row r="2930" spans="3:6" x14ac:dyDescent="0.3">
      <c r="C2930" s="17"/>
      <c r="D2930" s="13"/>
      <c r="E2930" s="16"/>
      <c r="F2930" s="3"/>
    </row>
    <row r="2931" spans="3:6" x14ac:dyDescent="0.3">
      <c r="C2931" s="17"/>
      <c r="D2931" s="13"/>
      <c r="E2931" s="16"/>
      <c r="F2931" s="3"/>
    </row>
    <row r="2932" spans="3:6" x14ac:dyDescent="0.3">
      <c r="C2932" s="17"/>
      <c r="D2932" s="13"/>
      <c r="E2932" s="16"/>
      <c r="F2932" s="3"/>
    </row>
    <row r="2933" spans="3:6" x14ac:dyDescent="0.3">
      <c r="C2933" s="17"/>
      <c r="D2933" s="13"/>
      <c r="E2933" s="16"/>
      <c r="F2933" s="3"/>
    </row>
    <row r="2934" spans="3:6" x14ac:dyDescent="0.3">
      <c r="C2934" s="17"/>
      <c r="D2934" s="13"/>
      <c r="E2934" s="16"/>
      <c r="F2934" s="3"/>
    </row>
    <row r="2935" spans="3:6" x14ac:dyDescent="0.3">
      <c r="C2935" s="17"/>
      <c r="D2935" s="13"/>
      <c r="E2935" s="16"/>
      <c r="F2935" s="3"/>
    </row>
    <row r="2936" spans="3:6" x14ac:dyDescent="0.3">
      <c r="C2936" s="17"/>
      <c r="D2936" s="13"/>
      <c r="E2936" s="16"/>
      <c r="F2936" s="3"/>
    </row>
    <row r="2937" spans="3:6" x14ac:dyDescent="0.3">
      <c r="C2937" s="17"/>
      <c r="D2937" s="13"/>
      <c r="E2937" s="16"/>
      <c r="F2937" s="3"/>
    </row>
    <row r="2938" spans="3:6" x14ac:dyDescent="0.3">
      <c r="C2938" s="17"/>
      <c r="D2938" s="13"/>
      <c r="E2938" s="16"/>
      <c r="F2938" s="3"/>
    </row>
    <row r="2939" spans="3:6" x14ac:dyDescent="0.3">
      <c r="C2939" s="17"/>
      <c r="D2939" s="13"/>
      <c r="E2939" s="16"/>
      <c r="F2939" s="3"/>
    </row>
    <row r="2940" spans="3:6" x14ac:dyDescent="0.3">
      <c r="C2940" s="17"/>
      <c r="D2940" s="13"/>
      <c r="E2940" s="16"/>
      <c r="F2940" s="3"/>
    </row>
    <row r="2941" spans="3:6" x14ac:dyDescent="0.3">
      <c r="C2941" s="17"/>
      <c r="D2941" s="13"/>
      <c r="E2941" s="16"/>
      <c r="F2941" s="3"/>
    </row>
    <row r="2942" spans="3:6" x14ac:dyDescent="0.3">
      <c r="C2942" s="17"/>
      <c r="D2942" s="13"/>
      <c r="E2942" s="16"/>
      <c r="F2942" s="3"/>
    </row>
    <row r="2943" spans="3:6" x14ac:dyDescent="0.3">
      <c r="C2943" s="17"/>
      <c r="D2943" s="13"/>
      <c r="E2943" s="16"/>
      <c r="F2943" s="3"/>
    </row>
    <row r="2944" spans="3:6" x14ac:dyDescent="0.3">
      <c r="C2944" s="17"/>
      <c r="D2944" s="13"/>
      <c r="E2944" s="16"/>
      <c r="F2944" s="3"/>
    </row>
    <row r="2945" spans="3:6" x14ac:dyDescent="0.3">
      <c r="C2945" s="17"/>
      <c r="D2945" s="13"/>
      <c r="E2945" s="16"/>
      <c r="F2945" s="3"/>
    </row>
    <row r="2946" spans="3:6" x14ac:dyDescent="0.3">
      <c r="C2946" s="17"/>
      <c r="D2946" s="13"/>
      <c r="E2946" s="16"/>
      <c r="F2946" s="3"/>
    </row>
    <row r="2947" spans="3:6" x14ac:dyDescent="0.3">
      <c r="C2947" s="17"/>
      <c r="D2947" s="13"/>
      <c r="E2947" s="16"/>
      <c r="F2947" s="3"/>
    </row>
    <row r="2948" spans="3:6" x14ac:dyDescent="0.3">
      <c r="C2948" s="17"/>
      <c r="D2948" s="13"/>
      <c r="E2948" s="16"/>
      <c r="F2948" s="3"/>
    </row>
    <row r="2949" spans="3:6" x14ac:dyDescent="0.3">
      <c r="C2949" s="17"/>
      <c r="D2949" s="13"/>
      <c r="E2949" s="16"/>
      <c r="F2949" s="3"/>
    </row>
    <row r="2950" spans="3:6" x14ac:dyDescent="0.3">
      <c r="C2950" s="17"/>
      <c r="D2950" s="13"/>
      <c r="E2950" s="16"/>
      <c r="F2950" s="3"/>
    </row>
    <row r="2951" spans="3:6" x14ac:dyDescent="0.3">
      <c r="C2951" s="17"/>
      <c r="D2951" s="13"/>
      <c r="E2951" s="16"/>
      <c r="F2951" s="3"/>
    </row>
    <row r="2952" spans="3:6" x14ac:dyDescent="0.3">
      <c r="C2952" s="17"/>
      <c r="D2952" s="13"/>
      <c r="E2952" s="16"/>
      <c r="F2952" s="3"/>
    </row>
    <row r="2953" spans="3:6" x14ac:dyDescent="0.3">
      <c r="C2953" s="17"/>
      <c r="D2953" s="13"/>
      <c r="E2953" s="16"/>
      <c r="F2953" s="3"/>
    </row>
    <row r="2954" spans="3:6" x14ac:dyDescent="0.3">
      <c r="C2954" s="17"/>
      <c r="D2954" s="13"/>
      <c r="E2954" s="16"/>
      <c r="F2954" s="3"/>
    </row>
    <row r="2955" spans="3:6" x14ac:dyDescent="0.3">
      <c r="C2955" s="17"/>
      <c r="D2955" s="13"/>
      <c r="E2955" s="16"/>
      <c r="F2955" s="3"/>
    </row>
    <row r="2956" spans="3:6" x14ac:dyDescent="0.3">
      <c r="C2956" s="17"/>
      <c r="D2956" s="13"/>
      <c r="E2956" s="16"/>
      <c r="F2956" s="3"/>
    </row>
    <row r="2957" spans="3:6" x14ac:dyDescent="0.3">
      <c r="C2957" s="17"/>
      <c r="D2957" s="13"/>
      <c r="E2957" s="16"/>
      <c r="F2957" s="3"/>
    </row>
    <row r="2958" spans="3:6" x14ac:dyDescent="0.3">
      <c r="C2958" s="17"/>
      <c r="D2958" s="13"/>
      <c r="E2958" s="16"/>
      <c r="F2958" s="3"/>
    </row>
    <row r="2959" spans="3:6" x14ac:dyDescent="0.3">
      <c r="C2959" s="17"/>
      <c r="D2959" s="13"/>
      <c r="E2959" s="16"/>
      <c r="F2959" s="3"/>
    </row>
    <row r="2960" spans="3:6" x14ac:dyDescent="0.3">
      <c r="C2960" s="17"/>
      <c r="D2960" s="13"/>
      <c r="E2960" s="16"/>
      <c r="F2960" s="3"/>
    </row>
    <row r="2961" spans="3:6" x14ac:dyDescent="0.3">
      <c r="C2961" s="17"/>
      <c r="D2961" s="13"/>
      <c r="E2961" s="16"/>
      <c r="F2961" s="3"/>
    </row>
    <row r="2962" spans="3:6" x14ac:dyDescent="0.3">
      <c r="C2962" s="17"/>
      <c r="D2962" s="13"/>
      <c r="E2962" s="16"/>
      <c r="F2962" s="3"/>
    </row>
    <row r="2963" spans="3:6" x14ac:dyDescent="0.3">
      <c r="C2963" s="17"/>
      <c r="D2963" s="13"/>
      <c r="E2963" s="16"/>
      <c r="F2963" s="3"/>
    </row>
    <row r="2964" spans="3:6" x14ac:dyDescent="0.3">
      <c r="C2964" s="17"/>
      <c r="D2964" s="13"/>
      <c r="E2964" s="16"/>
      <c r="F2964" s="3"/>
    </row>
    <row r="2965" spans="3:6" x14ac:dyDescent="0.3">
      <c r="C2965" s="17"/>
      <c r="D2965" s="13"/>
      <c r="E2965" s="16"/>
      <c r="F2965" s="3"/>
    </row>
    <row r="2966" spans="3:6" x14ac:dyDescent="0.3">
      <c r="C2966" s="17"/>
      <c r="D2966" s="13"/>
      <c r="E2966" s="16"/>
      <c r="F2966" s="3"/>
    </row>
    <row r="2967" spans="3:6" x14ac:dyDescent="0.3">
      <c r="C2967" s="17"/>
      <c r="D2967" s="13"/>
      <c r="E2967" s="16"/>
      <c r="F2967" s="3"/>
    </row>
    <row r="2968" spans="3:6" x14ac:dyDescent="0.3">
      <c r="C2968" s="17"/>
      <c r="D2968" s="13"/>
      <c r="E2968" s="16"/>
      <c r="F2968" s="3"/>
    </row>
    <row r="2969" spans="3:6" x14ac:dyDescent="0.3">
      <c r="C2969" s="17"/>
      <c r="D2969" s="13"/>
      <c r="E2969" s="16"/>
      <c r="F2969" s="3"/>
    </row>
    <row r="2970" spans="3:6" x14ac:dyDescent="0.3">
      <c r="C2970" s="17"/>
      <c r="D2970" s="13"/>
      <c r="E2970" s="16"/>
      <c r="F2970" s="3"/>
    </row>
    <row r="2971" spans="3:6" x14ac:dyDescent="0.3">
      <c r="C2971" s="17"/>
      <c r="D2971" s="13"/>
      <c r="E2971" s="16"/>
      <c r="F2971" s="3"/>
    </row>
    <row r="2972" spans="3:6" x14ac:dyDescent="0.3">
      <c r="C2972" s="17"/>
      <c r="D2972" s="13"/>
      <c r="E2972" s="16"/>
      <c r="F2972" s="3"/>
    </row>
    <row r="2973" spans="3:6" x14ac:dyDescent="0.3">
      <c r="C2973" s="17"/>
      <c r="D2973" s="13"/>
      <c r="E2973" s="16"/>
      <c r="F2973" s="3"/>
    </row>
    <row r="2974" spans="3:6" x14ac:dyDescent="0.3">
      <c r="C2974" s="17"/>
      <c r="D2974" s="13"/>
      <c r="E2974" s="16"/>
      <c r="F2974" s="3"/>
    </row>
    <row r="2975" spans="3:6" x14ac:dyDescent="0.3">
      <c r="C2975" s="17"/>
      <c r="D2975" s="13"/>
      <c r="E2975" s="16"/>
      <c r="F2975" s="3"/>
    </row>
    <row r="2976" spans="3:6" x14ac:dyDescent="0.3">
      <c r="C2976" s="17"/>
      <c r="D2976" s="13"/>
      <c r="E2976" s="16"/>
      <c r="F2976" s="3"/>
    </row>
    <row r="2977" spans="3:6" x14ac:dyDescent="0.3">
      <c r="C2977" s="17"/>
      <c r="D2977" s="13"/>
      <c r="E2977" s="16"/>
      <c r="F2977" s="3"/>
    </row>
    <row r="2978" spans="3:6" x14ac:dyDescent="0.3">
      <c r="C2978" s="17"/>
      <c r="D2978" s="13"/>
      <c r="E2978" s="16"/>
      <c r="F2978" s="3"/>
    </row>
    <row r="2979" spans="3:6" x14ac:dyDescent="0.3">
      <c r="C2979" s="17"/>
      <c r="D2979" s="13"/>
      <c r="E2979" s="16"/>
      <c r="F2979" s="3"/>
    </row>
    <row r="2980" spans="3:6" x14ac:dyDescent="0.3">
      <c r="C2980" s="17"/>
      <c r="D2980" s="13"/>
      <c r="E2980" s="16"/>
      <c r="F2980" s="3"/>
    </row>
    <row r="2981" spans="3:6" x14ac:dyDescent="0.3">
      <c r="C2981" s="17"/>
      <c r="D2981" s="13"/>
      <c r="E2981" s="16"/>
      <c r="F2981" s="3"/>
    </row>
    <row r="2982" spans="3:6" x14ac:dyDescent="0.3">
      <c r="C2982" s="17"/>
      <c r="D2982" s="13"/>
      <c r="E2982" s="16"/>
      <c r="F2982" s="3"/>
    </row>
    <row r="2983" spans="3:6" x14ac:dyDescent="0.3">
      <c r="C2983" s="17"/>
      <c r="D2983" s="13"/>
      <c r="E2983" s="16"/>
      <c r="F2983" s="3"/>
    </row>
    <row r="2984" spans="3:6" x14ac:dyDescent="0.3">
      <c r="C2984" s="17"/>
      <c r="D2984" s="13"/>
      <c r="E2984" s="16"/>
      <c r="F2984" s="3"/>
    </row>
    <row r="2985" spans="3:6" x14ac:dyDescent="0.3">
      <c r="C2985" s="17"/>
      <c r="D2985" s="13"/>
      <c r="E2985" s="16"/>
      <c r="F2985" s="3"/>
    </row>
    <row r="2986" spans="3:6" x14ac:dyDescent="0.3">
      <c r="C2986" s="17"/>
      <c r="D2986" s="13"/>
      <c r="E2986" s="16"/>
      <c r="F2986" s="3"/>
    </row>
    <row r="2987" spans="3:6" x14ac:dyDescent="0.3">
      <c r="C2987" s="17"/>
      <c r="D2987" s="13"/>
      <c r="E2987" s="16"/>
      <c r="F2987" s="3"/>
    </row>
    <row r="2988" spans="3:6" x14ac:dyDescent="0.3">
      <c r="C2988" s="17"/>
      <c r="D2988" s="13"/>
      <c r="E2988" s="16"/>
      <c r="F2988" s="3"/>
    </row>
    <row r="2989" spans="3:6" x14ac:dyDescent="0.3">
      <c r="C2989" s="17"/>
      <c r="D2989" s="13"/>
      <c r="E2989" s="16"/>
      <c r="F2989" s="3"/>
    </row>
    <row r="2990" spans="3:6" x14ac:dyDescent="0.3">
      <c r="C2990" s="17"/>
      <c r="D2990" s="13"/>
      <c r="E2990" s="16"/>
      <c r="F2990" s="3"/>
    </row>
    <row r="2991" spans="3:6" x14ac:dyDescent="0.3">
      <c r="C2991" s="17"/>
      <c r="D2991" s="13"/>
      <c r="E2991" s="16"/>
      <c r="F2991" s="3"/>
    </row>
    <row r="2992" spans="3:6" x14ac:dyDescent="0.3">
      <c r="C2992" s="17"/>
      <c r="D2992" s="13"/>
      <c r="E2992" s="16"/>
      <c r="F2992" s="3"/>
    </row>
    <row r="2993" spans="3:6" x14ac:dyDescent="0.3">
      <c r="C2993" s="17"/>
      <c r="D2993" s="13"/>
      <c r="E2993" s="16"/>
      <c r="F2993" s="3"/>
    </row>
    <row r="2994" spans="3:6" x14ac:dyDescent="0.3">
      <c r="C2994" s="17"/>
      <c r="D2994" s="13"/>
      <c r="E2994" s="16"/>
      <c r="F2994" s="3"/>
    </row>
    <row r="2995" spans="3:6" x14ac:dyDescent="0.3">
      <c r="C2995" s="17"/>
      <c r="D2995" s="13"/>
      <c r="E2995" s="16"/>
      <c r="F2995" s="3"/>
    </row>
    <row r="2996" spans="3:6" x14ac:dyDescent="0.3">
      <c r="C2996" s="17"/>
      <c r="D2996" s="13"/>
      <c r="E2996" s="16"/>
      <c r="F2996" s="3"/>
    </row>
    <row r="2997" spans="3:6" x14ac:dyDescent="0.3">
      <c r="C2997" s="17"/>
      <c r="D2997" s="13"/>
      <c r="E2997" s="16"/>
      <c r="F2997" s="3"/>
    </row>
    <row r="2998" spans="3:6" x14ac:dyDescent="0.3">
      <c r="C2998" s="17"/>
      <c r="D2998" s="13"/>
      <c r="E2998" s="16"/>
      <c r="F2998" s="3"/>
    </row>
    <row r="2999" spans="3:6" x14ac:dyDescent="0.3">
      <c r="C2999" s="17"/>
      <c r="D2999" s="13"/>
      <c r="E2999" s="16"/>
      <c r="F2999" s="3"/>
    </row>
    <row r="3000" spans="3:6" x14ac:dyDescent="0.3">
      <c r="C3000" s="17"/>
      <c r="D3000" s="13"/>
      <c r="E3000" s="16"/>
      <c r="F3000" s="3"/>
    </row>
    <row r="3001" spans="3:6" x14ac:dyDescent="0.3">
      <c r="C3001" s="17"/>
      <c r="D3001" s="13"/>
      <c r="E3001" s="16"/>
      <c r="F3001" s="3"/>
    </row>
    <row r="3002" spans="3:6" x14ac:dyDescent="0.3">
      <c r="C3002" s="17"/>
      <c r="D3002" s="13"/>
      <c r="E3002" s="16"/>
      <c r="F3002" s="3"/>
    </row>
    <row r="3003" spans="3:6" x14ac:dyDescent="0.3">
      <c r="C3003" s="17"/>
      <c r="D3003" s="13"/>
      <c r="E3003" s="16"/>
      <c r="F3003" s="3"/>
    </row>
    <row r="3004" spans="3:6" x14ac:dyDescent="0.3">
      <c r="C3004" s="17"/>
      <c r="D3004" s="13"/>
      <c r="E3004" s="16"/>
      <c r="F3004" s="3"/>
    </row>
    <row r="3005" spans="3:6" x14ac:dyDescent="0.3">
      <c r="C3005" s="17"/>
      <c r="D3005" s="13"/>
      <c r="E3005" s="16"/>
      <c r="F3005" s="3"/>
    </row>
    <row r="3006" spans="3:6" x14ac:dyDescent="0.3">
      <c r="C3006" s="17"/>
      <c r="D3006" s="13"/>
      <c r="E3006" s="16"/>
      <c r="F3006" s="3"/>
    </row>
    <row r="3007" spans="3:6" x14ac:dyDescent="0.3">
      <c r="C3007" s="17"/>
      <c r="D3007" s="13"/>
      <c r="E3007" s="16"/>
      <c r="F3007" s="3"/>
    </row>
    <row r="3008" spans="3:6" x14ac:dyDescent="0.3">
      <c r="C3008" s="17"/>
      <c r="D3008" s="13"/>
      <c r="E3008" s="16"/>
      <c r="F3008" s="3"/>
    </row>
    <row r="3009" spans="3:6" x14ac:dyDescent="0.3">
      <c r="C3009" s="17"/>
      <c r="D3009" s="13"/>
      <c r="E3009" s="16"/>
      <c r="F3009" s="3"/>
    </row>
    <row r="3010" spans="3:6" x14ac:dyDescent="0.3">
      <c r="C3010" s="17"/>
      <c r="D3010" s="13"/>
      <c r="E3010" s="16"/>
      <c r="F3010" s="3"/>
    </row>
    <row r="3011" spans="3:6" x14ac:dyDescent="0.3">
      <c r="C3011" s="17"/>
      <c r="D3011" s="13"/>
      <c r="E3011" s="16"/>
      <c r="F3011" s="3"/>
    </row>
    <row r="3012" spans="3:6" x14ac:dyDescent="0.3">
      <c r="C3012" s="17"/>
      <c r="D3012" s="13"/>
      <c r="E3012" s="16"/>
      <c r="F3012" s="3"/>
    </row>
    <row r="3013" spans="3:6" x14ac:dyDescent="0.3">
      <c r="C3013" s="17"/>
      <c r="D3013" s="13"/>
      <c r="E3013" s="16"/>
      <c r="F3013" s="3"/>
    </row>
    <row r="3014" spans="3:6" x14ac:dyDescent="0.3">
      <c r="C3014" s="17"/>
      <c r="D3014" s="13"/>
      <c r="E3014" s="16"/>
      <c r="F3014" s="3"/>
    </row>
    <row r="3015" spans="3:6" x14ac:dyDescent="0.3">
      <c r="C3015" s="17"/>
      <c r="D3015" s="13"/>
      <c r="E3015" s="16"/>
      <c r="F3015" s="3"/>
    </row>
    <row r="3016" spans="3:6" x14ac:dyDescent="0.3">
      <c r="C3016" s="17"/>
      <c r="D3016" s="13"/>
      <c r="E3016" s="16"/>
      <c r="F3016" s="3"/>
    </row>
    <row r="3017" spans="3:6" x14ac:dyDescent="0.3">
      <c r="C3017" s="17"/>
      <c r="D3017" s="13"/>
      <c r="E3017" s="16"/>
      <c r="F3017" s="3"/>
    </row>
    <row r="3018" spans="3:6" x14ac:dyDescent="0.3">
      <c r="C3018" s="17"/>
      <c r="D3018" s="13"/>
      <c r="E3018" s="16"/>
      <c r="F3018" s="3"/>
    </row>
    <row r="3019" spans="3:6" x14ac:dyDescent="0.3">
      <c r="C3019" s="17"/>
      <c r="D3019" s="13"/>
      <c r="E3019" s="16"/>
      <c r="F3019" s="3"/>
    </row>
    <row r="3020" spans="3:6" x14ac:dyDescent="0.3">
      <c r="C3020" s="17"/>
      <c r="D3020" s="13"/>
      <c r="E3020" s="16"/>
      <c r="F3020" s="3"/>
    </row>
    <row r="3021" spans="3:6" x14ac:dyDescent="0.3">
      <c r="C3021" s="17"/>
      <c r="D3021" s="13"/>
      <c r="E3021" s="16"/>
      <c r="F3021" s="3"/>
    </row>
    <row r="3022" spans="3:6" x14ac:dyDescent="0.3">
      <c r="C3022" s="17"/>
      <c r="D3022" s="13"/>
      <c r="E3022" s="16"/>
      <c r="F3022" s="3"/>
    </row>
    <row r="3023" spans="3:6" x14ac:dyDescent="0.3">
      <c r="C3023" s="17"/>
      <c r="D3023" s="13"/>
      <c r="E3023" s="16"/>
      <c r="F3023" s="3"/>
    </row>
    <row r="3024" spans="3:6" x14ac:dyDescent="0.3">
      <c r="C3024" s="17"/>
      <c r="D3024" s="13"/>
      <c r="E3024" s="16"/>
      <c r="F3024" s="3"/>
    </row>
    <row r="3025" spans="3:6" x14ac:dyDescent="0.3">
      <c r="C3025" s="17"/>
      <c r="D3025" s="13"/>
      <c r="E3025" s="16"/>
      <c r="F3025" s="3"/>
    </row>
    <row r="3026" spans="3:6" x14ac:dyDescent="0.3">
      <c r="C3026" s="17"/>
      <c r="D3026" s="13"/>
      <c r="E3026" s="16"/>
      <c r="F3026" s="3"/>
    </row>
    <row r="3027" spans="3:6" x14ac:dyDescent="0.3">
      <c r="C3027" s="17"/>
      <c r="D3027" s="13"/>
      <c r="E3027" s="16"/>
      <c r="F3027" s="3"/>
    </row>
    <row r="3028" spans="3:6" x14ac:dyDescent="0.3">
      <c r="C3028" s="17"/>
      <c r="D3028" s="13"/>
      <c r="E3028" s="16"/>
      <c r="F3028" s="3"/>
    </row>
    <row r="3029" spans="3:6" x14ac:dyDescent="0.3">
      <c r="C3029" s="17"/>
      <c r="D3029" s="13"/>
      <c r="E3029" s="16"/>
      <c r="F3029" s="3"/>
    </row>
    <row r="3030" spans="3:6" x14ac:dyDescent="0.3">
      <c r="C3030" s="17"/>
      <c r="D3030" s="13"/>
      <c r="E3030" s="16"/>
      <c r="F3030" s="3"/>
    </row>
    <row r="3031" spans="3:6" x14ac:dyDescent="0.3">
      <c r="C3031" s="17"/>
      <c r="D3031" s="13"/>
      <c r="E3031" s="16"/>
      <c r="F3031" s="3"/>
    </row>
    <row r="3032" spans="3:6" x14ac:dyDescent="0.3">
      <c r="C3032" s="17"/>
      <c r="D3032" s="13"/>
      <c r="E3032" s="16"/>
      <c r="F3032" s="3"/>
    </row>
    <row r="3033" spans="3:6" x14ac:dyDescent="0.3">
      <c r="C3033" s="17"/>
      <c r="D3033" s="13"/>
      <c r="E3033" s="16"/>
      <c r="F3033" s="3"/>
    </row>
    <row r="3034" spans="3:6" x14ac:dyDescent="0.3">
      <c r="C3034" s="17"/>
      <c r="D3034" s="13"/>
      <c r="E3034" s="16"/>
      <c r="F3034" s="3"/>
    </row>
    <row r="3035" spans="3:6" x14ac:dyDescent="0.3">
      <c r="C3035" s="17"/>
      <c r="D3035" s="13"/>
      <c r="E3035" s="16"/>
      <c r="F3035" s="3"/>
    </row>
    <row r="3036" spans="3:6" x14ac:dyDescent="0.3">
      <c r="C3036" s="17"/>
      <c r="D3036" s="13"/>
      <c r="E3036" s="16"/>
      <c r="F3036" s="3"/>
    </row>
    <row r="3037" spans="3:6" x14ac:dyDescent="0.3">
      <c r="C3037" s="17"/>
      <c r="D3037" s="13"/>
      <c r="E3037" s="16"/>
      <c r="F3037" s="3"/>
    </row>
    <row r="3038" spans="3:6" x14ac:dyDescent="0.3">
      <c r="C3038" s="17"/>
      <c r="D3038" s="13"/>
      <c r="E3038" s="16"/>
      <c r="F3038" s="3"/>
    </row>
    <row r="3039" spans="3:6" x14ac:dyDescent="0.3">
      <c r="C3039" s="17"/>
      <c r="D3039" s="13"/>
      <c r="E3039" s="16"/>
      <c r="F3039" s="3"/>
    </row>
    <row r="3040" spans="3:6" x14ac:dyDescent="0.3">
      <c r="C3040" s="17"/>
      <c r="D3040" s="13"/>
      <c r="E3040" s="16"/>
      <c r="F3040" s="3"/>
    </row>
    <row r="3041" spans="3:6" x14ac:dyDescent="0.3">
      <c r="C3041" s="17"/>
      <c r="D3041" s="13"/>
      <c r="E3041" s="16"/>
      <c r="F3041" s="3"/>
    </row>
    <row r="3042" spans="3:6" x14ac:dyDescent="0.3">
      <c r="C3042" s="17"/>
      <c r="D3042" s="13"/>
      <c r="E3042" s="16"/>
      <c r="F3042" s="3"/>
    </row>
    <row r="3043" spans="3:6" x14ac:dyDescent="0.3">
      <c r="C3043" s="17"/>
      <c r="D3043" s="13"/>
      <c r="E3043" s="16"/>
      <c r="F3043" s="3"/>
    </row>
    <row r="3044" spans="3:6" x14ac:dyDescent="0.3">
      <c r="C3044" s="17"/>
      <c r="D3044" s="13"/>
      <c r="E3044" s="16"/>
      <c r="F3044" s="3"/>
    </row>
    <row r="3045" spans="3:6" x14ac:dyDescent="0.3">
      <c r="C3045" s="17"/>
      <c r="D3045" s="13"/>
      <c r="E3045" s="16"/>
      <c r="F3045" s="3"/>
    </row>
    <row r="3046" spans="3:6" x14ac:dyDescent="0.3">
      <c r="C3046" s="17"/>
      <c r="D3046" s="13"/>
      <c r="E3046" s="16"/>
      <c r="F3046" s="3"/>
    </row>
    <row r="3047" spans="3:6" x14ac:dyDescent="0.3">
      <c r="C3047" s="17"/>
      <c r="D3047" s="13"/>
      <c r="E3047" s="16"/>
      <c r="F3047" s="3"/>
    </row>
    <row r="3048" spans="3:6" x14ac:dyDescent="0.3">
      <c r="C3048" s="17"/>
      <c r="D3048" s="13"/>
      <c r="E3048" s="16"/>
      <c r="F3048" s="3"/>
    </row>
    <row r="3049" spans="3:6" x14ac:dyDescent="0.3">
      <c r="C3049" s="17"/>
      <c r="D3049" s="13"/>
      <c r="E3049" s="16"/>
      <c r="F3049" s="3"/>
    </row>
    <row r="3050" spans="3:6" x14ac:dyDescent="0.3">
      <c r="C3050" s="17"/>
      <c r="D3050" s="13"/>
      <c r="E3050" s="16"/>
      <c r="F3050" s="3"/>
    </row>
    <row r="3051" spans="3:6" x14ac:dyDescent="0.3">
      <c r="C3051" s="17"/>
      <c r="D3051" s="13"/>
      <c r="E3051" s="16"/>
      <c r="F3051" s="3"/>
    </row>
    <row r="3052" spans="3:6" x14ac:dyDescent="0.3">
      <c r="C3052" s="17"/>
      <c r="D3052" s="13"/>
      <c r="E3052" s="16"/>
      <c r="F3052" s="3"/>
    </row>
    <row r="3053" spans="3:6" x14ac:dyDescent="0.3">
      <c r="C3053" s="17"/>
      <c r="D3053" s="13"/>
      <c r="E3053" s="16"/>
      <c r="F3053" s="3"/>
    </row>
    <row r="3054" spans="3:6" x14ac:dyDescent="0.3">
      <c r="C3054" s="17"/>
      <c r="D3054" s="13"/>
      <c r="E3054" s="16"/>
      <c r="F3054" s="3"/>
    </row>
    <row r="3055" spans="3:6" x14ac:dyDescent="0.3">
      <c r="C3055" s="17"/>
      <c r="D3055" s="13"/>
      <c r="E3055" s="16"/>
      <c r="F3055" s="3"/>
    </row>
    <row r="3056" spans="3:6" x14ac:dyDescent="0.3">
      <c r="C3056" s="17"/>
      <c r="D3056" s="13"/>
      <c r="E3056" s="16"/>
      <c r="F3056" s="3"/>
    </row>
    <row r="3057" spans="3:6" x14ac:dyDescent="0.3">
      <c r="C3057" s="17"/>
      <c r="D3057" s="13"/>
      <c r="E3057" s="16"/>
      <c r="F3057" s="3"/>
    </row>
    <row r="3058" spans="3:6" x14ac:dyDescent="0.3">
      <c r="C3058" s="17"/>
      <c r="D3058" s="13"/>
      <c r="E3058" s="16"/>
      <c r="F3058" s="3"/>
    </row>
    <row r="3059" spans="3:6" x14ac:dyDescent="0.3">
      <c r="C3059" s="17"/>
      <c r="D3059" s="13"/>
      <c r="E3059" s="16"/>
      <c r="F3059" s="3"/>
    </row>
    <row r="3060" spans="3:6" x14ac:dyDescent="0.3">
      <c r="C3060" s="17"/>
      <c r="D3060" s="13"/>
      <c r="E3060" s="16"/>
      <c r="F3060" s="3"/>
    </row>
    <row r="3061" spans="3:6" x14ac:dyDescent="0.3">
      <c r="C3061" s="17"/>
      <c r="D3061" s="13"/>
      <c r="E3061" s="16"/>
      <c r="F3061" s="3"/>
    </row>
    <row r="3062" spans="3:6" x14ac:dyDescent="0.3">
      <c r="C3062" s="17"/>
      <c r="D3062" s="13"/>
      <c r="E3062" s="16"/>
      <c r="F3062" s="3"/>
    </row>
    <row r="3063" spans="3:6" x14ac:dyDescent="0.3">
      <c r="C3063" s="17"/>
      <c r="D3063" s="13"/>
      <c r="E3063" s="16"/>
      <c r="F3063" s="3"/>
    </row>
    <row r="3064" spans="3:6" x14ac:dyDescent="0.3">
      <c r="C3064" s="17"/>
      <c r="D3064" s="13"/>
      <c r="E3064" s="16"/>
      <c r="F3064" s="3"/>
    </row>
    <row r="3065" spans="3:6" x14ac:dyDescent="0.3">
      <c r="C3065" s="17"/>
      <c r="D3065" s="13"/>
      <c r="E3065" s="16"/>
      <c r="F3065" s="3"/>
    </row>
    <row r="3066" spans="3:6" x14ac:dyDescent="0.3">
      <c r="C3066" s="17"/>
      <c r="D3066" s="13"/>
      <c r="E3066" s="16"/>
      <c r="F3066" s="3"/>
    </row>
    <row r="3067" spans="3:6" x14ac:dyDescent="0.3">
      <c r="C3067" s="17"/>
      <c r="D3067" s="13"/>
      <c r="E3067" s="16"/>
      <c r="F3067" s="3"/>
    </row>
    <row r="3068" spans="3:6" x14ac:dyDescent="0.3">
      <c r="C3068" s="17"/>
      <c r="D3068" s="13"/>
      <c r="E3068" s="16"/>
      <c r="F3068" s="3"/>
    </row>
    <row r="3069" spans="3:6" x14ac:dyDescent="0.3">
      <c r="C3069" s="17"/>
      <c r="D3069" s="13"/>
      <c r="E3069" s="16"/>
      <c r="F3069" s="3"/>
    </row>
    <row r="3070" spans="3:6" x14ac:dyDescent="0.3">
      <c r="C3070" s="17"/>
      <c r="D3070" s="13"/>
      <c r="E3070" s="16"/>
      <c r="F3070" s="3"/>
    </row>
    <row r="3071" spans="3:6" x14ac:dyDescent="0.3">
      <c r="C3071" s="17"/>
      <c r="D3071" s="13"/>
      <c r="E3071" s="16"/>
      <c r="F3071" s="3"/>
    </row>
    <row r="3072" spans="3:6" x14ac:dyDescent="0.3">
      <c r="C3072" s="17"/>
      <c r="D3072" s="13"/>
      <c r="E3072" s="16"/>
      <c r="F3072" s="3"/>
    </row>
    <row r="3073" spans="3:6" x14ac:dyDescent="0.3">
      <c r="C3073" s="17"/>
      <c r="D3073" s="13"/>
      <c r="E3073" s="16"/>
      <c r="F3073" s="3"/>
    </row>
    <row r="3074" spans="3:6" x14ac:dyDescent="0.3">
      <c r="C3074" s="17"/>
      <c r="D3074" s="13"/>
      <c r="E3074" s="16"/>
      <c r="F3074" s="3"/>
    </row>
    <row r="3075" spans="3:6" x14ac:dyDescent="0.3">
      <c r="C3075" s="17"/>
      <c r="D3075" s="13"/>
      <c r="E3075" s="16"/>
      <c r="F3075" s="3"/>
    </row>
    <row r="3076" spans="3:6" x14ac:dyDescent="0.3">
      <c r="C3076" s="17"/>
      <c r="D3076" s="13"/>
      <c r="E3076" s="16"/>
      <c r="F3076" s="3"/>
    </row>
    <row r="3077" spans="3:6" x14ac:dyDescent="0.3">
      <c r="C3077" s="17"/>
      <c r="D3077" s="13"/>
      <c r="E3077" s="16"/>
      <c r="F3077" s="3"/>
    </row>
    <row r="3078" spans="3:6" x14ac:dyDescent="0.3">
      <c r="C3078" s="17"/>
      <c r="D3078" s="13"/>
      <c r="E3078" s="16"/>
      <c r="F3078" s="3"/>
    </row>
    <row r="3079" spans="3:6" x14ac:dyDescent="0.3">
      <c r="C3079" s="17"/>
      <c r="D3079" s="13"/>
      <c r="E3079" s="16"/>
      <c r="F3079" s="3"/>
    </row>
    <row r="3080" spans="3:6" x14ac:dyDescent="0.3">
      <c r="C3080" s="17"/>
      <c r="D3080" s="13"/>
      <c r="E3080" s="16"/>
      <c r="F3080" s="3"/>
    </row>
    <row r="3081" spans="3:6" x14ac:dyDescent="0.3">
      <c r="C3081" s="17"/>
      <c r="D3081" s="13"/>
      <c r="E3081" s="16"/>
      <c r="F3081" s="3"/>
    </row>
    <row r="3082" spans="3:6" x14ac:dyDescent="0.3">
      <c r="C3082" s="17"/>
      <c r="D3082" s="13"/>
      <c r="E3082" s="16"/>
      <c r="F3082" s="3"/>
    </row>
    <row r="3083" spans="3:6" x14ac:dyDescent="0.3">
      <c r="C3083" s="17"/>
      <c r="D3083" s="13"/>
      <c r="E3083" s="16"/>
      <c r="F3083" s="3"/>
    </row>
    <row r="3084" spans="3:6" x14ac:dyDescent="0.3">
      <c r="C3084" s="17"/>
      <c r="D3084" s="13"/>
      <c r="E3084" s="16"/>
      <c r="F3084" s="3"/>
    </row>
    <row r="3085" spans="3:6" x14ac:dyDescent="0.3">
      <c r="C3085" s="17"/>
      <c r="D3085" s="13"/>
      <c r="E3085" s="16"/>
      <c r="F3085" s="3"/>
    </row>
    <row r="3086" spans="3:6" x14ac:dyDescent="0.3">
      <c r="C3086" s="17"/>
      <c r="D3086" s="13"/>
      <c r="E3086" s="16"/>
      <c r="F3086" s="3"/>
    </row>
    <row r="3087" spans="3:6" x14ac:dyDescent="0.3">
      <c r="C3087" s="17"/>
      <c r="D3087" s="13"/>
      <c r="E3087" s="16"/>
      <c r="F3087" s="3"/>
    </row>
    <row r="3088" spans="3:6" x14ac:dyDescent="0.3">
      <c r="C3088" s="17"/>
      <c r="D3088" s="13"/>
      <c r="E3088" s="16"/>
      <c r="F3088" s="3"/>
    </row>
    <row r="3089" spans="3:6" x14ac:dyDescent="0.3">
      <c r="C3089" s="17"/>
      <c r="D3089" s="13"/>
      <c r="E3089" s="16"/>
      <c r="F3089" s="3"/>
    </row>
    <row r="3090" spans="3:6" x14ac:dyDescent="0.3">
      <c r="C3090" s="17"/>
      <c r="D3090" s="13"/>
      <c r="E3090" s="16"/>
      <c r="F3090" s="3"/>
    </row>
    <row r="3091" spans="3:6" x14ac:dyDescent="0.3">
      <c r="C3091" s="17"/>
      <c r="D3091" s="13"/>
      <c r="E3091" s="16"/>
      <c r="F3091" s="3"/>
    </row>
    <row r="3092" spans="3:6" x14ac:dyDescent="0.3">
      <c r="C3092" s="17"/>
      <c r="D3092" s="13"/>
      <c r="E3092" s="16"/>
      <c r="F3092" s="3"/>
    </row>
    <row r="3093" spans="3:6" x14ac:dyDescent="0.3">
      <c r="C3093" s="17"/>
      <c r="D3093" s="13"/>
      <c r="E3093" s="16"/>
      <c r="F3093" s="3"/>
    </row>
    <row r="3094" spans="3:6" x14ac:dyDescent="0.3">
      <c r="C3094" s="17"/>
      <c r="D3094" s="13"/>
      <c r="E3094" s="16"/>
      <c r="F3094" s="3"/>
    </row>
    <row r="3095" spans="3:6" x14ac:dyDescent="0.3">
      <c r="C3095" s="17"/>
      <c r="D3095" s="13"/>
      <c r="E3095" s="16"/>
      <c r="F3095" s="3"/>
    </row>
    <row r="3096" spans="3:6" x14ac:dyDescent="0.3">
      <c r="C3096" s="17"/>
      <c r="D3096" s="13"/>
      <c r="E3096" s="16"/>
      <c r="F3096" s="3"/>
    </row>
    <row r="3097" spans="3:6" x14ac:dyDescent="0.3">
      <c r="C3097" s="17"/>
      <c r="D3097" s="13"/>
      <c r="E3097" s="16"/>
      <c r="F3097" s="3"/>
    </row>
    <row r="3098" spans="3:6" x14ac:dyDescent="0.3">
      <c r="C3098" s="17"/>
      <c r="D3098" s="13"/>
      <c r="E3098" s="16"/>
      <c r="F3098" s="3"/>
    </row>
    <row r="3099" spans="3:6" x14ac:dyDescent="0.3">
      <c r="C3099" s="17"/>
      <c r="D3099" s="13"/>
      <c r="E3099" s="16"/>
      <c r="F3099" s="3"/>
    </row>
    <row r="3100" spans="3:6" x14ac:dyDescent="0.3">
      <c r="C3100" s="17"/>
      <c r="D3100" s="13"/>
      <c r="E3100" s="16"/>
      <c r="F3100" s="3"/>
    </row>
    <row r="3101" spans="3:6" x14ac:dyDescent="0.3">
      <c r="C3101" s="17"/>
      <c r="D3101" s="13"/>
      <c r="E3101" s="16"/>
      <c r="F3101" s="3"/>
    </row>
    <row r="3102" spans="3:6" x14ac:dyDescent="0.3">
      <c r="C3102" s="17"/>
      <c r="D3102" s="13"/>
      <c r="E3102" s="16"/>
      <c r="F3102" s="3"/>
    </row>
    <row r="3103" spans="3:6" x14ac:dyDescent="0.3">
      <c r="C3103" s="17"/>
      <c r="D3103" s="13"/>
      <c r="E3103" s="16"/>
      <c r="F3103" s="3"/>
    </row>
    <row r="3104" spans="3:6" x14ac:dyDescent="0.3">
      <c r="C3104" s="17"/>
      <c r="D3104" s="13"/>
      <c r="E3104" s="16"/>
      <c r="F3104" s="3"/>
    </row>
    <row r="3105" spans="3:6" x14ac:dyDescent="0.3">
      <c r="C3105" s="17"/>
      <c r="D3105" s="13"/>
      <c r="E3105" s="16"/>
      <c r="F3105" s="3"/>
    </row>
    <row r="3106" spans="3:6" x14ac:dyDescent="0.3">
      <c r="C3106" s="17"/>
      <c r="D3106" s="13"/>
      <c r="E3106" s="16"/>
      <c r="F3106" s="3"/>
    </row>
    <row r="3107" spans="3:6" x14ac:dyDescent="0.3">
      <c r="C3107" s="17"/>
      <c r="D3107" s="13"/>
      <c r="E3107" s="16"/>
      <c r="F3107" s="3"/>
    </row>
    <row r="3108" spans="3:6" x14ac:dyDescent="0.3">
      <c r="C3108" s="17"/>
      <c r="D3108" s="13"/>
      <c r="E3108" s="16"/>
      <c r="F3108" s="3"/>
    </row>
    <row r="3109" spans="3:6" x14ac:dyDescent="0.3">
      <c r="C3109" s="17"/>
      <c r="D3109" s="13"/>
      <c r="E3109" s="16"/>
      <c r="F3109" s="3"/>
    </row>
    <row r="3110" spans="3:6" x14ac:dyDescent="0.3">
      <c r="C3110" s="17"/>
      <c r="D3110" s="13"/>
      <c r="E3110" s="16"/>
      <c r="F3110" s="3"/>
    </row>
    <row r="3111" spans="3:6" x14ac:dyDescent="0.3">
      <c r="C3111" s="17"/>
      <c r="D3111" s="13"/>
      <c r="E3111" s="16"/>
      <c r="F3111" s="3"/>
    </row>
    <row r="3112" spans="3:6" x14ac:dyDescent="0.3">
      <c r="C3112" s="17"/>
      <c r="D3112" s="13"/>
      <c r="E3112" s="16"/>
      <c r="F3112" s="3"/>
    </row>
    <row r="3113" spans="3:6" x14ac:dyDescent="0.3">
      <c r="C3113" s="17"/>
      <c r="D3113" s="13"/>
      <c r="E3113" s="16"/>
      <c r="F3113" s="3"/>
    </row>
    <row r="3114" spans="3:6" x14ac:dyDescent="0.3">
      <c r="C3114" s="17"/>
      <c r="D3114" s="13"/>
      <c r="E3114" s="16"/>
      <c r="F3114" s="3"/>
    </row>
    <row r="3115" spans="3:6" x14ac:dyDescent="0.3">
      <c r="C3115" s="17"/>
      <c r="D3115" s="13"/>
      <c r="E3115" s="16"/>
      <c r="F3115" s="3"/>
    </row>
    <row r="3116" spans="3:6" x14ac:dyDescent="0.3">
      <c r="C3116" s="17"/>
      <c r="D3116" s="13"/>
      <c r="E3116" s="16"/>
      <c r="F3116" s="3"/>
    </row>
    <row r="3117" spans="3:6" x14ac:dyDescent="0.3">
      <c r="C3117" s="17"/>
      <c r="D3117" s="13"/>
      <c r="E3117" s="16"/>
      <c r="F3117" s="3"/>
    </row>
    <row r="3118" spans="3:6" x14ac:dyDescent="0.3">
      <c r="C3118" s="17"/>
      <c r="D3118" s="13"/>
      <c r="E3118" s="16"/>
      <c r="F3118" s="3"/>
    </row>
    <row r="3119" spans="3:6" x14ac:dyDescent="0.3">
      <c r="C3119" s="17"/>
      <c r="D3119" s="13"/>
      <c r="E3119" s="16"/>
      <c r="F3119" s="3"/>
    </row>
    <row r="3120" spans="3:6" x14ac:dyDescent="0.3">
      <c r="C3120" s="17"/>
      <c r="D3120" s="13"/>
      <c r="E3120" s="16"/>
      <c r="F3120" s="3"/>
    </row>
    <row r="3121" spans="3:6" x14ac:dyDescent="0.3">
      <c r="C3121" s="17"/>
      <c r="D3121" s="13"/>
      <c r="E3121" s="16"/>
      <c r="F3121" s="3"/>
    </row>
    <row r="3122" spans="3:6" x14ac:dyDescent="0.3">
      <c r="C3122" s="17"/>
      <c r="D3122" s="13"/>
      <c r="E3122" s="16"/>
      <c r="F3122" s="3"/>
    </row>
    <row r="3123" spans="3:6" x14ac:dyDescent="0.3">
      <c r="C3123" s="17"/>
      <c r="D3123" s="13"/>
      <c r="E3123" s="16"/>
      <c r="F3123" s="3"/>
    </row>
    <row r="3124" spans="3:6" x14ac:dyDescent="0.3">
      <c r="C3124" s="17"/>
      <c r="D3124" s="13"/>
      <c r="E3124" s="16"/>
      <c r="F3124" s="3"/>
    </row>
    <row r="3125" spans="3:6" x14ac:dyDescent="0.3">
      <c r="C3125" s="17"/>
      <c r="D3125" s="13"/>
      <c r="E3125" s="16"/>
      <c r="F3125" s="3"/>
    </row>
    <row r="3126" spans="3:6" x14ac:dyDescent="0.3">
      <c r="C3126" s="17"/>
      <c r="D3126" s="13"/>
      <c r="E3126" s="16"/>
      <c r="F3126" s="3"/>
    </row>
    <row r="3127" spans="3:6" x14ac:dyDescent="0.3">
      <c r="C3127" s="17"/>
      <c r="D3127" s="13"/>
      <c r="E3127" s="16"/>
      <c r="F3127" s="3"/>
    </row>
    <row r="3128" spans="3:6" x14ac:dyDescent="0.3">
      <c r="C3128" s="17"/>
      <c r="D3128" s="13"/>
      <c r="E3128" s="16"/>
      <c r="F3128" s="3"/>
    </row>
    <row r="3129" spans="3:6" x14ac:dyDescent="0.3">
      <c r="C3129" s="17"/>
      <c r="D3129" s="13"/>
      <c r="E3129" s="16"/>
      <c r="F3129" s="3"/>
    </row>
    <row r="3130" spans="3:6" x14ac:dyDescent="0.3">
      <c r="C3130" s="17"/>
      <c r="D3130" s="13"/>
      <c r="E3130" s="16"/>
      <c r="F3130" s="3"/>
    </row>
    <row r="3131" spans="3:6" x14ac:dyDescent="0.3">
      <c r="C3131" s="17"/>
      <c r="D3131" s="13"/>
      <c r="E3131" s="16"/>
      <c r="F3131" s="3"/>
    </row>
    <row r="3132" spans="3:6" x14ac:dyDescent="0.3">
      <c r="C3132" s="17"/>
      <c r="D3132" s="13"/>
      <c r="E3132" s="16"/>
      <c r="F3132" s="3"/>
    </row>
    <row r="3133" spans="3:6" x14ac:dyDescent="0.3">
      <c r="C3133" s="17"/>
      <c r="D3133" s="13"/>
      <c r="E3133" s="16"/>
      <c r="F3133" s="3"/>
    </row>
    <row r="3134" spans="3:6" x14ac:dyDescent="0.3">
      <c r="C3134" s="17"/>
      <c r="D3134" s="13"/>
      <c r="E3134" s="16"/>
      <c r="F3134" s="3"/>
    </row>
    <row r="3135" spans="3:6" x14ac:dyDescent="0.3">
      <c r="C3135" s="17"/>
      <c r="D3135" s="13"/>
      <c r="E3135" s="16"/>
      <c r="F3135" s="3"/>
    </row>
    <row r="3136" spans="3:6" x14ac:dyDescent="0.3">
      <c r="C3136" s="17"/>
      <c r="D3136" s="13"/>
      <c r="E3136" s="16"/>
      <c r="F3136" s="3"/>
    </row>
    <row r="3137" spans="3:6" x14ac:dyDescent="0.3">
      <c r="C3137" s="17"/>
      <c r="D3137" s="13"/>
      <c r="E3137" s="16"/>
      <c r="F3137" s="3"/>
    </row>
    <row r="3138" spans="3:6" x14ac:dyDescent="0.3">
      <c r="C3138" s="17"/>
      <c r="D3138" s="13"/>
      <c r="E3138" s="16"/>
      <c r="F3138" s="3"/>
    </row>
    <row r="3139" spans="3:6" x14ac:dyDescent="0.3">
      <c r="C3139" s="17"/>
      <c r="D3139" s="13"/>
      <c r="E3139" s="16"/>
      <c r="F3139" s="3"/>
    </row>
    <row r="3140" spans="3:6" x14ac:dyDescent="0.3">
      <c r="C3140" s="17"/>
      <c r="D3140" s="13"/>
      <c r="E3140" s="16"/>
      <c r="F3140" s="3"/>
    </row>
    <row r="3141" spans="3:6" x14ac:dyDescent="0.3">
      <c r="C3141" s="17"/>
      <c r="D3141" s="13"/>
      <c r="E3141" s="16"/>
      <c r="F3141" s="3"/>
    </row>
    <row r="3142" spans="3:6" x14ac:dyDescent="0.3">
      <c r="C3142" s="17"/>
      <c r="D3142" s="13"/>
      <c r="E3142" s="16"/>
      <c r="F3142" s="3"/>
    </row>
    <row r="3143" spans="3:6" x14ac:dyDescent="0.3">
      <c r="C3143" s="17"/>
      <c r="D3143" s="13"/>
      <c r="E3143" s="16"/>
      <c r="F3143" s="3"/>
    </row>
    <row r="3144" spans="3:6" x14ac:dyDescent="0.3">
      <c r="C3144" s="17"/>
      <c r="D3144" s="13"/>
      <c r="E3144" s="16"/>
      <c r="F3144" s="3"/>
    </row>
    <row r="3145" spans="3:6" x14ac:dyDescent="0.3">
      <c r="C3145" s="17"/>
      <c r="D3145" s="13"/>
      <c r="E3145" s="16"/>
      <c r="F3145" s="3"/>
    </row>
    <row r="3146" spans="3:6" x14ac:dyDescent="0.3">
      <c r="C3146" s="17"/>
      <c r="D3146" s="13"/>
      <c r="E3146" s="16"/>
      <c r="F3146" s="3"/>
    </row>
    <row r="3147" spans="3:6" x14ac:dyDescent="0.3">
      <c r="C3147" s="17"/>
      <c r="D3147" s="13"/>
      <c r="E3147" s="16"/>
      <c r="F3147" s="3"/>
    </row>
    <row r="3148" spans="3:6" x14ac:dyDescent="0.3">
      <c r="C3148" s="17"/>
      <c r="D3148" s="13"/>
      <c r="E3148" s="16"/>
      <c r="F3148" s="3"/>
    </row>
    <row r="3149" spans="3:6" x14ac:dyDescent="0.3">
      <c r="C3149" s="17"/>
      <c r="D3149" s="13"/>
      <c r="E3149" s="16"/>
      <c r="F3149" s="3"/>
    </row>
    <row r="3150" spans="3:6" x14ac:dyDescent="0.3">
      <c r="C3150" s="17"/>
      <c r="D3150" s="13"/>
      <c r="E3150" s="16"/>
      <c r="F3150" s="3"/>
    </row>
    <row r="3151" spans="3:6" x14ac:dyDescent="0.3">
      <c r="C3151" s="17"/>
      <c r="D3151" s="13"/>
      <c r="E3151" s="16"/>
      <c r="F3151" s="3"/>
    </row>
    <row r="3152" spans="3:6" x14ac:dyDescent="0.3">
      <c r="C3152" s="17"/>
      <c r="D3152" s="13"/>
      <c r="E3152" s="16"/>
      <c r="F3152" s="3"/>
    </row>
    <row r="3153" spans="3:6" x14ac:dyDescent="0.3">
      <c r="C3153" s="17"/>
      <c r="D3153" s="13"/>
      <c r="E3153" s="16"/>
      <c r="F3153" s="3"/>
    </row>
    <row r="3154" spans="3:6" x14ac:dyDescent="0.3">
      <c r="C3154" s="17"/>
      <c r="D3154" s="13"/>
      <c r="E3154" s="16"/>
      <c r="F3154" s="3"/>
    </row>
    <row r="3155" spans="3:6" x14ac:dyDescent="0.3">
      <c r="C3155" s="17"/>
      <c r="D3155" s="13"/>
      <c r="E3155" s="16"/>
      <c r="F3155" s="3"/>
    </row>
    <row r="3156" spans="3:6" x14ac:dyDescent="0.3">
      <c r="C3156" s="17"/>
      <c r="D3156" s="13"/>
      <c r="E3156" s="16"/>
      <c r="F3156" s="3"/>
    </row>
    <row r="3157" spans="3:6" x14ac:dyDescent="0.3">
      <c r="C3157" s="17"/>
      <c r="D3157" s="13"/>
      <c r="E3157" s="16"/>
      <c r="F3157" s="3"/>
    </row>
    <row r="3158" spans="3:6" x14ac:dyDescent="0.3">
      <c r="C3158" s="17"/>
      <c r="D3158" s="13"/>
      <c r="E3158" s="16"/>
      <c r="F3158" s="3"/>
    </row>
    <row r="3159" spans="3:6" x14ac:dyDescent="0.3">
      <c r="C3159" s="17"/>
      <c r="D3159" s="13"/>
      <c r="E3159" s="16"/>
      <c r="F3159" s="3"/>
    </row>
    <row r="3160" spans="3:6" x14ac:dyDescent="0.3">
      <c r="C3160" s="17"/>
      <c r="D3160" s="13"/>
      <c r="E3160" s="16"/>
      <c r="F3160" s="3"/>
    </row>
    <row r="3161" spans="3:6" x14ac:dyDescent="0.3">
      <c r="C3161" s="17"/>
      <c r="D3161" s="13"/>
      <c r="E3161" s="16"/>
      <c r="F3161" s="3"/>
    </row>
    <row r="3162" spans="3:6" x14ac:dyDescent="0.3">
      <c r="C3162" s="17"/>
      <c r="D3162" s="13"/>
      <c r="E3162" s="16"/>
      <c r="F3162" s="3"/>
    </row>
    <row r="3163" spans="3:6" x14ac:dyDescent="0.3">
      <c r="C3163" s="17"/>
      <c r="D3163" s="13"/>
      <c r="E3163" s="16"/>
      <c r="F3163" s="3"/>
    </row>
    <row r="3164" spans="3:6" x14ac:dyDescent="0.3">
      <c r="C3164" s="17"/>
      <c r="D3164" s="13"/>
      <c r="E3164" s="16"/>
      <c r="F3164" s="3"/>
    </row>
    <row r="3165" spans="3:6" x14ac:dyDescent="0.3">
      <c r="C3165" s="17"/>
      <c r="D3165" s="13"/>
      <c r="E3165" s="16"/>
      <c r="F3165" s="3"/>
    </row>
    <row r="3166" spans="3:6" x14ac:dyDescent="0.3">
      <c r="C3166" s="17"/>
      <c r="D3166" s="13"/>
      <c r="E3166" s="16"/>
      <c r="F3166" s="3"/>
    </row>
    <row r="3167" spans="3:6" x14ac:dyDescent="0.3">
      <c r="C3167" s="17"/>
      <c r="D3167" s="13"/>
      <c r="E3167" s="16"/>
      <c r="F3167" s="3"/>
    </row>
    <row r="3168" spans="3:6" x14ac:dyDescent="0.3">
      <c r="C3168" s="17"/>
      <c r="D3168" s="13"/>
      <c r="E3168" s="16"/>
      <c r="F3168" s="3"/>
    </row>
    <row r="3169" spans="3:6" x14ac:dyDescent="0.3">
      <c r="C3169" s="17"/>
      <c r="D3169" s="13"/>
      <c r="E3169" s="16"/>
      <c r="F3169" s="3"/>
    </row>
    <row r="3170" spans="3:6" x14ac:dyDescent="0.3">
      <c r="C3170" s="17"/>
      <c r="D3170" s="13"/>
      <c r="E3170" s="16"/>
      <c r="F3170" s="3"/>
    </row>
    <row r="3171" spans="3:6" x14ac:dyDescent="0.3">
      <c r="C3171" s="17"/>
      <c r="D3171" s="13"/>
      <c r="E3171" s="16"/>
      <c r="F3171" s="3"/>
    </row>
    <row r="3172" spans="3:6" x14ac:dyDescent="0.3">
      <c r="C3172" s="17"/>
      <c r="D3172" s="13"/>
      <c r="E3172" s="16"/>
      <c r="F3172" s="3"/>
    </row>
    <row r="3173" spans="3:6" x14ac:dyDescent="0.3">
      <c r="C3173" s="17"/>
      <c r="D3173" s="13"/>
      <c r="E3173" s="16"/>
      <c r="F3173" s="3"/>
    </row>
    <row r="3174" spans="3:6" x14ac:dyDescent="0.3">
      <c r="C3174" s="17"/>
      <c r="D3174" s="13"/>
      <c r="E3174" s="16"/>
      <c r="F3174" s="3"/>
    </row>
    <row r="3175" spans="3:6" x14ac:dyDescent="0.3">
      <c r="C3175" s="17"/>
      <c r="D3175" s="13"/>
      <c r="E3175" s="16"/>
      <c r="F3175" s="3"/>
    </row>
    <row r="3176" spans="3:6" x14ac:dyDescent="0.3">
      <c r="C3176" s="17"/>
      <c r="D3176" s="13"/>
      <c r="E3176" s="16"/>
      <c r="F3176" s="3"/>
    </row>
    <row r="3177" spans="3:6" x14ac:dyDescent="0.3">
      <c r="C3177" s="17"/>
      <c r="D3177" s="13"/>
      <c r="E3177" s="16"/>
      <c r="F3177" s="3"/>
    </row>
    <row r="3178" spans="3:6" x14ac:dyDescent="0.3">
      <c r="C3178" s="17"/>
      <c r="D3178" s="13"/>
      <c r="E3178" s="16"/>
      <c r="F3178" s="3"/>
    </row>
    <row r="3179" spans="3:6" x14ac:dyDescent="0.3">
      <c r="C3179" s="17"/>
      <c r="D3179" s="13"/>
      <c r="E3179" s="16"/>
      <c r="F3179" s="3"/>
    </row>
    <row r="3180" spans="3:6" x14ac:dyDescent="0.3">
      <c r="C3180" s="17"/>
      <c r="D3180" s="13"/>
      <c r="E3180" s="16"/>
      <c r="F3180" s="3"/>
    </row>
    <row r="3181" spans="3:6" x14ac:dyDescent="0.3">
      <c r="C3181" s="17"/>
      <c r="D3181" s="13"/>
      <c r="E3181" s="16"/>
      <c r="F3181" s="3"/>
    </row>
    <row r="3182" spans="3:6" x14ac:dyDescent="0.3">
      <c r="C3182" s="17"/>
      <c r="D3182" s="13"/>
      <c r="E3182" s="16"/>
      <c r="F3182" s="3"/>
    </row>
    <row r="3183" spans="3:6" x14ac:dyDescent="0.3">
      <c r="C3183" s="17"/>
      <c r="D3183" s="13"/>
      <c r="E3183" s="16"/>
      <c r="F3183" s="3"/>
    </row>
    <row r="3184" spans="3:6" x14ac:dyDescent="0.3">
      <c r="C3184" s="17"/>
      <c r="D3184" s="13"/>
      <c r="E3184" s="16"/>
      <c r="F3184" s="3"/>
    </row>
    <row r="3185" spans="3:6" x14ac:dyDescent="0.3">
      <c r="C3185" s="17"/>
      <c r="D3185" s="13"/>
      <c r="E3185" s="16"/>
      <c r="F3185" s="3"/>
    </row>
    <row r="3186" spans="3:6" x14ac:dyDescent="0.3">
      <c r="C3186" s="17"/>
      <c r="D3186" s="13"/>
      <c r="E3186" s="16"/>
      <c r="F3186" s="3"/>
    </row>
    <row r="3187" spans="3:6" x14ac:dyDescent="0.3">
      <c r="C3187" s="17"/>
      <c r="D3187" s="13"/>
      <c r="E3187" s="16"/>
      <c r="F3187" s="3"/>
    </row>
    <row r="3188" spans="3:6" x14ac:dyDescent="0.3">
      <c r="C3188" s="17"/>
      <c r="D3188" s="13"/>
      <c r="E3188" s="16"/>
      <c r="F3188" s="3"/>
    </row>
    <row r="3189" spans="3:6" x14ac:dyDescent="0.3">
      <c r="C3189" s="17"/>
      <c r="D3189" s="13"/>
      <c r="E3189" s="16"/>
      <c r="F3189" s="3"/>
    </row>
    <row r="3190" spans="3:6" x14ac:dyDescent="0.3">
      <c r="C3190" s="17"/>
      <c r="D3190" s="13"/>
      <c r="E3190" s="16"/>
      <c r="F3190" s="3"/>
    </row>
    <row r="3191" spans="3:6" x14ac:dyDescent="0.3">
      <c r="C3191" s="17"/>
      <c r="D3191" s="13"/>
      <c r="E3191" s="16"/>
      <c r="F3191" s="3"/>
    </row>
    <row r="3192" spans="3:6" x14ac:dyDescent="0.3">
      <c r="C3192" s="17"/>
      <c r="D3192" s="13"/>
      <c r="E3192" s="16"/>
      <c r="F3192" s="3"/>
    </row>
    <row r="3193" spans="3:6" x14ac:dyDescent="0.3">
      <c r="C3193" s="17"/>
      <c r="D3193" s="13"/>
      <c r="E3193" s="16"/>
      <c r="F3193" s="3"/>
    </row>
    <row r="3194" spans="3:6" x14ac:dyDescent="0.3">
      <c r="C3194" s="17"/>
      <c r="D3194" s="13"/>
      <c r="E3194" s="16"/>
      <c r="F3194" s="3"/>
    </row>
    <row r="3195" spans="3:6" x14ac:dyDescent="0.3">
      <c r="C3195" s="17"/>
      <c r="D3195" s="13"/>
      <c r="E3195" s="16"/>
      <c r="F3195" s="3"/>
    </row>
    <row r="3196" spans="3:6" x14ac:dyDescent="0.3">
      <c r="C3196" s="17"/>
      <c r="D3196" s="13"/>
      <c r="E3196" s="16"/>
      <c r="F3196" s="3"/>
    </row>
    <row r="3197" spans="3:6" x14ac:dyDescent="0.3">
      <c r="C3197" s="17"/>
      <c r="D3197" s="13"/>
      <c r="E3197" s="16"/>
      <c r="F3197" s="3"/>
    </row>
    <row r="3198" spans="3:6" x14ac:dyDescent="0.3">
      <c r="C3198" s="17"/>
      <c r="D3198" s="13"/>
      <c r="E3198" s="16"/>
      <c r="F3198" s="3"/>
    </row>
    <row r="3199" spans="3:6" x14ac:dyDescent="0.3">
      <c r="C3199" s="17"/>
      <c r="D3199" s="13"/>
      <c r="E3199" s="16"/>
      <c r="F3199" s="3"/>
    </row>
    <row r="3200" spans="3:6" x14ac:dyDescent="0.3">
      <c r="C3200" s="17"/>
      <c r="D3200" s="13"/>
      <c r="E3200" s="16"/>
      <c r="F3200" s="3"/>
    </row>
    <row r="3201" spans="3:6" x14ac:dyDescent="0.3">
      <c r="C3201" s="17"/>
      <c r="D3201" s="13"/>
      <c r="E3201" s="16"/>
      <c r="F3201" s="3"/>
    </row>
    <row r="3202" spans="3:6" x14ac:dyDescent="0.3">
      <c r="C3202" s="17"/>
      <c r="D3202" s="13"/>
      <c r="E3202" s="16"/>
      <c r="F3202" s="3"/>
    </row>
    <row r="3203" spans="3:6" x14ac:dyDescent="0.3">
      <c r="C3203" s="17"/>
      <c r="D3203" s="13"/>
      <c r="E3203" s="16"/>
      <c r="F3203" s="3"/>
    </row>
    <row r="3204" spans="3:6" x14ac:dyDescent="0.3">
      <c r="C3204" s="17"/>
      <c r="D3204" s="13"/>
      <c r="E3204" s="16"/>
      <c r="F3204" s="3"/>
    </row>
    <row r="3205" spans="3:6" x14ac:dyDescent="0.3">
      <c r="C3205" s="17"/>
      <c r="D3205" s="13"/>
      <c r="E3205" s="16"/>
      <c r="F3205" s="3"/>
    </row>
    <row r="3206" spans="3:6" x14ac:dyDescent="0.3">
      <c r="C3206" s="17"/>
      <c r="D3206" s="13"/>
      <c r="E3206" s="16"/>
      <c r="F3206" s="3"/>
    </row>
    <row r="3207" spans="3:6" x14ac:dyDescent="0.3">
      <c r="C3207" s="17"/>
      <c r="D3207" s="13"/>
      <c r="E3207" s="16"/>
      <c r="F3207" s="3"/>
    </row>
    <row r="3208" spans="3:6" x14ac:dyDescent="0.3">
      <c r="C3208" s="17"/>
      <c r="D3208" s="13"/>
      <c r="E3208" s="16"/>
      <c r="F3208" s="3"/>
    </row>
    <row r="3209" spans="3:6" x14ac:dyDescent="0.3">
      <c r="C3209" s="17"/>
      <c r="D3209" s="13"/>
      <c r="E3209" s="16"/>
      <c r="F3209" s="3"/>
    </row>
    <row r="3210" spans="3:6" x14ac:dyDescent="0.3">
      <c r="C3210" s="17"/>
      <c r="D3210" s="13"/>
      <c r="E3210" s="16"/>
      <c r="F3210" s="3"/>
    </row>
    <row r="3211" spans="3:6" x14ac:dyDescent="0.3">
      <c r="C3211" s="17"/>
      <c r="D3211" s="13"/>
      <c r="E3211" s="16"/>
      <c r="F3211" s="3"/>
    </row>
    <row r="3212" spans="3:6" x14ac:dyDescent="0.3">
      <c r="C3212" s="17"/>
      <c r="D3212" s="13"/>
      <c r="E3212" s="16"/>
      <c r="F3212" s="3"/>
    </row>
    <row r="3213" spans="3:6" x14ac:dyDescent="0.3">
      <c r="C3213" s="17"/>
      <c r="D3213" s="13"/>
      <c r="E3213" s="16"/>
      <c r="F3213" s="3"/>
    </row>
    <row r="3214" spans="3:6" x14ac:dyDescent="0.3">
      <c r="C3214" s="17"/>
      <c r="D3214" s="13"/>
      <c r="E3214" s="16"/>
      <c r="F3214" s="3"/>
    </row>
    <row r="3215" spans="3:6" x14ac:dyDescent="0.3">
      <c r="C3215" s="17"/>
      <c r="D3215" s="13"/>
      <c r="E3215" s="16"/>
      <c r="F3215" s="3"/>
    </row>
    <row r="3216" spans="3:6" x14ac:dyDescent="0.3">
      <c r="C3216" s="17"/>
      <c r="D3216" s="13"/>
      <c r="E3216" s="16"/>
      <c r="F3216" s="3"/>
    </row>
    <row r="3217" spans="3:6" x14ac:dyDescent="0.3">
      <c r="C3217" s="17"/>
      <c r="D3217" s="13"/>
      <c r="E3217" s="16"/>
      <c r="F3217" s="3"/>
    </row>
    <row r="3218" spans="3:6" x14ac:dyDescent="0.3">
      <c r="C3218" s="17"/>
      <c r="D3218" s="13"/>
      <c r="E3218" s="16"/>
      <c r="F3218" s="3"/>
    </row>
    <row r="3219" spans="3:6" x14ac:dyDescent="0.3">
      <c r="C3219" s="17"/>
      <c r="D3219" s="13"/>
      <c r="E3219" s="16"/>
      <c r="F3219" s="3"/>
    </row>
    <row r="3220" spans="3:6" x14ac:dyDescent="0.3">
      <c r="C3220" s="17"/>
      <c r="D3220" s="13"/>
      <c r="E3220" s="16"/>
      <c r="F3220" s="3"/>
    </row>
    <row r="3221" spans="3:6" x14ac:dyDescent="0.3">
      <c r="C3221" s="17"/>
      <c r="D3221" s="13"/>
      <c r="E3221" s="16"/>
      <c r="F3221" s="3"/>
    </row>
    <row r="3222" spans="3:6" x14ac:dyDescent="0.3">
      <c r="C3222" s="17"/>
      <c r="D3222" s="13"/>
      <c r="E3222" s="16"/>
      <c r="F3222" s="3"/>
    </row>
    <row r="3223" spans="3:6" x14ac:dyDescent="0.3">
      <c r="C3223" s="17"/>
      <c r="D3223" s="13"/>
      <c r="E3223" s="16"/>
      <c r="F3223" s="3"/>
    </row>
    <row r="3224" spans="3:6" x14ac:dyDescent="0.3">
      <c r="C3224" s="17"/>
      <c r="D3224" s="13"/>
      <c r="E3224" s="16"/>
      <c r="F3224" s="3"/>
    </row>
    <row r="3225" spans="3:6" x14ac:dyDescent="0.3">
      <c r="C3225" s="17"/>
      <c r="D3225" s="13"/>
      <c r="E3225" s="16"/>
      <c r="F3225" s="3"/>
    </row>
    <row r="3226" spans="3:6" x14ac:dyDescent="0.3">
      <c r="C3226" s="17"/>
      <c r="D3226" s="13"/>
      <c r="E3226" s="16"/>
      <c r="F3226" s="3"/>
    </row>
    <row r="3227" spans="3:6" x14ac:dyDescent="0.3">
      <c r="C3227" s="17"/>
      <c r="D3227" s="13"/>
      <c r="E3227" s="16"/>
      <c r="F3227" s="3"/>
    </row>
    <row r="3228" spans="3:6" x14ac:dyDescent="0.3">
      <c r="C3228" s="17"/>
      <c r="D3228" s="13"/>
      <c r="E3228" s="16"/>
      <c r="F3228" s="3"/>
    </row>
    <row r="3229" spans="3:6" x14ac:dyDescent="0.3">
      <c r="C3229" s="17"/>
      <c r="D3229" s="13"/>
      <c r="E3229" s="16"/>
      <c r="F3229" s="3"/>
    </row>
    <row r="3230" spans="3:6" x14ac:dyDescent="0.3">
      <c r="C3230" s="17"/>
      <c r="D3230" s="13"/>
      <c r="E3230" s="16"/>
      <c r="F3230" s="3"/>
    </row>
    <row r="3231" spans="3:6" x14ac:dyDescent="0.3">
      <c r="C3231" s="17"/>
      <c r="D3231" s="13"/>
      <c r="E3231" s="16"/>
      <c r="F3231" s="3"/>
    </row>
    <row r="3232" spans="3:6" x14ac:dyDescent="0.3">
      <c r="C3232" s="17"/>
      <c r="D3232" s="13"/>
      <c r="E3232" s="16"/>
      <c r="F3232" s="3"/>
    </row>
    <row r="3233" spans="3:6" x14ac:dyDescent="0.3">
      <c r="C3233" s="17"/>
      <c r="D3233" s="13"/>
      <c r="E3233" s="16"/>
      <c r="F3233" s="3"/>
    </row>
    <row r="3234" spans="3:6" x14ac:dyDescent="0.3">
      <c r="C3234" s="17"/>
      <c r="D3234" s="13"/>
      <c r="E3234" s="16"/>
      <c r="F3234" s="3"/>
    </row>
    <row r="3235" spans="3:6" x14ac:dyDescent="0.3">
      <c r="C3235" s="17"/>
      <c r="D3235" s="13"/>
      <c r="E3235" s="16"/>
      <c r="F3235" s="3"/>
    </row>
    <row r="3236" spans="3:6" x14ac:dyDescent="0.3">
      <c r="C3236" s="17"/>
      <c r="D3236" s="13"/>
      <c r="E3236" s="16"/>
      <c r="F3236" s="3"/>
    </row>
    <row r="3237" spans="3:6" x14ac:dyDescent="0.3">
      <c r="C3237" s="17"/>
      <c r="D3237" s="13"/>
      <c r="E3237" s="16"/>
      <c r="F3237" s="3"/>
    </row>
    <row r="3238" spans="3:6" x14ac:dyDescent="0.3">
      <c r="C3238" s="17"/>
      <c r="D3238" s="13"/>
      <c r="E3238" s="16"/>
      <c r="F3238" s="3"/>
    </row>
    <row r="3239" spans="3:6" x14ac:dyDescent="0.3">
      <c r="C3239" s="17"/>
      <c r="D3239" s="13"/>
      <c r="E3239" s="16"/>
      <c r="F3239" s="3"/>
    </row>
    <row r="3240" spans="3:6" x14ac:dyDescent="0.3">
      <c r="C3240" s="17"/>
      <c r="D3240" s="13"/>
      <c r="E3240" s="16"/>
      <c r="F3240" s="3"/>
    </row>
    <row r="3241" spans="3:6" x14ac:dyDescent="0.3">
      <c r="C3241" s="17"/>
      <c r="D3241" s="13"/>
      <c r="E3241" s="16"/>
      <c r="F3241" s="3"/>
    </row>
    <row r="3242" spans="3:6" x14ac:dyDescent="0.3">
      <c r="C3242" s="17"/>
      <c r="D3242" s="13"/>
      <c r="E3242" s="16"/>
      <c r="F3242" s="3"/>
    </row>
    <row r="3243" spans="3:6" x14ac:dyDescent="0.3">
      <c r="C3243" s="17"/>
      <c r="D3243" s="13"/>
      <c r="E3243" s="16"/>
      <c r="F3243" s="3"/>
    </row>
    <row r="3244" spans="3:6" x14ac:dyDescent="0.3">
      <c r="C3244" s="17"/>
      <c r="D3244" s="13"/>
      <c r="E3244" s="16"/>
      <c r="F3244" s="3"/>
    </row>
    <row r="3245" spans="3:6" x14ac:dyDescent="0.3">
      <c r="C3245" s="17"/>
      <c r="D3245" s="13"/>
      <c r="E3245" s="16"/>
      <c r="F3245" s="3"/>
    </row>
    <row r="3246" spans="3:6" x14ac:dyDescent="0.3">
      <c r="C3246" s="17"/>
      <c r="D3246" s="13"/>
      <c r="E3246" s="16"/>
      <c r="F3246" s="3"/>
    </row>
    <row r="3247" spans="3:6" x14ac:dyDescent="0.3">
      <c r="C3247" s="17"/>
      <c r="D3247" s="13"/>
      <c r="E3247" s="16"/>
      <c r="F3247" s="3"/>
    </row>
    <row r="3248" spans="3:6" x14ac:dyDescent="0.3">
      <c r="C3248" s="17"/>
      <c r="D3248" s="13"/>
      <c r="E3248" s="16"/>
      <c r="F3248" s="3"/>
    </row>
    <row r="3249" spans="3:6" x14ac:dyDescent="0.3">
      <c r="C3249" s="17"/>
      <c r="D3249" s="13"/>
      <c r="E3249" s="16"/>
      <c r="F3249" s="3"/>
    </row>
    <row r="3250" spans="3:6" x14ac:dyDescent="0.3">
      <c r="C3250" s="17"/>
      <c r="D3250" s="13"/>
      <c r="E3250" s="16"/>
      <c r="F3250" s="3"/>
    </row>
    <row r="3251" spans="3:6" x14ac:dyDescent="0.3">
      <c r="C3251" s="17"/>
      <c r="D3251" s="13"/>
      <c r="E3251" s="16"/>
      <c r="F3251" s="3"/>
    </row>
    <row r="3252" spans="3:6" x14ac:dyDescent="0.3">
      <c r="C3252" s="17"/>
      <c r="D3252" s="13"/>
      <c r="E3252" s="16"/>
      <c r="F3252" s="3"/>
    </row>
    <row r="3253" spans="3:6" x14ac:dyDescent="0.3">
      <c r="C3253" s="17"/>
      <c r="D3253" s="13"/>
      <c r="E3253" s="16"/>
      <c r="F3253" s="3"/>
    </row>
    <row r="3254" spans="3:6" x14ac:dyDescent="0.3">
      <c r="C3254" s="17"/>
      <c r="D3254" s="13"/>
      <c r="E3254" s="16"/>
      <c r="F3254" s="3"/>
    </row>
    <row r="3255" spans="3:6" x14ac:dyDescent="0.3">
      <c r="C3255" s="17"/>
      <c r="D3255" s="13"/>
      <c r="E3255" s="16"/>
      <c r="F3255" s="3"/>
    </row>
    <row r="3256" spans="3:6" x14ac:dyDescent="0.3">
      <c r="C3256" s="17"/>
      <c r="D3256" s="13"/>
      <c r="E3256" s="16"/>
      <c r="F3256" s="3"/>
    </row>
    <row r="3257" spans="3:6" x14ac:dyDescent="0.3">
      <c r="C3257" s="17"/>
      <c r="D3257" s="13"/>
      <c r="E3257" s="16"/>
      <c r="F3257" s="3"/>
    </row>
    <row r="3258" spans="3:6" x14ac:dyDescent="0.3">
      <c r="C3258" s="17"/>
      <c r="D3258" s="13"/>
      <c r="E3258" s="16"/>
      <c r="F3258" s="3"/>
    </row>
    <row r="3259" spans="3:6" x14ac:dyDescent="0.3">
      <c r="C3259" s="17"/>
      <c r="D3259" s="13"/>
      <c r="E3259" s="16"/>
      <c r="F3259" s="3"/>
    </row>
    <row r="3260" spans="3:6" x14ac:dyDescent="0.3">
      <c r="C3260" s="17"/>
      <c r="D3260" s="13"/>
      <c r="E3260" s="16"/>
      <c r="F3260" s="3"/>
    </row>
    <row r="3261" spans="3:6" x14ac:dyDescent="0.3">
      <c r="C3261" s="17"/>
      <c r="D3261" s="13"/>
      <c r="E3261" s="16"/>
      <c r="F3261" s="3"/>
    </row>
    <row r="3262" spans="3:6" x14ac:dyDescent="0.3">
      <c r="C3262" s="17"/>
      <c r="D3262" s="13"/>
      <c r="E3262" s="16"/>
      <c r="F3262" s="3"/>
    </row>
    <row r="3263" spans="3:6" x14ac:dyDescent="0.3">
      <c r="C3263" s="17"/>
      <c r="D3263" s="13"/>
      <c r="E3263" s="16"/>
      <c r="F3263" s="3"/>
    </row>
    <row r="3264" spans="3:6" x14ac:dyDescent="0.3">
      <c r="C3264" s="17"/>
      <c r="D3264" s="13"/>
      <c r="E3264" s="16"/>
      <c r="F3264" s="3"/>
    </row>
    <row r="3265" spans="3:6" x14ac:dyDescent="0.3">
      <c r="C3265" s="17"/>
      <c r="D3265" s="13"/>
      <c r="E3265" s="16"/>
      <c r="F3265" s="3"/>
    </row>
    <row r="3266" spans="3:6" x14ac:dyDescent="0.3">
      <c r="C3266" s="17"/>
      <c r="D3266" s="13"/>
      <c r="E3266" s="16"/>
      <c r="F3266" s="3"/>
    </row>
    <row r="3267" spans="3:6" x14ac:dyDescent="0.3">
      <c r="C3267" s="17"/>
      <c r="D3267" s="13"/>
      <c r="E3267" s="16"/>
      <c r="F3267" s="3"/>
    </row>
    <row r="3268" spans="3:6" x14ac:dyDescent="0.3">
      <c r="C3268" s="17"/>
      <c r="D3268" s="13"/>
      <c r="E3268" s="16"/>
      <c r="F3268" s="3"/>
    </row>
    <row r="3269" spans="3:6" x14ac:dyDescent="0.3">
      <c r="C3269" s="17"/>
      <c r="D3269" s="13"/>
      <c r="E3269" s="16"/>
      <c r="F3269" s="3"/>
    </row>
    <row r="3270" spans="3:6" x14ac:dyDescent="0.3">
      <c r="C3270" s="17"/>
      <c r="D3270" s="13"/>
      <c r="E3270" s="16"/>
      <c r="F3270" s="3"/>
    </row>
    <row r="3271" spans="3:6" x14ac:dyDescent="0.3">
      <c r="C3271" s="17"/>
      <c r="D3271" s="13"/>
      <c r="E3271" s="16"/>
      <c r="F3271" s="3"/>
    </row>
    <row r="3272" spans="3:6" x14ac:dyDescent="0.3">
      <c r="C3272" s="17"/>
      <c r="D3272" s="13"/>
      <c r="E3272" s="16"/>
      <c r="F3272" s="3"/>
    </row>
    <row r="3273" spans="3:6" x14ac:dyDescent="0.3">
      <c r="C3273" s="17"/>
      <c r="D3273" s="13"/>
      <c r="E3273" s="16"/>
      <c r="F3273" s="3"/>
    </row>
    <row r="3274" spans="3:6" x14ac:dyDescent="0.3">
      <c r="C3274" s="17"/>
      <c r="D3274" s="13"/>
      <c r="E3274" s="16"/>
      <c r="F3274" s="3"/>
    </row>
    <row r="3275" spans="3:6" x14ac:dyDescent="0.3">
      <c r="C3275" s="17"/>
      <c r="D3275" s="13"/>
      <c r="E3275" s="16"/>
      <c r="F3275" s="3"/>
    </row>
    <row r="3276" spans="3:6" x14ac:dyDescent="0.3">
      <c r="C3276" s="17"/>
      <c r="D3276" s="13"/>
      <c r="E3276" s="16"/>
      <c r="F3276" s="3"/>
    </row>
    <row r="3277" spans="3:6" x14ac:dyDescent="0.3">
      <c r="C3277" s="17"/>
      <c r="D3277" s="13"/>
      <c r="E3277" s="16"/>
      <c r="F3277" s="3"/>
    </row>
    <row r="3278" spans="3:6" x14ac:dyDescent="0.3">
      <c r="C3278" s="17"/>
      <c r="D3278" s="13"/>
      <c r="E3278" s="16"/>
      <c r="F3278" s="3"/>
    </row>
    <row r="3279" spans="3:6" x14ac:dyDescent="0.3">
      <c r="C3279" s="17"/>
      <c r="D3279" s="13"/>
      <c r="E3279" s="16"/>
      <c r="F3279" s="3"/>
    </row>
    <row r="3280" spans="3:6" x14ac:dyDescent="0.3">
      <c r="C3280" s="17"/>
      <c r="D3280" s="13"/>
      <c r="E3280" s="16"/>
      <c r="F3280" s="3"/>
    </row>
    <row r="3281" spans="3:6" x14ac:dyDescent="0.3">
      <c r="C3281" s="17"/>
      <c r="D3281" s="13"/>
      <c r="E3281" s="16"/>
      <c r="F3281" s="3"/>
    </row>
    <row r="3282" spans="3:6" x14ac:dyDescent="0.3">
      <c r="C3282" s="17"/>
      <c r="D3282" s="13"/>
      <c r="E3282" s="16"/>
      <c r="F3282" s="3"/>
    </row>
    <row r="3283" spans="3:6" x14ac:dyDescent="0.3">
      <c r="C3283" s="17"/>
      <c r="D3283" s="13"/>
      <c r="E3283" s="16"/>
      <c r="F3283" s="3"/>
    </row>
    <row r="3284" spans="3:6" x14ac:dyDescent="0.3">
      <c r="C3284" s="17"/>
      <c r="D3284" s="13"/>
      <c r="E3284" s="16"/>
      <c r="F3284" s="3"/>
    </row>
    <row r="3285" spans="3:6" x14ac:dyDescent="0.3">
      <c r="C3285" s="17"/>
      <c r="D3285" s="13"/>
      <c r="E3285" s="16"/>
      <c r="F3285" s="3"/>
    </row>
    <row r="3286" spans="3:6" x14ac:dyDescent="0.3">
      <c r="C3286" s="17"/>
      <c r="D3286" s="13"/>
      <c r="E3286" s="16"/>
      <c r="F3286" s="3"/>
    </row>
    <row r="3287" spans="3:6" x14ac:dyDescent="0.3">
      <c r="C3287" s="17"/>
      <c r="D3287" s="13"/>
      <c r="E3287" s="16"/>
      <c r="F3287" s="3"/>
    </row>
    <row r="3288" spans="3:6" x14ac:dyDescent="0.3">
      <c r="C3288" s="17"/>
      <c r="D3288" s="13"/>
      <c r="E3288" s="16"/>
      <c r="F3288" s="3"/>
    </row>
    <row r="3289" spans="3:6" x14ac:dyDescent="0.3">
      <c r="C3289" s="17"/>
      <c r="D3289" s="13"/>
      <c r="E3289" s="16"/>
      <c r="F3289" s="3"/>
    </row>
    <row r="3290" spans="3:6" x14ac:dyDescent="0.3">
      <c r="C3290" s="17"/>
      <c r="D3290" s="13"/>
      <c r="E3290" s="16"/>
      <c r="F3290" s="3"/>
    </row>
    <row r="3291" spans="3:6" x14ac:dyDescent="0.3">
      <c r="C3291" s="17"/>
      <c r="D3291" s="13"/>
      <c r="E3291" s="16"/>
      <c r="F3291" s="3"/>
    </row>
    <row r="3292" spans="3:6" x14ac:dyDescent="0.3">
      <c r="C3292" s="17"/>
      <c r="D3292" s="13"/>
      <c r="E3292" s="16"/>
      <c r="F3292" s="3"/>
    </row>
    <row r="3293" spans="3:6" x14ac:dyDescent="0.3">
      <c r="C3293" s="17"/>
      <c r="D3293" s="13"/>
      <c r="E3293" s="16"/>
      <c r="F3293" s="3"/>
    </row>
    <row r="3294" spans="3:6" x14ac:dyDescent="0.3">
      <c r="C3294" s="17"/>
      <c r="D3294" s="13"/>
      <c r="E3294" s="16"/>
      <c r="F3294" s="3"/>
    </row>
    <row r="3295" spans="3:6" x14ac:dyDescent="0.3">
      <c r="C3295" s="17"/>
      <c r="D3295" s="13"/>
      <c r="E3295" s="16"/>
      <c r="F3295" s="3"/>
    </row>
    <row r="3296" spans="3:6" x14ac:dyDescent="0.3">
      <c r="C3296" s="17"/>
      <c r="D3296" s="13"/>
      <c r="E3296" s="16"/>
      <c r="F3296" s="3"/>
    </row>
    <row r="3297" spans="3:6" x14ac:dyDescent="0.3">
      <c r="C3297" s="17"/>
      <c r="D3297" s="13"/>
      <c r="E3297" s="16"/>
      <c r="F3297" s="3"/>
    </row>
    <row r="3298" spans="3:6" x14ac:dyDescent="0.3">
      <c r="C3298" s="17"/>
      <c r="D3298" s="13"/>
      <c r="E3298" s="16"/>
      <c r="F3298" s="3"/>
    </row>
    <row r="3299" spans="3:6" x14ac:dyDescent="0.3">
      <c r="C3299" s="17"/>
      <c r="D3299" s="13"/>
      <c r="E3299" s="16"/>
      <c r="F3299" s="3"/>
    </row>
    <row r="3300" spans="3:6" x14ac:dyDescent="0.3">
      <c r="C3300" s="17"/>
      <c r="D3300" s="13"/>
      <c r="E3300" s="16"/>
      <c r="F3300" s="3"/>
    </row>
    <row r="3301" spans="3:6" x14ac:dyDescent="0.3">
      <c r="C3301" s="17"/>
      <c r="D3301" s="13"/>
      <c r="E3301" s="16"/>
      <c r="F3301" s="3"/>
    </row>
    <row r="3302" spans="3:6" x14ac:dyDescent="0.3">
      <c r="C3302" s="17"/>
      <c r="D3302" s="13"/>
      <c r="E3302" s="16"/>
      <c r="F3302" s="3"/>
    </row>
    <row r="3303" spans="3:6" x14ac:dyDescent="0.3">
      <c r="C3303" s="17"/>
      <c r="D3303" s="13"/>
      <c r="E3303" s="16"/>
      <c r="F3303" s="3"/>
    </row>
    <row r="3304" spans="3:6" x14ac:dyDescent="0.3">
      <c r="C3304" s="17"/>
      <c r="D3304" s="13"/>
      <c r="E3304" s="16"/>
      <c r="F3304" s="3"/>
    </row>
    <row r="3305" spans="3:6" x14ac:dyDescent="0.3">
      <c r="C3305" s="17"/>
      <c r="D3305" s="13"/>
      <c r="E3305" s="16"/>
      <c r="F3305" s="3"/>
    </row>
    <row r="3306" spans="3:6" x14ac:dyDescent="0.3">
      <c r="C3306" s="17"/>
      <c r="D3306" s="13"/>
      <c r="E3306" s="16"/>
      <c r="F3306" s="3"/>
    </row>
    <row r="3307" spans="3:6" x14ac:dyDescent="0.3">
      <c r="C3307" s="17"/>
      <c r="D3307" s="13"/>
      <c r="E3307" s="16"/>
      <c r="F3307" s="3"/>
    </row>
    <row r="3308" spans="3:6" x14ac:dyDescent="0.3">
      <c r="C3308" s="17"/>
      <c r="D3308" s="13"/>
      <c r="E3308" s="16"/>
      <c r="F3308" s="3"/>
    </row>
    <row r="3309" spans="3:6" x14ac:dyDescent="0.3">
      <c r="C3309" s="17"/>
      <c r="D3309" s="13"/>
      <c r="E3309" s="16"/>
      <c r="F3309" s="3"/>
    </row>
    <row r="3310" spans="3:6" x14ac:dyDescent="0.3">
      <c r="C3310" s="17"/>
      <c r="D3310" s="13"/>
      <c r="E3310" s="16"/>
      <c r="F3310" s="3"/>
    </row>
    <row r="3311" spans="3:6" x14ac:dyDescent="0.3">
      <c r="C3311" s="17"/>
      <c r="D3311" s="13"/>
      <c r="E3311" s="16"/>
      <c r="F3311" s="3"/>
    </row>
    <row r="3312" spans="3:6" x14ac:dyDescent="0.3">
      <c r="C3312" s="17"/>
      <c r="D3312" s="13"/>
      <c r="E3312" s="16"/>
      <c r="F3312" s="3"/>
    </row>
    <row r="3313" spans="3:6" x14ac:dyDescent="0.3">
      <c r="C3313" s="17"/>
      <c r="D3313" s="13"/>
      <c r="E3313" s="16"/>
      <c r="F3313" s="3"/>
    </row>
    <row r="3314" spans="3:6" x14ac:dyDescent="0.3">
      <c r="C3314" s="17"/>
      <c r="D3314" s="13"/>
      <c r="E3314" s="16"/>
      <c r="F3314" s="3"/>
    </row>
    <row r="3315" spans="3:6" x14ac:dyDescent="0.3">
      <c r="C3315" s="17"/>
      <c r="D3315" s="13"/>
      <c r="E3315" s="16"/>
      <c r="F3315" s="3"/>
    </row>
    <row r="3316" spans="3:6" x14ac:dyDescent="0.3">
      <c r="C3316" s="17"/>
      <c r="D3316" s="13"/>
      <c r="E3316" s="16"/>
      <c r="F3316" s="3"/>
    </row>
    <row r="3317" spans="3:6" x14ac:dyDescent="0.3">
      <c r="C3317" s="17"/>
      <c r="D3317" s="13"/>
      <c r="E3317" s="16"/>
      <c r="F3317" s="3"/>
    </row>
    <row r="3318" spans="3:6" x14ac:dyDescent="0.3">
      <c r="C3318" s="17"/>
      <c r="D3318" s="13"/>
      <c r="E3318" s="16"/>
      <c r="F3318" s="3"/>
    </row>
    <row r="3319" spans="3:6" x14ac:dyDescent="0.3">
      <c r="C3319" s="17"/>
      <c r="D3319" s="13"/>
      <c r="E3319" s="16"/>
      <c r="F3319" s="3"/>
    </row>
    <row r="3320" spans="3:6" x14ac:dyDescent="0.3">
      <c r="C3320" s="17"/>
      <c r="D3320" s="13"/>
      <c r="E3320" s="16"/>
      <c r="F3320" s="3"/>
    </row>
    <row r="3321" spans="3:6" x14ac:dyDescent="0.3">
      <c r="C3321" s="17"/>
      <c r="D3321" s="13"/>
      <c r="E3321" s="16"/>
      <c r="F3321" s="3"/>
    </row>
    <row r="3322" spans="3:6" x14ac:dyDescent="0.3">
      <c r="C3322" s="17"/>
      <c r="D3322" s="13"/>
      <c r="E3322" s="16"/>
      <c r="F3322" s="3"/>
    </row>
    <row r="3323" spans="3:6" x14ac:dyDescent="0.3">
      <c r="C3323" s="17"/>
      <c r="D3323" s="13"/>
      <c r="E3323" s="16"/>
      <c r="F3323" s="3"/>
    </row>
    <row r="3324" spans="3:6" x14ac:dyDescent="0.3">
      <c r="C3324" s="17"/>
      <c r="D3324" s="13"/>
      <c r="E3324" s="16"/>
      <c r="F3324" s="3"/>
    </row>
    <row r="3325" spans="3:6" x14ac:dyDescent="0.3">
      <c r="C3325" s="17"/>
      <c r="D3325" s="13"/>
      <c r="E3325" s="16"/>
      <c r="F3325" s="3"/>
    </row>
    <row r="3326" spans="3:6" x14ac:dyDescent="0.3">
      <c r="C3326" s="17"/>
      <c r="D3326" s="13"/>
      <c r="E3326" s="16"/>
      <c r="F3326" s="3"/>
    </row>
    <row r="3327" spans="3:6" x14ac:dyDescent="0.3">
      <c r="C3327" s="17"/>
      <c r="D3327" s="13"/>
      <c r="E3327" s="16"/>
      <c r="F3327" s="3"/>
    </row>
    <row r="3328" spans="3:6" x14ac:dyDescent="0.3">
      <c r="C3328" s="17"/>
      <c r="D3328" s="13"/>
      <c r="E3328" s="16"/>
      <c r="F3328" s="3"/>
    </row>
    <row r="3329" spans="3:6" x14ac:dyDescent="0.3">
      <c r="C3329" s="17"/>
      <c r="D3329" s="13"/>
      <c r="E3329" s="16"/>
      <c r="F3329" s="3"/>
    </row>
    <row r="3330" spans="3:6" x14ac:dyDescent="0.3">
      <c r="C3330" s="17"/>
      <c r="D3330" s="13"/>
      <c r="E3330" s="16"/>
      <c r="F3330" s="3"/>
    </row>
    <row r="3331" spans="3:6" x14ac:dyDescent="0.3">
      <c r="C3331" s="17"/>
      <c r="D3331" s="13"/>
      <c r="E3331" s="16"/>
      <c r="F3331" s="3"/>
    </row>
    <row r="3332" spans="3:6" x14ac:dyDescent="0.3">
      <c r="C3332" s="17"/>
      <c r="D3332" s="13"/>
      <c r="E3332" s="16"/>
      <c r="F3332" s="3"/>
    </row>
    <row r="3333" spans="3:6" x14ac:dyDescent="0.3">
      <c r="C3333" s="17"/>
      <c r="D3333" s="13"/>
      <c r="E3333" s="16"/>
      <c r="F3333" s="3"/>
    </row>
    <row r="3334" spans="3:6" x14ac:dyDescent="0.3">
      <c r="C3334" s="17"/>
      <c r="D3334" s="13"/>
      <c r="E3334" s="16"/>
      <c r="F3334" s="3"/>
    </row>
    <row r="3335" spans="3:6" x14ac:dyDescent="0.3">
      <c r="C3335" s="17"/>
      <c r="D3335" s="13"/>
      <c r="E3335" s="16"/>
      <c r="F3335" s="3"/>
    </row>
    <row r="3336" spans="3:6" x14ac:dyDescent="0.3">
      <c r="C3336" s="17"/>
      <c r="D3336" s="13"/>
      <c r="E3336" s="16"/>
      <c r="F3336" s="3"/>
    </row>
    <row r="3337" spans="3:6" x14ac:dyDescent="0.3">
      <c r="C3337" s="17"/>
      <c r="D3337" s="13"/>
      <c r="E3337" s="16"/>
      <c r="F3337" s="3"/>
    </row>
    <row r="3338" spans="3:6" x14ac:dyDescent="0.3">
      <c r="C3338" s="17"/>
      <c r="D3338" s="13"/>
      <c r="E3338" s="16"/>
      <c r="F3338" s="3"/>
    </row>
    <row r="3339" spans="3:6" x14ac:dyDescent="0.3">
      <c r="C3339" s="17"/>
      <c r="D3339" s="13"/>
      <c r="E3339" s="16"/>
      <c r="F3339" s="3"/>
    </row>
    <row r="3340" spans="3:6" x14ac:dyDescent="0.3">
      <c r="C3340" s="17"/>
      <c r="D3340" s="13"/>
      <c r="E3340" s="16"/>
      <c r="F3340" s="3"/>
    </row>
    <row r="3341" spans="3:6" x14ac:dyDescent="0.3">
      <c r="C3341" s="17"/>
      <c r="D3341" s="13"/>
      <c r="E3341" s="16"/>
      <c r="F3341" s="3"/>
    </row>
    <row r="3342" spans="3:6" x14ac:dyDescent="0.3">
      <c r="C3342" s="17"/>
      <c r="D3342" s="13"/>
      <c r="E3342" s="16"/>
      <c r="F3342" s="3"/>
    </row>
    <row r="3343" spans="3:6" x14ac:dyDescent="0.3">
      <c r="C3343" s="17"/>
      <c r="D3343" s="13"/>
      <c r="E3343" s="16"/>
      <c r="F3343" s="3"/>
    </row>
    <row r="3344" spans="3:6" x14ac:dyDescent="0.3">
      <c r="C3344" s="17"/>
      <c r="D3344" s="13"/>
      <c r="E3344" s="16"/>
      <c r="F3344" s="3"/>
    </row>
    <row r="3345" spans="3:6" x14ac:dyDescent="0.3">
      <c r="C3345" s="17"/>
      <c r="D3345" s="13"/>
      <c r="E3345" s="16"/>
      <c r="F3345" s="3"/>
    </row>
    <row r="3346" spans="3:6" x14ac:dyDescent="0.3">
      <c r="C3346" s="17"/>
      <c r="D3346" s="13"/>
      <c r="E3346" s="16"/>
      <c r="F3346" s="3"/>
    </row>
    <row r="3347" spans="3:6" x14ac:dyDescent="0.3">
      <c r="C3347" s="17"/>
      <c r="D3347" s="13"/>
      <c r="E3347" s="16"/>
      <c r="F3347" s="3"/>
    </row>
    <row r="3348" spans="3:6" x14ac:dyDescent="0.3">
      <c r="C3348" s="17"/>
      <c r="D3348" s="13"/>
      <c r="E3348" s="16"/>
      <c r="F3348" s="3"/>
    </row>
    <row r="3349" spans="3:6" x14ac:dyDescent="0.3">
      <c r="C3349" s="17"/>
      <c r="D3349" s="13"/>
      <c r="E3349" s="16"/>
      <c r="F3349" s="3"/>
    </row>
    <row r="3350" spans="3:6" x14ac:dyDescent="0.3">
      <c r="C3350" s="17"/>
      <c r="D3350" s="13"/>
      <c r="E3350" s="16"/>
      <c r="F3350" s="3"/>
    </row>
    <row r="3351" spans="3:6" x14ac:dyDescent="0.3">
      <c r="C3351" s="17"/>
      <c r="D3351" s="13"/>
      <c r="E3351" s="16"/>
      <c r="F3351" s="3"/>
    </row>
    <row r="3352" spans="3:6" x14ac:dyDescent="0.3">
      <c r="C3352" s="17"/>
      <c r="D3352" s="13"/>
      <c r="E3352" s="16"/>
      <c r="F3352" s="3"/>
    </row>
    <row r="3353" spans="3:6" x14ac:dyDescent="0.3">
      <c r="C3353" s="17"/>
      <c r="D3353" s="13"/>
      <c r="E3353" s="16"/>
      <c r="F3353" s="3"/>
    </row>
    <row r="3354" spans="3:6" x14ac:dyDescent="0.3">
      <c r="C3354" s="17"/>
      <c r="D3354" s="13"/>
      <c r="E3354" s="16"/>
      <c r="F3354" s="3"/>
    </row>
    <row r="3355" spans="3:6" x14ac:dyDescent="0.3">
      <c r="C3355" s="17"/>
      <c r="D3355" s="13"/>
      <c r="E3355" s="16"/>
      <c r="F3355" s="3"/>
    </row>
    <row r="3356" spans="3:6" x14ac:dyDescent="0.3">
      <c r="C3356" s="17"/>
      <c r="D3356" s="13"/>
      <c r="E3356" s="16"/>
      <c r="F3356" s="3"/>
    </row>
    <row r="3357" spans="3:6" x14ac:dyDescent="0.3">
      <c r="C3357" s="17"/>
      <c r="D3357" s="13"/>
      <c r="E3357" s="16"/>
      <c r="F3357" s="3"/>
    </row>
    <row r="3358" spans="3:6" x14ac:dyDescent="0.3">
      <c r="C3358" s="17"/>
      <c r="D3358" s="13"/>
      <c r="E3358" s="16"/>
      <c r="F3358" s="3"/>
    </row>
    <row r="3359" spans="3:6" x14ac:dyDescent="0.3">
      <c r="C3359" s="17"/>
      <c r="D3359" s="13"/>
      <c r="E3359" s="16"/>
      <c r="F3359" s="3"/>
    </row>
    <row r="3360" spans="3:6" x14ac:dyDescent="0.3">
      <c r="C3360" s="17"/>
      <c r="D3360" s="13"/>
      <c r="E3360" s="16"/>
      <c r="F3360" s="3"/>
    </row>
    <row r="3361" spans="3:6" x14ac:dyDescent="0.3">
      <c r="C3361" s="17"/>
      <c r="D3361" s="13"/>
      <c r="E3361" s="16"/>
      <c r="F3361" s="3"/>
    </row>
    <row r="3362" spans="3:6" x14ac:dyDescent="0.3">
      <c r="C3362" s="17"/>
      <c r="D3362" s="13"/>
      <c r="E3362" s="16"/>
      <c r="F3362" s="3"/>
    </row>
    <row r="3363" spans="3:6" x14ac:dyDescent="0.3">
      <c r="C3363" s="17"/>
      <c r="D3363" s="13"/>
      <c r="E3363" s="16"/>
      <c r="F3363" s="3"/>
    </row>
    <row r="3364" spans="3:6" x14ac:dyDescent="0.3">
      <c r="C3364" s="17"/>
      <c r="D3364" s="13"/>
      <c r="E3364" s="16"/>
      <c r="F3364" s="3"/>
    </row>
    <row r="3365" spans="3:6" x14ac:dyDescent="0.3">
      <c r="C3365" s="17"/>
      <c r="D3365" s="13"/>
      <c r="E3365" s="16"/>
      <c r="F3365" s="3"/>
    </row>
    <row r="3366" spans="3:6" x14ac:dyDescent="0.3">
      <c r="C3366" s="17"/>
      <c r="D3366" s="13"/>
      <c r="E3366" s="16"/>
      <c r="F3366" s="3"/>
    </row>
    <row r="3367" spans="3:6" x14ac:dyDescent="0.3">
      <c r="C3367" s="17"/>
      <c r="D3367" s="13"/>
      <c r="E3367" s="16"/>
      <c r="F3367" s="3"/>
    </row>
    <row r="3368" spans="3:6" x14ac:dyDescent="0.3">
      <c r="C3368" s="17"/>
      <c r="D3368" s="13"/>
      <c r="E3368" s="16"/>
      <c r="F3368" s="3"/>
    </row>
    <row r="3369" spans="3:6" x14ac:dyDescent="0.3">
      <c r="C3369" s="17"/>
      <c r="D3369" s="13"/>
      <c r="E3369" s="16"/>
      <c r="F3369" s="3"/>
    </row>
    <row r="3370" spans="3:6" x14ac:dyDescent="0.3">
      <c r="C3370" s="17"/>
      <c r="D3370" s="13"/>
      <c r="E3370" s="16"/>
      <c r="F3370" s="3"/>
    </row>
    <row r="3371" spans="3:6" x14ac:dyDescent="0.3">
      <c r="C3371" s="17"/>
      <c r="D3371" s="13"/>
      <c r="E3371" s="16"/>
      <c r="F3371" s="3"/>
    </row>
    <row r="3372" spans="3:6" x14ac:dyDescent="0.3">
      <c r="C3372" s="17"/>
      <c r="D3372" s="13"/>
      <c r="E3372" s="16"/>
      <c r="F3372" s="3"/>
    </row>
    <row r="3373" spans="3:6" x14ac:dyDescent="0.3">
      <c r="C3373" s="17"/>
      <c r="D3373" s="13"/>
      <c r="E3373" s="16"/>
      <c r="F3373" s="3"/>
    </row>
    <row r="3374" spans="3:6" x14ac:dyDescent="0.3">
      <c r="C3374" s="17"/>
      <c r="D3374" s="13"/>
      <c r="E3374" s="16"/>
      <c r="F3374" s="3"/>
    </row>
    <row r="3375" spans="3:6" x14ac:dyDescent="0.3">
      <c r="C3375" s="17"/>
      <c r="D3375" s="13"/>
      <c r="E3375" s="16"/>
      <c r="F3375" s="3"/>
    </row>
    <row r="3376" spans="3:6" x14ac:dyDescent="0.3">
      <c r="C3376" s="17"/>
      <c r="D3376" s="13"/>
      <c r="E3376" s="16"/>
      <c r="F3376" s="3"/>
    </row>
    <row r="3377" spans="3:6" x14ac:dyDescent="0.3">
      <c r="C3377" s="17"/>
      <c r="D3377" s="13"/>
      <c r="E3377" s="16"/>
      <c r="F3377" s="3"/>
    </row>
    <row r="3378" spans="3:6" x14ac:dyDescent="0.3">
      <c r="C3378" s="17"/>
      <c r="D3378" s="13"/>
      <c r="E3378" s="16"/>
      <c r="F3378" s="3"/>
    </row>
    <row r="3379" spans="3:6" x14ac:dyDescent="0.3">
      <c r="C3379" s="17"/>
      <c r="D3379" s="13"/>
      <c r="E3379" s="16"/>
      <c r="F3379" s="3"/>
    </row>
    <row r="3380" spans="3:6" x14ac:dyDescent="0.3">
      <c r="C3380" s="17"/>
      <c r="D3380" s="13"/>
      <c r="E3380" s="16"/>
      <c r="F3380" s="3"/>
    </row>
    <row r="3381" spans="3:6" x14ac:dyDescent="0.3">
      <c r="C3381" s="17"/>
      <c r="D3381" s="13"/>
      <c r="E3381" s="16"/>
      <c r="F3381" s="3"/>
    </row>
    <row r="3382" spans="3:6" x14ac:dyDescent="0.3">
      <c r="C3382" s="17"/>
      <c r="D3382" s="13"/>
      <c r="E3382" s="16"/>
      <c r="F3382" s="3"/>
    </row>
    <row r="3383" spans="3:6" x14ac:dyDescent="0.3">
      <c r="C3383" s="17"/>
      <c r="D3383" s="13"/>
      <c r="E3383" s="16"/>
      <c r="F3383" s="3"/>
    </row>
    <row r="3384" spans="3:6" x14ac:dyDescent="0.3">
      <c r="C3384" s="17"/>
      <c r="D3384" s="13"/>
      <c r="E3384" s="16"/>
      <c r="F3384" s="3"/>
    </row>
    <row r="3385" spans="3:6" x14ac:dyDescent="0.3">
      <c r="C3385" s="17"/>
      <c r="D3385" s="13"/>
      <c r="E3385" s="16"/>
      <c r="F3385" s="3"/>
    </row>
    <row r="3386" spans="3:6" x14ac:dyDescent="0.3">
      <c r="C3386" s="17"/>
      <c r="D3386" s="13"/>
      <c r="E3386" s="16"/>
      <c r="F3386" s="3"/>
    </row>
    <row r="3387" spans="3:6" x14ac:dyDescent="0.3">
      <c r="C3387" s="17"/>
      <c r="D3387" s="13"/>
      <c r="E3387" s="16"/>
      <c r="F3387" s="3"/>
    </row>
    <row r="3388" spans="3:6" x14ac:dyDescent="0.3">
      <c r="C3388" s="17"/>
      <c r="D3388" s="13"/>
      <c r="E3388" s="16"/>
      <c r="F3388" s="3"/>
    </row>
    <row r="3389" spans="3:6" x14ac:dyDescent="0.3">
      <c r="C3389" s="17"/>
      <c r="D3389" s="13"/>
      <c r="E3389" s="16"/>
      <c r="F3389" s="3"/>
    </row>
    <row r="3390" spans="3:6" x14ac:dyDescent="0.3">
      <c r="C3390" s="17"/>
      <c r="D3390" s="13"/>
      <c r="E3390" s="16"/>
      <c r="F3390" s="3"/>
    </row>
    <row r="3391" spans="3:6" x14ac:dyDescent="0.3">
      <c r="C3391" s="17"/>
      <c r="D3391" s="13"/>
      <c r="E3391" s="16"/>
      <c r="F3391" s="3"/>
    </row>
    <row r="3392" spans="3:6" x14ac:dyDescent="0.3">
      <c r="C3392" s="17"/>
      <c r="D3392" s="13"/>
      <c r="E3392" s="16"/>
      <c r="F3392" s="3"/>
    </row>
    <row r="3393" spans="3:6" x14ac:dyDescent="0.3">
      <c r="C3393" s="17"/>
      <c r="D3393" s="13"/>
      <c r="E3393" s="16"/>
      <c r="F3393" s="3"/>
    </row>
    <row r="3394" spans="3:6" x14ac:dyDescent="0.3">
      <c r="C3394" s="17"/>
      <c r="D3394" s="13"/>
      <c r="E3394" s="16"/>
      <c r="F3394" s="3"/>
    </row>
    <row r="3395" spans="3:6" x14ac:dyDescent="0.3">
      <c r="C3395" s="17"/>
      <c r="D3395" s="13"/>
      <c r="E3395" s="16"/>
      <c r="F3395" s="3"/>
    </row>
    <row r="3396" spans="3:6" x14ac:dyDescent="0.3">
      <c r="C3396" s="17"/>
      <c r="D3396" s="13"/>
      <c r="E3396" s="16"/>
      <c r="F3396" s="3"/>
    </row>
    <row r="3397" spans="3:6" x14ac:dyDescent="0.3">
      <c r="C3397" s="17"/>
      <c r="D3397" s="13"/>
      <c r="E3397" s="16"/>
      <c r="F3397" s="3"/>
    </row>
    <row r="3398" spans="3:6" x14ac:dyDescent="0.3">
      <c r="C3398" s="17"/>
      <c r="D3398" s="13"/>
      <c r="E3398" s="16"/>
      <c r="F3398" s="3"/>
    </row>
    <row r="3399" spans="3:6" x14ac:dyDescent="0.3">
      <c r="C3399" s="17"/>
      <c r="D3399" s="13"/>
      <c r="E3399" s="16"/>
      <c r="F3399" s="3"/>
    </row>
    <row r="3400" spans="3:6" x14ac:dyDescent="0.3">
      <c r="C3400" s="17"/>
      <c r="D3400" s="13"/>
      <c r="E3400" s="16"/>
      <c r="F3400" s="3"/>
    </row>
    <row r="3401" spans="3:6" x14ac:dyDescent="0.3">
      <c r="C3401" s="17"/>
      <c r="D3401" s="13"/>
      <c r="E3401" s="16"/>
      <c r="F3401" s="3"/>
    </row>
    <row r="3402" spans="3:6" x14ac:dyDescent="0.3">
      <c r="C3402" s="17"/>
      <c r="D3402" s="13"/>
      <c r="E3402" s="16"/>
      <c r="F3402" s="3"/>
    </row>
    <row r="3403" spans="3:6" x14ac:dyDescent="0.3">
      <c r="C3403" s="17"/>
      <c r="D3403" s="13"/>
      <c r="E3403" s="16"/>
      <c r="F3403" s="3"/>
    </row>
    <row r="3404" spans="3:6" x14ac:dyDescent="0.3">
      <c r="C3404" s="17"/>
      <c r="D3404" s="13"/>
      <c r="E3404" s="16"/>
      <c r="F3404" s="3"/>
    </row>
    <row r="3405" spans="3:6" x14ac:dyDescent="0.3">
      <c r="C3405" s="17"/>
      <c r="D3405" s="13"/>
      <c r="E3405" s="16"/>
      <c r="F3405" s="3"/>
    </row>
    <row r="3406" spans="3:6" x14ac:dyDescent="0.3">
      <c r="C3406" s="17"/>
      <c r="D3406" s="13"/>
      <c r="E3406" s="16"/>
      <c r="F3406" s="3"/>
    </row>
    <row r="3407" spans="3:6" x14ac:dyDescent="0.3">
      <c r="C3407" s="17"/>
      <c r="D3407" s="13"/>
      <c r="E3407" s="16"/>
      <c r="F3407" s="3"/>
    </row>
    <row r="3408" spans="3:6" x14ac:dyDescent="0.3">
      <c r="C3408" s="17"/>
      <c r="D3408" s="13"/>
      <c r="E3408" s="16"/>
      <c r="F3408" s="3"/>
    </row>
    <row r="3409" spans="3:6" x14ac:dyDescent="0.3">
      <c r="C3409" s="17"/>
      <c r="D3409" s="13"/>
      <c r="E3409" s="16"/>
      <c r="F3409" s="3"/>
    </row>
    <row r="3410" spans="3:6" x14ac:dyDescent="0.3">
      <c r="C3410" s="17"/>
      <c r="D3410" s="13"/>
      <c r="E3410" s="16"/>
      <c r="F3410" s="3"/>
    </row>
    <row r="3411" spans="3:6" x14ac:dyDescent="0.3">
      <c r="C3411" s="17"/>
      <c r="D3411" s="13"/>
      <c r="E3411" s="16"/>
      <c r="F3411" s="3"/>
    </row>
    <row r="3412" spans="3:6" x14ac:dyDescent="0.3">
      <c r="C3412" s="17"/>
      <c r="D3412" s="13"/>
      <c r="E3412" s="16"/>
      <c r="F3412" s="3"/>
    </row>
    <row r="3413" spans="3:6" x14ac:dyDescent="0.3">
      <c r="C3413" s="17"/>
      <c r="D3413" s="13"/>
      <c r="E3413" s="16"/>
      <c r="F3413" s="3"/>
    </row>
    <row r="3414" spans="3:6" x14ac:dyDescent="0.3">
      <c r="C3414" s="17"/>
      <c r="D3414" s="13"/>
      <c r="E3414" s="16"/>
      <c r="F3414" s="3"/>
    </row>
    <row r="3415" spans="3:6" x14ac:dyDescent="0.3">
      <c r="C3415" s="17"/>
      <c r="D3415" s="13"/>
      <c r="E3415" s="16"/>
      <c r="F3415" s="3"/>
    </row>
    <row r="3416" spans="3:6" x14ac:dyDescent="0.3">
      <c r="C3416" s="17"/>
      <c r="D3416" s="13"/>
      <c r="E3416" s="16"/>
      <c r="F3416" s="3"/>
    </row>
    <row r="3417" spans="3:6" x14ac:dyDescent="0.3">
      <c r="C3417" s="17"/>
      <c r="D3417" s="13"/>
      <c r="E3417" s="16"/>
      <c r="F3417" s="3"/>
    </row>
    <row r="3418" spans="3:6" x14ac:dyDescent="0.3">
      <c r="C3418" s="17"/>
      <c r="D3418" s="13"/>
      <c r="E3418" s="16"/>
      <c r="F3418" s="3"/>
    </row>
    <row r="3419" spans="3:6" x14ac:dyDescent="0.3">
      <c r="C3419" s="17"/>
      <c r="D3419" s="13"/>
      <c r="E3419" s="16"/>
      <c r="F3419" s="3"/>
    </row>
    <row r="3420" spans="3:6" x14ac:dyDescent="0.3">
      <c r="C3420" s="17"/>
      <c r="D3420" s="13"/>
      <c r="E3420" s="16"/>
      <c r="F3420" s="3"/>
    </row>
    <row r="3421" spans="3:6" x14ac:dyDescent="0.3">
      <c r="C3421" s="17"/>
      <c r="D3421" s="13"/>
      <c r="E3421" s="16"/>
      <c r="F3421" s="3"/>
    </row>
    <row r="3422" spans="3:6" x14ac:dyDescent="0.3">
      <c r="C3422" s="17"/>
      <c r="D3422" s="13"/>
      <c r="E3422" s="16"/>
      <c r="F3422" s="3"/>
    </row>
    <row r="3423" spans="3:6" x14ac:dyDescent="0.3">
      <c r="C3423" s="17"/>
      <c r="D3423" s="13"/>
      <c r="E3423" s="16"/>
      <c r="F3423" s="3"/>
    </row>
    <row r="3424" spans="3:6" x14ac:dyDescent="0.3">
      <c r="C3424" s="17"/>
      <c r="D3424" s="13"/>
      <c r="E3424" s="16"/>
      <c r="F3424" s="3"/>
    </row>
    <row r="3425" spans="3:6" x14ac:dyDescent="0.3">
      <c r="C3425" s="17"/>
      <c r="D3425" s="13"/>
      <c r="E3425" s="16"/>
      <c r="F3425" s="3"/>
    </row>
    <row r="3426" spans="3:6" x14ac:dyDescent="0.3">
      <c r="C3426" s="17"/>
      <c r="D3426" s="13"/>
      <c r="E3426" s="16"/>
      <c r="F3426" s="3"/>
    </row>
    <row r="3427" spans="3:6" x14ac:dyDescent="0.3">
      <c r="C3427" s="17"/>
      <c r="D3427" s="13"/>
      <c r="E3427" s="16"/>
      <c r="F3427" s="3"/>
    </row>
    <row r="3428" spans="3:6" x14ac:dyDescent="0.3">
      <c r="C3428" s="17"/>
      <c r="D3428" s="13"/>
      <c r="E3428" s="16"/>
      <c r="F3428" s="3"/>
    </row>
    <row r="3429" spans="3:6" x14ac:dyDescent="0.3">
      <c r="C3429" s="17"/>
      <c r="D3429" s="13"/>
      <c r="E3429" s="16"/>
      <c r="F3429" s="3"/>
    </row>
    <row r="3430" spans="3:6" x14ac:dyDescent="0.3">
      <c r="C3430" s="17"/>
      <c r="D3430" s="13"/>
      <c r="E3430" s="16"/>
      <c r="F3430" s="3"/>
    </row>
    <row r="3431" spans="3:6" x14ac:dyDescent="0.3">
      <c r="C3431" s="17"/>
      <c r="D3431" s="13"/>
      <c r="E3431" s="16"/>
      <c r="F3431" s="3"/>
    </row>
    <row r="3432" spans="3:6" x14ac:dyDescent="0.3">
      <c r="C3432" s="17"/>
      <c r="D3432" s="13"/>
      <c r="E3432" s="16"/>
      <c r="F3432" s="3"/>
    </row>
    <row r="3433" spans="3:6" x14ac:dyDescent="0.3">
      <c r="C3433" s="17"/>
      <c r="D3433" s="13"/>
      <c r="E3433" s="16"/>
      <c r="F3433" s="3"/>
    </row>
    <row r="3434" spans="3:6" x14ac:dyDescent="0.3">
      <c r="C3434" s="17"/>
      <c r="D3434" s="13"/>
      <c r="E3434" s="16"/>
      <c r="F3434" s="3"/>
    </row>
    <row r="3435" spans="3:6" x14ac:dyDescent="0.3">
      <c r="C3435" s="17"/>
      <c r="D3435" s="13"/>
      <c r="E3435" s="16"/>
      <c r="F3435" s="3"/>
    </row>
    <row r="3436" spans="3:6" x14ac:dyDescent="0.3">
      <c r="C3436" s="17"/>
      <c r="D3436" s="13"/>
      <c r="E3436" s="16"/>
      <c r="F3436" s="3"/>
    </row>
    <row r="3437" spans="3:6" x14ac:dyDescent="0.3">
      <c r="C3437" s="17"/>
      <c r="D3437" s="13"/>
      <c r="E3437" s="16"/>
      <c r="F3437" s="3"/>
    </row>
    <row r="3438" spans="3:6" x14ac:dyDescent="0.3">
      <c r="C3438" s="17"/>
      <c r="D3438" s="13"/>
      <c r="E3438" s="16"/>
      <c r="F3438" s="3"/>
    </row>
    <row r="3439" spans="3:6" x14ac:dyDescent="0.3">
      <c r="C3439" s="17"/>
      <c r="D3439" s="13"/>
      <c r="E3439" s="16"/>
      <c r="F3439" s="3"/>
    </row>
    <row r="3440" spans="3:6" x14ac:dyDescent="0.3">
      <c r="C3440" s="17"/>
      <c r="D3440" s="13"/>
      <c r="E3440" s="16"/>
      <c r="F3440" s="3"/>
    </row>
    <row r="3441" spans="3:6" x14ac:dyDescent="0.3">
      <c r="C3441" s="17"/>
      <c r="D3441" s="13"/>
      <c r="E3441" s="16"/>
      <c r="F3441" s="3"/>
    </row>
    <row r="3442" spans="3:6" x14ac:dyDescent="0.3">
      <c r="C3442" s="17"/>
      <c r="D3442" s="13"/>
      <c r="E3442" s="16"/>
      <c r="F3442" s="3"/>
    </row>
    <row r="3443" spans="3:6" x14ac:dyDescent="0.3">
      <c r="C3443" s="17"/>
      <c r="D3443" s="13"/>
      <c r="E3443" s="16"/>
      <c r="F3443" s="3"/>
    </row>
    <row r="3444" spans="3:6" x14ac:dyDescent="0.3">
      <c r="C3444" s="17"/>
      <c r="D3444" s="13"/>
      <c r="E3444" s="16"/>
      <c r="F3444" s="3"/>
    </row>
    <row r="3445" spans="3:6" x14ac:dyDescent="0.3">
      <c r="C3445" s="17"/>
      <c r="D3445" s="13"/>
      <c r="E3445" s="16"/>
      <c r="F3445" s="3"/>
    </row>
    <row r="3446" spans="3:6" x14ac:dyDescent="0.3">
      <c r="C3446" s="17"/>
      <c r="D3446" s="13"/>
      <c r="E3446" s="16"/>
      <c r="F3446" s="3"/>
    </row>
    <row r="3447" spans="3:6" x14ac:dyDescent="0.3">
      <c r="C3447" s="17"/>
      <c r="D3447" s="13"/>
      <c r="E3447" s="16"/>
      <c r="F3447" s="3"/>
    </row>
    <row r="3448" spans="3:6" x14ac:dyDescent="0.3">
      <c r="C3448" s="17"/>
      <c r="D3448" s="13"/>
      <c r="E3448" s="16"/>
      <c r="F3448" s="3"/>
    </row>
    <row r="3449" spans="3:6" x14ac:dyDescent="0.3">
      <c r="C3449" s="17"/>
      <c r="D3449" s="13"/>
      <c r="E3449" s="16"/>
      <c r="F3449" s="3"/>
    </row>
    <row r="3450" spans="3:6" x14ac:dyDescent="0.3">
      <c r="C3450" s="17"/>
      <c r="D3450" s="13"/>
      <c r="E3450" s="16"/>
      <c r="F3450" s="3"/>
    </row>
    <row r="3451" spans="3:6" x14ac:dyDescent="0.3">
      <c r="C3451" s="17"/>
      <c r="D3451" s="13"/>
      <c r="E3451" s="16"/>
      <c r="F3451" s="3"/>
    </row>
    <row r="3452" spans="3:6" x14ac:dyDescent="0.3">
      <c r="C3452" s="17"/>
      <c r="D3452" s="13"/>
      <c r="E3452" s="16"/>
      <c r="F3452" s="3"/>
    </row>
    <row r="3453" spans="3:6" x14ac:dyDescent="0.3">
      <c r="C3453" s="17"/>
      <c r="D3453" s="13"/>
      <c r="E3453" s="16"/>
      <c r="F3453" s="3"/>
    </row>
    <row r="3454" spans="3:6" x14ac:dyDescent="0.3">
      <c r="C3454" s="17"/>
      <c r="D3454" s="13"/>
      <c r="E3454" s="16"/>
      <c r="F3454" s="3"/>
    </row>
    <row r="3455" spans="3:6" x14ac:dyDescent="0.3">
      <c r="C3455" s="17"/>
      <c r="D3455" s="13"/>
      <c r="E3455" s="16"/>
      <c r="F3455" s="3"/>
    </row>
    <row r="3456" spans="3:6" x14ac:dyDescent="0.3">
      <c r="C3456" s="17"/>
      <c r="D3456" s="13"/>
      <c r="E3456" s="16"/>
      <c r="F3456" s="3"/>
    </row>
    <row r="3457" spans="3:6" x14ac:dyDescent="0.3">
      <c r="C3457" s="17"/>
      <c r="D3457" s="13"/>
      <c r="E3457" s="16"/>
      <c r="F3457" s="3"/>
    </row>
    <row r="3458" spans="3:6" x14ac:dyDescent="0.3">
      <c r="C3458" s="17"/>
      <c r="D3458" s="13"/>
      <c r="E3458" s="16"/>
      <c r="F3458" s="3"/>
    </row>
    <row r="3459" spans="3:6" x14ac:dyDescent="0.3">
      <c r="C3459" s="17"/>
      <c r="D3459" s="13"/>
      <c r="E3459" s="16"/>
      <c r="F3459" s="3"/>
    </row>
    <row r="3460" spans="3:6" x14ac:dyDescent="0.3">
      <c r="C3460" s="17"/>
      <c r="D3460" s="13"/>
      <c r="E3460" s="16"/>
      <c r="F3460" s="3"/>
    </row>
    <row r="3461" spans="3:6" x14ac:dyDescent="0.3">
      <c r="C3461" s="17"/>
      <c r="D3461" s="13"/>
      <c r="E3461" s="16"/>
      <c r="F3461" s="3"/>
    </row>
    <row r="3462" spans="3:6" x14ac:dyDescent="0.3">
      <c r="C3462" s="17"/>
      <c r="D3462" s="13"/>
      <c r="E3462" s="16"/>
      <c r="F3462" s="3"/>
    </row>
    <row r="3463" spans="3:6" x14ac:dyDescent="0.3">
      <c r="C3463" s="17"/>
      <c r="D3463" s="13"/>
      <c r="E3463" s="16"/>
      <c r="F3463" s="3"/>
    </row>
    <row r="3464" spans="3:6" x14ac:dyDescent="0.3">
      <c r="C3464" s="17"/>
      <c r="D3464" s="13"/>
      <c r="E3464" s="16"/>
      <c r="F3464" s="3"/>
    </row>
    <row r="3465" spans="3:6" x14ac:dyDescent="0.3">
      <c r="C3465" s="17"/>
      <c r="D3465" s="13"/>
      <c r="E3465" s="16"/>
      <c r="F3465" s="3"/>
    </row>
    <row r="3466" spans="3:6" x14ac:dyDescent="0.3">
      <c r="C3466" s="17"/>
      <c r="D3466" s="13"/>
      <c r="E3466" s="16"/>
      <c r="F3466" s="3"/>
    </row>
    <row r="3467" spans="3:6" x14ac:dyDescent="0.3">
      <c r="C3467" s="17"/>
      <c r="D3467" s="13"/>
      <c r="E3467" s="16"/>
      <c r="F3467" s="3"/>
    </row>
    <row r="3468" spans="3:6" x14ac:dyDescent="0.3">
      <c r="C3468" s="17"/>
      <c r="D3468" s="13"/>
      <c r="E3468" s="16"/>
      <c r="F3468" s="3"/>
    </row>
    <row r="3469" spans="3:6" x14ac:dyDescent="0.3">
      <c r="C3469" s="17"/>
      <c r="D3469" s="13"/>
      <c r="E3469" s="16"/>
      <c r="F3469" s="3"/>
    </row>
    <row r="3470" spans="3:6" x14ac:dyDescent="0.3">
      <c r="C3470" s="17"/>
      <c r="D3470" s="13"/>
      <c r="E3470" s="16"/>
      <c r="F3470" s="3"/>
    </row>
    <row r="3471" spans="3:6" x14ac:dyDescent="0.3">
      <c r="C3471" s="17"/>
      <c r="D3471" s="13"/>
      <c r="E3471" s="16"/>
      <c r="F3471" s="3"/>
    </row>
    <row r="3472" spans="3:6" x14ac:dyDescent="0.3">
      <c r="C3472" s="17"/>
      <c r="D3472" s="13"/>
      <c r="E3472" s="16"/>
      <c r="F3472" s="3"/>
    </row>
    <row r="3473" spans="3:6" x14ac:dyDescent="0.3">
      <c r="C3473" s="17"/>
      <c r="D3473" s="13"/>
      <c r="E3473" s="16"/>
      <c r="F3473" s="3"/>
    </row>
    <row r="3474" spans="3:6" x14ac:dyDescent="0.3">
      <c r="C3474" s="17"/>
      <c r="D3474" s="13"/>
      <c r="E3474" s="16"/>
      <c r="F3474" s="3"/>
    </row>
    <row r="3475" spans="3:6" x14ac:dyDescent="0.3">
      <c r="C3475" s="17"/>
      <c r="D3475" s="13"/>
      <c r="E3475" s="16"/>
      <c r="F3475" s="3"/>
    </row>
    <row r="3476" spans="3:6" x14ac:dyDescent="0.3">
      <c r="C3476" s="17"/>
      <c r="D3476" s="13"/>
      <c r="E3476" s="16"/>
      <c r="F3476" s="3"/>
    </row>
    <row r="3477" spans="3:6" x14ac:dyDescent="0.3">
      <c r="C3477" s="17"/>
      <c r="D3477" s="13"/>
      <c r="E3477" s="16"/>
      <c r="F3477" s="3"/>
    </row>
    <row r="3478" spans="3:6" x14ac:dyDescent="0.3">
      <c r="C3478" s="17"/>
      <c r="D3478" s="13"/>
      <c r="E3478" s="16"/>
      <c r="F3478" s="3"/>
    </row>
    <row r="3479" spans="3:6" x14ac:dyDescent="0.3">
      <c r="C3479" s="17"/>
      <c r="D3479" s="13"/>
      <c r="E3479" s="16"/>
      <c r="F3479" s="3"/>
    </row>
    <row r="3480" spans="3:6" x14ac:dyDescent="0.3">
      <c r="C3480" s="17"/>
      <c r="D3480" s="13"/>
      <c r="E3480" s="16"/>
      <c r="F3480" s="3"/>
    </row>
    <row r="3481" spans="3:6" x14ac:dyDescent="0.3">
      <c r="C3481" s="17"/>
      <c r="D3481" s="13"/>
      <c r="E3481" s="16"/>
      <c r="F3481" s="3"/>
    </row>
    <row r="3482" spans="3:6" x14ac:dyDescent="0.3">
      <c r="C3482" s="17"/>
      <c r="D3482" s="13"/>
      <c r="E3482" s="16"/>
      <c r="F3482" s="3"/>
    </row>
    <row r="3483" spans="3:6" x14ac:dyDescent="0.3">
      <c r="C3483" s="17"/>
      <c r="D3483" s="13"/>
      <c r="E3483" s="16"/>
      <c r="F3483" s="3"/>
    </row>
    <row r="3484" spans="3:6" x14ac:dyDescent="0.3">
      <c r="C3484" s="17"/>
      <c r="D3484" s="13"/>
      <c r="E3484" s="16"/>
      <c r="F3484" s="3"/>
    </row>
    <row r="3485" spans="3:6" x14ac:dyDescent="0.3">
      <c r="C3485" s="17"/>
      <c r="D3485" s="13"/>
      <c r="E3485" s="16"/>
      <c r="F3485" s="3"/>
    </row>
    <row r="3486" spans="3:6" x14ac:dyDescent="0.3">
      <c r="C3486" s="17"/>
      <c r="D3486" s="13"/>
      <c r="E3486" s="16"/>
      <c r="F3486" s="3"/>
    </row>
    <row r="3487" spans="3:6" x14ac:dyDescent="0.3">
      <c r="C3487" s="17"/>
      <c r="D3487" s="13"/>
      <c r="E3487" s="16"/>
      <c r="F3487" s="3"/>
    </row>
    <row r="3488" spans="3:6" x14ac:dyDescent="0.3">
      <c r="C3488" s="17"/>
      <c r="D3488" s="13"/>
      <c r="E3488" s="16"/>
      <c r="F3488" s="3"/>
    </row>
    <row r="3489" spans="3:6" x14ac:dyDescent="0.3">
      <c r="C3489" s="17"/>
      <c r="D3489" s="13"/>
      <c r="E3489" s="16"/>
      <c r="F3489" s="3"/>
    </row>
    <row r="3490" spans="3:6" x14ac:dyDescent="0.3">
      <c r="C3490" s="17"/>
      <c r="D3490" s="13"/>
      <c r="E3490" s="16"/>
      <c r="F3490" s="3"/>
    </row>
    <row r="3491" spans="3:6" x14ac:dyDescent="0.3">
      <c r="C3491" s="17"/>
      <c r="D3491" s="13"/>
      <c r="E3491" s="16"/>
      <c r="F3491" s="3"/>
    </row>
    <row r="3492" spans="3:6" x14ac:dyDescent="0.3">
      <c r="C3492" s="17"/>
      <c r="D3492" s="13"/>
      <c r="E3492" s="16"/>
      <c r="F3492" s="3"/>
    </row>
    <row r="3493" spans="3:6" x14ac:dyDescent="0.3">
      <c r="C3493" s="17"/>
      <c r="D3493" s="13"/>
      <c r="E3493" s="16"/>
      <c r="F3493" s="3"/>
    </row>
    <row r="3494" spans="3:6" x14ac:dyDescent="0.3">
      <c r="C3494" s="17"/>
      <c r="D3494" s="13"/>
      <c r="E3494" s="16"/>
      <c r="F3494" s="3"/>
    </row>
    <row r="3495" spans="3:6" x14ac:dyDescent="0.3">
      <c r="C3495" s="17"/>
      <c r="D3495" s="13"/>
      <c r="E3495" s="16"/>
      <c r="F3495" s="3"/>
    </row>
    <row r="3496" spans="3:6" x14ac:dyDescent="0.3">
      <c r="C3496" s="17"/>
      <c r="D3496" s="13"/>
      <c r="E3496" s="16"/>
      <c r="F3496" s="3"/>
    </row>
    <row r="3497" spans="3:6" x14ac:dyDescent="0.3">
      <c r="C3497" s="17"/>
      <c r="D3497" s="13"/>
      <c r="E3497" s="16"/>
      <c r="F3497" s="3"/>
    </row>
    <row r="3498" spans="3:6" x14ac:dyDescent="0.3">
      <c r="C3498" s="17"/>
      <c r="D3498" s="13"/>
      <c r="E3498" s="16"/>
      <c r="F3498" s="3"/>
    </row>
    <row r="3499" spans="3:6" x14ac:dyDescent="0.3">
      <c r="C3499" s="17"/>
      <c r="D3499" s="13"/>
      <c r="E3499" s="16"/>
      <c r="F3499" s="3"/>
    </row>
    <row r="3500" spans="3:6" x14ac:dyDescent="0.3">
      <c r="C3500" s="17"/>
      <c r="D3500" s="13"/>
      <c r="E3500" s="16"/>
      <c r="F3500" s="3"/>
    </row>
    <row r="3501" spans="3:6" x14ac:dyDescent="0.3">
      <c r="C3501" s="17"/>
      <c r="D3501" s="13"/>
      <c r="E3501" s="16"/>
      <c r="F3501" s="3"/>
    </row>
    <row r="3502" spans="3:6" x14ac:dyDescent="0.3">
      <c r="C3502" s="17"/>
      <c r="D3502" s="13"/>
      <c r="E3502" s="16"/>
      <c r="F3502" s="3"/>
    </row>
    <row r="3503" spans="3:6" x14ac:dyDescent="0.3">
      <c r="C3503" s="17"/>
      <c r="D3503" s="13"/>
      <c r="E3503" s="16"/>
      <c r="F3503" s="3"/>
    </row>
    <row r="3504" spans="3:6" x14ac:dyDescent="0.3">
      <c r="C3504" s="17"/>
      <c r="D3504" s="13"/>
      <c r="E3504" s="16"/>
      <c r="F3504" s="3"/>
    </row>
    <row r="3505" spans="3:6" x14ac:dyDescent="0.3">
      <c r="C3505" s="17"/>
      <c r="D3505" s="13"/>
      <c r="E3505" s="16"/>
      <c r="F3505" s="3"/>
    </row>
    <row r="3506" spans="3:6" x14ac:dyDescent="0.3">
      <c r="C3506" s="17"/>
      <c r="D3506" s="13"/>
      <c r="E3506" s="16"/>
      <c r="F3506" s="3"/>
    </row>
    <row r="3507" spans="3:6" x14ac:dyDescent="0.3">
      <c r="C3507" s="17"/>
      <c r="D3507" s="13"/>
      <c r="E3507" s="16"/>
      <c r="F3507" s="3"/>
    </row>
    <row r="3508" spans="3:6" x14ac:dyDescent="0.3">
      <c r="C3508" s="17"/>
      <c r="D3508" s="13"/>
      <c r="E3508" s="16"/>
      <c r="F3508" s="3"/>
    </row>
    <row r="3509" spans="3:6" x14ac:dyDescent="0.3">
      <c r="C3509" s="17"/>
      <c r="D3509" s="13"/>
      <c r="E3509" s="16"/>
      <c r="F3509" s="3"/>
    </row>
    <row r="3510" spans="3:6" x14ac:dyDescent="0.3">
      <c r="C3510" s="17"/>
      <c r="D3510" s="13"/>
      <c r="E3510" s="16"/>
      <c r="F3510" s="3"/>
    </row>
    <row r="3511" spans="3:6" x14ac:dyDescent="0.3">
      <c r="C3511" s="17"/>
      <c r="D3511" s="13"/>
      <c r="E3511" s="16"/>
      <c r="F3511" s="3"/>
    </row>
    <row r="3512" spans="3:6" x14ac:dyDescent="0.3">
      <c r="C3512" s="17"/>
      <c r="D3512" s="13"/>
      <c r="E3512" s="16"/>
      <c r="F3512" s="3"/>
    </row>
    <row r="3513" spans="3:6" x14ac:dyDescent="0.3">
      <c r="C3513" s="17"/>
      <c r="D3513" s="13"/>
      <c r="E3513" s="16"/>
      <c r="F3513" s="3"/>
    </row>
    <row r="3514" spans="3:6" x14ac:dyDescent="0.3">
      <c r="C3514" s="17"/>
      <c r="D3514" s="13"/>
      <c r="E3514" s="16"/>
      <c r="F3514" s="3"/>
    </row>
    <row r="3515" spans="3:6" x14ac:dyDescent="0.3">
      <c r="C3515" s="17"/>
      <c r="D3515" s="13"/>
      <c r="E3515" s="16"/>
      <c r="F3515" s="3"/>
    </row>
    <row r="3516" spans="3:6" x14ac:dyDescent="0.3">
      <c r="C3516" s="17"/>
      <c r="D3516" s="13"/>
      <c r="E3516" s="16"/>
      <c r="F3516" s="3"/>
    </row>
    <row r="3517" spans="3:6" x14ac:dyDescent="0.3">
      <c r="C3517" s="17"/>
      <c r="D3517" s="13"/>
      <c r="E3517" s="16"/>
      <c r="F3517" s="3"/>
    </row>
    <row r="3518" spans="3:6" x14ac:dyDescent="0.3">
      <c r="C3518" s="17"/>
      <c r="D3518" s="13"/>
      <c r="E3518" s="16"/>
      <c r="F3518" s="3"/>
    </row>
    <row r="3519" spans="3:6" x14ac:dyDescent="0.3">
      <c r="C3519" s="17"/>
      <c r="D3519" s="13"/>
      <c r="E3519" s="16"/>
      <c r="F3519" s="3"/>
    </row>
    <row r="3520" spans="3:6" x14ac:dyDescent="0.3">
      <c r="C3520" s="17"/>
      <c r="D3520" s="13"/>
      <c r="E3520" s="16"/>
      <c r="F3520" s="3"/>
    </row>
    <row r="3521" spans="3:6" x14ac:dyDescent="0.3">
      <c r="C3521" s="17"/>
      <c r="D3521" s="13"/>
      <c r="E3521" s="16"/>
      <c r="F3521" s="3"/>
    </row>
    <row r="3522" spans="3:6" x14ac:dyDescent="0.3">
      <c r="C3522" s="17"/>
      <c r="D3522" s="13"/>
      <c r="E3522" s="16"/>
      <c r="F3522" s="3"/>
    </row>
    <row r="3523" spans="3:6" x14ac:dyDescent="0.3">
      <c r="C3523" s="17"/>
      <c r="D3523" s="13"/>
      <c r="E3523" s="16"/>
      <c r="F3523" s="3"/>
    </row>
    <row r="3524" spans="3:6" x14ac:dyDescent="0.3">
      <c r="C3524" s="17"/>
      <c r="D3524" s="13"/>
      <c r="E3524" s="16"/>
      <c r="F3524" s="3"/>
    </row>
    <row r="3525" spans="3:6" x14ac:dyDescent="0.3">
      <c r="C3525" s="17"/>
      <c r="D3525" s="13"/>
      <c r="E3525" s="16"/>
      <c r="F3525" s="3"/>
    </row>
    <row r="3526" spans="3:6" x14ac:dyDescent="0.3">
      <c r="C3526" s="17"/>
      <c r="D3526" s="13"/>
      <c r="E3526" s="16"/>
      <c r="F3526" s="3"/>
    </row>
    <row r="3527" spans="3:6" x14ac:dyDescent="0.3">
      <c r="C3527" s="17"/>
      <c r="D3527" s="13"/>
      <c r="E3527" s="16"/>
      <c r="F3527" s="3"/>
    </row>
    <row r="3528" spans="3:6" x14ac:dyDescent="0.3">
      <c r="C3528" s="17"/>
      <c r="D3528" s="13"/>
      <c r="E3528" s="16"/>
      <c r="F3528" s="3"/>
    </row>
    <row r="3529" spans="3:6" x14ac:dyDescent="0.3">
      <c r="C3529" s="17"/>
      <c r="D3529" s="13"/>
      <c r="E3529" s="16"/>
      <c r="F3529" s="3"/>
    </row>
    <row r="3530" spans="3:6" x14ac:dyDescent="0.3">
      <c r="C3530" s="17"/>
      <c r="D3530" s="13"/>
      <c r="E3530" s="16"/>
      <c r="F3530" s="3"/>
    </row>
    <row r="3531" spans="3:6" x14ac:dyDescent="0.3">
      <c r="C3531" s="17"/>
      <c r="D3531" s="13"/>
      <c r="E3531" s="16"/>
      <c r="F3531" s="3"/>
    </row>
    <row r="3532" spans="3:6" x14ac:dyDescent="0.3">
      <c r="C3532" s="17"/>
      <c r="D3532" s="13"/>
      <c r="E3532" s="16"/>
      <c r="F3532" s="3"/>
    </row>
    <row r="3533" spans="3:6" x14ac:dyDescent="0.3">
      <c r="C3533" s="17"/>
      <c r="D3533" s="13"/>
      <c r="E3533" s="16"/>
      <c r="F3533" s="3"/>
    </row>
    <row r="3534" spans="3:6" x14ac:dyDescent="0.3">
      <c r="C3534" s="17"/>
      <c r="D3534" s="13"/>
      <c r="E3534" s="16"/>
      <c r="F3534" s="3"/>
    </row>
    <row r="3535" spans="3:6" x14ac:dyDescent="0.3">
      <c r="C3535" s="17"/>
      <c r="D3535" s="13"/>
      <c r="E3535" s="16"/>
      <c r="F3535" s="3"/>
    </row>
    <row r="3536" spans="3:6" x14ac:dyDescent="0.3">
      <c r="C3536" s="17"/>
      <c r="D3536" s="13"/>
      <c r="E3536" s="16"/>
      <c r="F3536" s="3"/>
    </row>
    <row r="3537" spans="3:6" x14ac:dyDescent="0.3">
      <c r="C3537" s="17"/>
      <c r="D3537" s="13"/>
      <c r="E3537" s="16"/>
      <c r="F3537" s="3"/>
    </row>
    <row r="3538" spans="3:6" x14ac:dyDescent="0.3">
      <c r="C3538" s="17"/>
      <c r="D3538" s="13"/>
      <c r="E3538" s="16"/>
      <c r="F3538" s="3"/>
    </row>
    <row r="3539" spans="3:6" x14ac:dyDescent="0.3">
      <c r="C3539" s="17"/>
      <c r="D3539" s="13"/>
      <c r="E3539" s="16"/>
      <c r="F3539" s="3"/>
    </row>
    <row r="3540" spans="3:6" x14ac:dyDescent="0.3">
      <c r="C3540" s="17"/>
      <c r="D3540" s="13"/>
      <c r="E3540" s="16"/>
      <c r="F3540" s="3"/>
    </row>
    <row r="3541" spans="3:6" x14ac:dyDescent="0.3">
      <c r="C3541" s="17"/>
      <c r="D3541" s="13"/>
      <c r="E3541" s="16"/>
      <c r="F3541" s="3"/>
    </row>
    <row r="3542" spans="3:6" x14ac:dyDescent="0.3">
      <c r="C3542" s="17"/>
      <c r="D3542" s="13"/>
      <c r="E3542" s="16"/>
      <c r="F3542" s="3"/>
    </row>
    <row r="3543" spans="3:6" x14ac:dyDescent="0.3">
      <c r="C3543" s="17"/>
      <c r="D3543" s="13"/>
      <c r="E3543" s="16"/>
      <c r="F3543" s="3"/>
    </row>
    <row r="3544" spans="3:6" x14ac:dyDescent="0.3">
      <c r="C3544" s="17"/>
      <c r="D3544" s="13"/>
      <c r="E3544" s="16"/>
      <c r="F3544" s="3"/>
    </row>
    <row r="3545" spans="3:6" x14ac:dyDescent="0.3">
      <c r="C3545" s="17"/>
      <c r="D3545" s="13"/>
      <c r="E3545" s="16"/>
      <c r="F3545" s="3"/>
    </row>
    <row r="3546" spans="3:6" x14ac:dyDescent="0.3">
      <c r="C3546" s="17"/>
      <c r="D3546" s="13"/>
      <c r="E3546" s="16"/>
      <c r="F3546" s="3"/>
    </row>
    <row r="3547" spans="3:6" x14ac:dyDescent="0.3">
      <c r="C3547" s="17"/>
      <c r="D3547" s="13"/>
      <c r="E3547" s="16"/>
      <c r="F3547" s="3"/>
    </row>
    <row r="3548" spans="3:6" x14ac:dyDescent="0.3">
      <c r="C3548" s="17"/>
      <c r="D3548" s="13"/>
      <c r="E3548" s="16"/>
      <c r="F3548" s="3"/>
    </row>
    <row r="3549" spans="3:6" x14ac:dyDescent="0.3">
      <c r="C3549" s="17"/>
      <c r="D3549" s="13"/>
      <c r="E3549" s="16"/>
      <c r="F3549" s="3"/>
    </row>
    <row r="3550" spans="3:6" x14ac:dyDescent="0.3">
      <c r="C3550" s="17"/>
      <c r="D3550" s="13"/>
      <c r="E3550" s="16"/>
      <c r="F3550" s="3"/>
    </row>
    <row r="3551" spans="3:6" x14ac:dyDescent="0.3">
      <c r="C3551" s="17"/>
      <c r="D3551" s="13"/>
      <c r="E3551" s="16"/>
      <c r="F3551" s="3"/>
    </row>
    <row r="3552" spans="3:6" x14ac:dyDescent="0.3">
      <c r="C3552" s="17"/>
      <c r="D3552" s="13"/>
      <c r="E3552" s="16"/>
      <c r="F3552" s="3"/>
    </row>
    <row r="3553" spans="3:6" x14ac:dyDescent="0.3">
      <c r="C3553" s="17"/>
      <c r="D3553" s="13"/>
      <c r="E3553" s="16"/>
      <c r="F3553" s="3"/>
    </row>
    <row r="3554" spans="3:6" x14ac:dyDescent="0.3">
      <c r="C3554" s="17"/>
      <c r="D3554" s="13"/>
      <c r="E3554" s="16"/>
      <c r="F3554" s="3"/>
    </row>
    <row r="3555" spans="3:6" x14ac:dyDescent="0.3">
      <c r="C3555" s="17"/>
      <c r="D3555" s="13"/>
      <c r="E3555" s="16"/>
      <c r="F3555" s="3"/>
    </row>
    <row r="3556" spans="3:6" x14ac:dyDescent="0.3">
      <c r="C3556" s="17"/>
      <c r="D3556" s="13"/>
      <c r="E3556" s="16"/>
      <c r="F3556" s="3"/>
    </row>
    <row r="3557" spans="3:6" x14ac:dyDescent="0.3">
      <c r="C3557" s="17"/>
      <c r="D3557" s="13"/>
      <c r="E3557" s="16"/>
      <c r="F3557" s="3"/>
    </row>
    <row r="3558" spans="3:6" x14ac:dyDescent="0.3">
      <c r="C3558" s="17"/>
      <c r="D3558" s="13"/>
      <c r="E3558" s="16"/>
      <c r="F3558" s="3"/>
    </row>
    <row r="3559" spans="3:6" x14ac:dyDescent="0.3">
      <c r="C3559" s="17"/>
      <c r="D3559" s="13"/>
      <c r="E3559" s="16"/>
      <c r="F3559" s="3"/>
    </row>
    <row r="3560" spans="3:6" x14ac:dyDescent="0.3">
      <c r="C3560" s="17"/>
      <c r="D3560" s="13"/>
      <c r="E3560" s="16"/>
      <c r="F3560" s="3"/>
    </row>
    <row r="3561" spans="3:6" x14ac:dyDescent="0.3">
      <c r="C3561" s="17"/>
      <c r="D3561" s="13"/>
      <c r="E3561" s="16"/>
      <c r="F3561" s="3"/>
    </row>
    <row r="3562" spans="3:6" x14ac:dyDescent="0.3">
      <c r="C3562" s="17"/>
      <c r="D3562" s="13"/>
      <c r="E3562" s="16"/>
      <c r="F3562" s="3"/>
    </row>
    <row r="3563" spans="3:6" x14ac:dyDescent="0.3">
      <c r="C3563" s="17"/>
      <c r="D3563" s="13"/>
      <c r="E3563" s="16"/>
      <c r="F3563" s="3"/>
    </row>
    <row r="3564" spans="3:6" x14ac:dyDescent="0.3">
      <c r="C3564" s="17"/>
      <c r="D3564" s="13"/>
      <c r="E3564" s="16"/>
      <c r="F3564" s="3"/>
    </row>
    <row r="3565" spans="3:6" x14ac:dyDescent="0.3">
      <c r="C3565" s="17"/>
      <c r="D3565" s="13"/>
      <c r="E3565" s="16"/>
      <c r="F3565" s="3"/>
    </row>
    <row r="3566" spans="3:6" x14ac:dyDescent="0.3">
      <c r="C3566" s="17"/>
      <c r="D3566" s="13"/>
      <c r="E3566" s="16"/>
      <c r="F3566" s="3"/>
    </row>
    <row r="3567" spans="3:6" x14ac:dyDescent="0.3">
      <c r="C3567" s="17"/>
      <c r="D3567" s="13"/>
      <c r="E3567" s="16"/>
      <c r="F3567" s="3"/>
    </row>
    <row r="3568" spans="3:6" x14ac:dyDescent="0.3">
      <c r="C3568" s="17"/>
      <c r="D3568" s="13"/>
      <c r="E3568" s="16"/>
      <c r="F3568" s="3"/>
    </row>
    <row r="3569" spans="3:6" x14ac:dyDescent="0.3">
      <c r="C3569" s="17"/>
      <c r="D3569" s="13"/>
      <c r="E3569" s="16"/>
      <c r="F3569" s="3"/>
    </row>
    <row r="3570" spans="3:6" x14ac:dyDescent="0.3">
      <c r="C3570" s="17"/>
      <c r="D3570" s="13"/>
      <c r="E3570" s="16"/>
      <c r="F3570" s="3"/>
    </row>
    <row r="3571" spans="3:6" x14ac:dyDescent="0.3">
      <c r="C3571" s="17"/>
      <c r="D3571" s="13"/>
      <c r="E3571" s="16"/>
      <c r="F3571" s="3"/>
    </row>
    <row r="3572" spans="3:6" x14ac:dyDescent="0.3">
      <c r="C3572" s="17"/>
      <c r="D3572" s="13"/>
      <c r="E3572" s="16"/>
      <c r="F3572" s="3"/>
    </row>
    <row r="3573" spans="3:6" x14ac:dyDescent="0.3">
      <c r="C3573" s="17"/>
      <c r="D3573" s="13"/>
      <c r="E3573" s="16"/>
      <c r="F3573" s="3"/>
    </row>
    <row r="3574" spans="3:6" x14ac:dyDescent="0.3">
      <c r="C3574" s="17"/>
      <c r="D3574" s="13"/>
      <c r="E3574" s="16"/>
      <c r="F3574" s="3"/>
    </row>
    <row r="3575" spans="3:6" x14ac:dyDescent="0.3">
      <c r="C3575" s="17"/>
      <c r="D3575" s="13"/>
      <c r="E3575" s="16"/>
      <c r="F3575" s="3"/>
    </row>
    <row r="3576" spans="3:6" x14ac:dyDescent="0.3">
      <c r="C3576" s="17"/>
      <c r="D3576" s="13"/>
      <c r="E3576" s="16"/>
      <c r="F3576" s="3"/>
    </row>
    <row r="3577" spans="3:6" x14ac:dyDescent="0.3">
      <c r="C3577" s="17"/>
      <c r="D3577" s="13"/>
      <c r="E3577" s="16"/>
      <c r="F3577" s="3"/>
    </row>
    <row r="3578" spans="3:6" x14ac:dyDescent="0.3">
      <c r="C3578" s="17"/>
      <c r="D3578" s="13"/>
      <c r="E3578" s="16"/>
      <c r="F3578" s="3"/>
    </row>
    <row r="3579" spans="3:6" x14ac:dyDescent="0.3">
      <c r="C3579" s="17"/>
      <c r="D3579" s="13"/>
      <c r="E3579" s="16"/>
      <c r="F3579" s="3"/>
    </row>
    <row r="3580" spans="3:6" x14ac:dyDescent="0.3">
      <c r="C3580" s="17"/>
      <c r="D3580" s="13"/>
      <c r="E3580" s="16"/>
      <c r="F3580" s="3"/>
    </row>
    <row r="3581" spans="3:6" x14ac:dyDescent="0.3">
      <c r="C3581" s="17"/>
      <c r="D3581" s="13"/>
      <c r="E3581" s="16"/>
      <c r="F3581" s="3"/>
    </row>
    <row r="3582" spans="3:6" x14ac:dyDescent="0.3">
      <c r="C3582" s="17"/>
      <c r="D3582" s="13"/>
      <c r="E3582" s="16"/>
      <c r="F3582" s="3"/>
    </row>
    <row r="3583" spans="3:6" x14ac:dyDescent="0.3">
      <c r="C3583" s="17"/>
      <c r="D3583" s="13"/>
      <c r="E3583" s="16"/>
      <c r="F3583" s="3"/>
    </row>
    <row r="3584" spans="3:6" x14ac:dyDescent="0.3">
      <c r="C3584" s="17"/>
      <c r="D3584" s="13"/>
      <c r="E3584" s="16"/>
      <c r="F3584" s="3"/>
    </row>
    <row r="3585" spans="3:6" x14ac:dyDescent="0.3">
      <c r="C3585" s="17"/>
      <c r="D3585" s="13"/>
      <c r="E3585" s="16"/>
      <c r="F3585" s="3"/>
    </row>
    <row r="3586" spans="3:6" x14ac:dyDescent="0.3">
      <c r="C3586" s="17"/>
      <c r="D3586" s="13"/>
      <c r="E3586" s="16"/>
      <c r="F3586" s="3"/>
    </row>
    <row r="3587" spans="3:6" x14ac:dyDescent="0.3">
      <c r="C3587" s="17"/>
      <c r="D3587" s="13"/>
      <c r="E3587" s="16"/>
      <c r="F3587" s="3"/>
    </row>
    <row r="3588" spans="3:6" x14ac:dyDescent="0.3">
      <c r="C3588" s="17"/>
      <c r="D3588" s="13"/>
      <c r="E3588" s="16"/>
      <c r="F3588" s="3"/>
    </row>
    <row r="3589" spans="3:6" x14ac:dyDescent="0.3">
      <c r="C3589" s="17"/>
      <c r="D3589" s="13"/>
      <c r="E3589" s="16"/>
      <c r="F3589" s="3"/>
    </row>
    <row r="3590" spans="3:6" x14ac:dyDescent="0.3">
      <c r="C3590" s="17"/>
      <c r="D3590" s="13"/>
      <c r="E3590" s="16"/>
      <c r="F3590" s="3"/>
    </row>
    <row r="3591" spans="3:6" x14ac:dyDescent="0.3">
      <c r="C3591" s="17"/>
      <c r="D3591" s="13"/>
      <c r="E3591" s="16"/>
      <c r="F3591" s="3"/>
    </row>
    <row r="3592" spans="3:6" x14ac:dyDescent="0.3">
      <c r="C3592" s="17"/>
      <c r="D3592" s="13"/>
      <c r="E3592" s="16"/>
      <c r="F3592" s="3"/>
    </row>
    <row r="3593" spans="3:6" x14ac:dyDescent="0.3">
      <c r="C3593" s="17"/>
      <c r="D3593" s="13"/>
      <c r="E3593" s="16"/>
      <c r="F3593" s="3"/>
    </row>
    <row r="3594" spans="3:6" x14ac:dyDescent="0.3">
      <c r="C3594" s="17"/>
      <c r="D3594" s="13"/>
      <c r="E3594" s="16"/>
      <c r="F3594" s="3"/>
    </row>
    <row r="3595" spans="3:6" x14ac:dyDescent="0.3">
      <c r="C3595" s="17"/>
      <c r="D3595" s="13"/>
      <c r="E3595" s="16"/>
      <c r="F3595" s="3"/>
    </row>
    <row r="3596" spans="3:6" x14ac:dyDescent="0.3">
      <c r="C3596" s="17"/>
      <c r="D3596" s="13"/>
      <c r="E3596" s="16"/>
      <c r="F3596" s="3"/>
    </row>
    <row r="3597" spans="3:6" x14ac:dyDescent="0.3">
      <c r="C3597" s="17"/>
      <c r="D3597" s="13"/>
      <c r="E3597" s="16"/>
      <c r="F3597" s="3"/>
    </row>
    <row r="3598" spans="3:6" x14ac:dyDescent="0.3">
      <c r="C3598" s="17"/>
      <c r="D3598" s="13"/>
      <c r="E3598" s="16"/>
      <c r="F3598" s="3"/>
    </row>
    <row r="3599" spans="3:6" x14ac:dyDescent="0.3">
      <c r="C3599" s="17"/>
      <c r="D3599" s="13"/>
      <c r="E3599" s="16"/>
      <c r="F3599" s="3"/>
    </row>
    <row r="3600" spans="3:6" x14ac:dyDescent="0.3">
      <c r="C3600" s="17"/>
      <c r="D3600" s="13"/>
      <c r="E3600" s="16"/>
      <c r="F3600" s="3"/>
    </row>
    <row r="3601" spans="3:6" x14ac:dyDescent="0.3">
      <c r="C3601" s="17"/>
      <c r="D3601" s="13"/>
      <c r="E3601" s="16"/>
      <c r="F3601" s="3"/>
    </row>
    <row r="3602" spans="3:6" x14ac:dyDescent="0.3">
      <c r="C3602" s="17"/>
      <c r="D3602" s="13"/>
      <c r="E3602" s="16"/>
      <c r="F3602" s="3"/>
    </row>
    <row r="3603" spans="3:6" x14ac:dyDescent="0.3">
      <c r="C3603" s="17"/>
      <c r="D3603" s="13"/>
      <c r="E3603" s="16"/>
      <c r="F3603" s="3"/>
    </row>
    <row r="3604" spans="3:6" x14ac:dyDescent="0.3">
      <c r="C3604" s="17"/>
      <c r="D3604" s="13"/>
      <c r="E3604" s="16"/>
      <c r="F3604" s="3"/>
    </row>
    <row r="3605" spans="3:6" x14ac:dyDescent="0.3">
      <c r="C3605" s="17"/>
      <c r="D3605" s="13"/>
      <c r="E3605" s="16"/>
      <c r="F3605" s="3"/>
    </row>
    <row r="3606" spans="3:6" x14ac:dyDescent="0.3">
      <c r="C3606" s="17"/>
      <c r="D3606" s="13"/>
      <c r="E3606" s="16"/>
      <c r="F3606" s="3"/>
    </row>
    <row r="3607" spans="3:6" x14ac:dyDescent="0.3">
      <c r="C3607" s="17"/>
      <c r="D3607" s="13"/>
      <c r="E3607" s="16"/>
      <c r="F3607" s="3"/>
    </row>
    <row r="3608" spans="3:6" x14ac:dyDescent="0.3">
      <c r="C3608" s="17"/>
      <c r="D3608" s="13"/>
      <c r="E3608" s="16"/>
      <c r="F3608" s="3"/>
    </row>
    <row r="3609" spans="3:6" x14ac:dyDescent="0.3">
      <c r="C3609" s="17"/>
      <c r="D3609" s="13"/>
      <c r="E3609" s="16"/>
      <c r="F3609" s="3"/>
    </row>
    <row r="3610" spans="3:6" x14ac:dyDescent="0.3">
      <c r="C3610" s="17"/>
      <c r="D3610" s="13"/>
      <c r="E3610" s="16"/>
      <c r="F3610" s="3"/>
    </row>
    <row r="3611" spans="3:6" x14ac:dyDescent="0.3">
      <c r="C3611" s="17"/>
      <c r="D3611" s="13"/>
      <c r="E3611" s="16"/>
      <c r="F3611" s="3"/>
    </row>
    <row r="3612" spans="3:6" x14ac:dyDescent="0.3">
      <c r="C3612" s="17"/>
      <c r="D3612" s="13"/>
      <c r="E3612" s="16"/>
      <c r="F3612" s="3"/>
    </row>
    <row r="3613" spans="3:6" x14ac:dyDescent="0.3">
      <c r="C3613" s="17"/>
      <c r="D3613" s="13"/>
      <c r="E3613" s="16"/>
      <c r="F3613" s="3"/>
    </row>
    <row r="3614" spans="3:6" x14ac:dyDescent="0.3">
      <c r="C3614" s="17"/>
      <c r="D3614" s="13"/>
      <c r="E3614" s="16"/>
      <c r="F3614" s="3"/>
    </row>
    <row r="3615" spans="3:6" x14ac:dyDescent="0.3">
      <c r="C3615" s="17"/>
      <c r="D3615" s="13"/>
      <c r="E3615" s="16"/>
      <c r="F3615" s="3"/>
    </row>
    <row r="3616" spans="3:6" x14ac:dyDescent="0.3">
      <c r="C3616" s="17"/>
      <c r="D3616" s="13"/>
      <c r="E3616" s="16"/>
      <c r="F3616" s="3"/>
    </row>
    <row r="3617" spans="3:6" x14ac:dyDescent="0.3">
      <c r="C3617" s="17"/>
      <c r="D3617" s="13"/>
      <c r="E3617" s="16"/>
      <c r="F3617" s="3"/>
    </row>
    <row r="3618" spans="3:6" x14ac:dyDescent="0.3">
      <c r="C3618" s="17"/>
      <c r="D3618" s="13"/>
      <c r="E3618" s="16"/>
      <c r="F3618" s="3"/>
    </row>
    <row r="3619" spans="3:6" x14ac:dyDescent="0.3">
      <c r="C3619" s="17"/>
      <c r="D3619" s="13"/>
      <c r="E3619" s="16"/>
      <c r="F3619" s="3"/>
    </row>
    <row r="3620" spans="3:6" x14ac:dyDescent="0.3">
      <c r="C3620" s="17"/>
      <c r="D3620" s="13"/>
      <c r="E3620" s="16"/>
      <c r="F3620" s="3"/>
    </row>
    <row r="3621" spans="3:6" x14ac:dyDescent="0.3">
      <c r="C3621" s="17"/>
      <c r="D3621" s="13"/>
      <c r="E3621" s="16"/>
      <c r="F3621" s="3"/>
    </row>
    <row r="3622" spans="3:6" x14ac:dyDescent="0.3">
      <c r="C3622" s="17"/>
      <c r="D3622" s="13"/>
      <c r="E3622" s="16"/>
      <c r="F3622" s="3"/>
    </row>
    <row r="3623" spans="3:6" x14ac:dyDescent="0.3">
      <c r="C3623" s="17"/>
      <c r="D3623" s="13"/>
      <c r="E3623" s="16"/>
      <c r="F3623" s="3"/>
    </row>
    <row r="3624" spans="3:6" x14ac:dyDescent="0.3">
      <c r="C3624" s="17"/>
      <c r="D3624" s="13"/>
      <c r="E3624" s="16"/>
      <c r="F3624" s="3"/>
    </row>
    <row r="3625" spans="3:6" x14ac:dyDescent="0.3">
      <c r="C3625" s="17"/>
      <c r="D3625" s="13"/>
      <c r="E3625" s="16"/>
      <c r="F3625" s="3"/>
    </row>
    <row r="3626" spans="3:6" x14ac:dyDescent="0.3">
      <c r="C3626" s="17"/>
      <c r="D3626" s="13"/>
      <c r="E3626" s="16"/>
      <c r="F3626" s="3"/>
    </row>
    <row r="3627" spans="3:6" x14ac:dyDescent="0.3">
      <c r="C3627" s="17"/>
      <c r="D3627" s="13"/>
      <c r="E3627" s="16"/>
      <c r="F3627" s="3"/>
    </row>
    <row r="3628" spans="3:6" x14ac:dyDescent="0.3">
      <c r="C3628" s="17"/>
      <c r="D3628" s="13"/>
      <c r="E3628" s="16"/>
      <c r="F3628" s="3"/>
    </row>
    <row r="3629" spans="3:6" x14ac:dyDescent="0.3">
      <c r="C3629" s="17"/>
      <c r="D3629" s="13"/>
      <c r="E3629" s="16"/>
      <c r="F3629" s="3"/>
    </row>
    <row r="3630" spans="3:6" x14ac:dyDescent="0.3">
      <c r="C3630" s="17"/>
      <c r="D3630" s="13"/>
      <c r="E3630" s="16"/>
      <c r="F3630" s="3"/>
    </row>
    <row r="3631" spans="3:6" x14ac:dyDescent="0.3">
      <c r="C3631" s="17"/>
      <c r="D3631" s="13"/>
      <c r="E3631" s="16"/>
      <c r="F3631" s="3"/>
    </row>
    <row r="3632" spans="3:6" x14ac:dyDescent="0.3">
      <c r="C3632" s="17"/>
      <c r="D3632" s="13"/>
      <c r="E3632" s="16"/>
      <c r="F3632" s="3"/>
    </row>
    <row r="3633" spans="3:6" x14ac:dyDescent="0.3">
      <c r="C3633" s="17"/>
      <c r="D3633" s="13"/>
      <c r="E3633" s="16"/>
      <c r="F3633" s="3"/>
    </row>
    <row r="3634" spans="3:6" x14ac:dyDescent="0.3">
      <c r="C3634" s="17"/>
      <c r="D3634" s="13"/>
      <c r="E3634" s="16"/>
      <c r="F3634" s="3"/>
    </row>
    <row r="3635" spans="3:6" x14ac:dyDescent="0.3">
      <c r="C3635" s="17"/>
      <c r="D3635" s="13"/>
      <c r="E3635" s="16"/>
      <c r="F3635" s="3"/>
    </row>
    <row r="3636" spans="3:6" x14ac:dyDescent="0.3">
      <c r="C3636" s="17"/>
      <c r="D3636" s="13"/>
      <c r="E3636" s="16"/>
      <c r="F3636" s="3"/>
    </row>
    <row r="3637" spans="3:6" x14ac:dyDescent="0.3">
      <c r="C3637" s="17"/>
      <c r="D3637" s="13"/>
      <c r="E3637" s="16"/>
      <c r="F3637" s="3"/>
    </row>
    <row r="3638" spans="3:6" x14ac:dyDescent="0.3">
      <c r="C3638" s="17"/>
      <c r="D3638" s="13"/>
      <c r="E3638" s="16"/>
      <c r="F3638" s="3"/>
    </row>
    <row r="3639" spans="3:6" x14ac:dyDescent="0.3">
      <c r="C3639" s="17"/>
      <c r="D3639" s="13"/>
      <c r="E3639" s="16"/>
      <c r="F3639" s="3"/>
    </row>
    <row r="3640" spans="3:6" x14ac:dyDescent="0.3">
      <c r="C3640" s="17"/>
      <c r="D3640" s="13"/>
      <c r="E3640" s="16"/>
      <c r="F3640" s="3"/>
    </row>
    <row r="3641" spans="3:6" x14ac:dyDescent="0.3">
      <c r="C3641" s="17"/>
      <c r="D3641" s="13"/>
      <c r="E3641" s="16"/>
      <c r="F3641" s="3"/>
    </row>
    <row r="3642" spans="3:6" x14ac:dyDescent="0.3">
      <c r="C3642" s="17"/>
      <c r="D3642" s="13"/>
      <c r="E3642" s="16"/>
      <c r="F3642" s="3"/>
    </row>
    <row r="3643" spans="3:6" x14ac:dyDescent="0.3">
      <c r="C3643" s="17"/>
      <c r="D3643" s="13"/>
      <c r="E3643" s="16"/>
      <c r="F3643" s="3"/>
    </row>
    <row r="3644" spans="3:6" x14ac:dyDescent="0.3">
      <c r="C3644" s="17"/>
      <c r="D3644" s="13"/>
      <c r="E3644" s="16"/>
      <c r="F3644" s="3"/>
    </row>
    <row r="3645" spans="3:6" x14ac:dyDescent="0.3">
      <c r="C3645" s="17"/>
      <c r="D3645" s="13"/>
      <c r="E3645" s="16"/>
      <c r="F3645" s="3"/>
    </row>
    <row r="3646" spans="3:6" x14ac:dyDescent="0.3">
      <c r="C3646" s="17"/>
      <c r="D3646" s="13"/>
      <c r="E3646" s="16"/>
      <c r="F3646" s="3"/>
    </row>
    <row r="3647" spans="3:6" x14ac:dyDescent="0.3">
      <c r="C3647" s="17"/>
      <c r="D3647" s="13"/>
      <c r="E3647" s="16"/>
      <c r="F3647" s="3"/>
    </row>
    <row r="3648" spans="3:6" x14ac:dyDescent="0.3">
      <c r="C3648" s="17"/>
      <c r="D3648" s="13"/>
      <c r="E3648" s="16"/>
      <c r="F3648" s="3"/>
    </row>
    <row r="3649" spans="3:6" x14ac:dyDescent="0.3">
      <c r="C3649" s="17"/>
      <c r="D3649" s="13"/>
      <c r="E3649" s="16"/>
      <c r="F3649" s="3"/>
    </row>
    <row r="3650" spans="3:6" x14ac:dyDescent="0.3">
      <c r="C3650" s="17"/>
      <c r="D3650" s="13"/>
      <c r="E3650" s="16"/>
      <c r="F3650" s="3"/>
    </row>
    <row r="3651" spans="3:6" x14ac:dyDescent="0.3">
      <c r="C3651" s="17"/>
      <c r="D3651" s="13"/>
      <c r="E3651" s="16"/>
      <c r="F3651" s="3"/>
    </row>
    <row r="3652" spans="3:6" x14ac:dyDescent="0.3">
      <c r="C3652" s="17"/>
      <c r="D3652" s="13"/>
      <c r="E3652" s="16"/>
      <c r="F3652" s="3"/>
    </row>
    <row r="3653" spans="3:6" x14ac:dyDescent="0.3">
      <c r="C3653" s="17"/>
      <c r="D3653" s="13"/>
      <c r="E3653" s="16"/>
      <c r="F3653" s="3"/>
    </row>
    <row r="3654" spans="3:6" x14ac:dyDescent="0.3">
      <c r="C3654" s="17"/>
      <c r="D3654" s="13"/>
      <c r="E3654" s="16"/>
      <c r="F3654" s="3"/>
    </row>
    <row r="3655" spans="3:6" x14ac:dyDescent="0.3">
      <c r="C3655" s="17"/>
      <c r="D3655" s="13"/>
      <c r="E3655" s="16"/>
      <c r="F3655" s="3"/>
    </row>
    <row r="3656" spans="3:6" x14ac:dyDescent="0.3">
      <c r="C3656" s="17"/>
      <c r="D3656" s="13"/>
      <c r="E3656" s="16"/>
      <c r="F3656" s="3"/>
    </row>
    <row r="3657" spans="3:6" x14ac:dyDescent="0.3">
      <c r="C3657" s="17"/>
      <c r="D3657" s="13"/>
      <c r="E3657" s="16"/>
      <c r="F3657" s="3"/>
    </row>
    <row r="3658" spans="3:6" x14ac:dyDescent="0.3">
      <c r="C3658" s="17"/>
      <c r="D3658" s="13"/>
      <c r="E3658" s="16"/>
      <c r="F3658" s="3"/>
    </row>
    <row r="3659" spans="3:6" x14ac:dyDescent="0.3">
      <c r="C3659" s="17"/>
      <c r="D3659" s="13"/>
      <c r="E3659" s="16"/>
      <c r="F3659" s="3"/>
    </row>
    <row r="3660" spans="3:6" x14ac:dyDescent="0.3">
      <c r="C3660" s="17"/>
      <c r="D3660" s="13"/>
      <c r="E3660" s="16"/>
      <c r="F3660" s="3"/>
    </row>
    <row r="3661" spans="3:6" x14ac:dyDescent="0.3">
      <c r="C3661" s="17"/>
      <c r="D3661" s="13"/>
      <c r="E3661" s="16"/>
      <c r="F3661" s="3"/>
    </row>
    <row r="3662" spans="3:6" x14ac:dyDescent="0.3">
      <c r="C3662" s="17"/>
      <c r="D3662" s="13"/>
      <c r="E3662" s="16"/>
      <c r="F3662" s="3"/>
    </row>
    <row r="3663" spans="3:6" x14ac:dyDescent="0.3">
      <c r="C3663" s="17"/>
      <c r="D3663" s="13"/>
      <c r="E3663" s="16"/>
      <c r="F3663" s="3"/>
    </row>
    <row r="3664" spans="3:6" x14ac:dyDescent="0.3">
      <c r="C3664" s="17"/>
      <c r="D3664" s="13"/>
      <c r="E3664" s="16"/>
      <c r="F3664" s="3"/>
    </row>
    <row r="3665" spans="3:6" x14ac:dyDescent="0.3">
      <c r="C3665" s="17"/>
      <c r="D3665" s="13"/>
      <c r="E3665" s="16"/>
      <c r="F3665" s="3"/>
    </row>
    <row r="3666" spans="3:6" x14ac:dyDescent="0.3">
      <c r="C3666" s="17"/>
      <c r="D3666" s="13"/>
      <c r="E3666" s="16"/>
      <c r="F3666" s="3"/>
    </row>
    <row r="3667" spans="3:6" x14ac:dyDescent="0.3">
      <c r="C3667" s="17"/>
      <c r="D3667" s="13"/>
      <c r="E3667" s="16"/>
      <c r="F3667" s="3"/>
    </row>
    <row r="3668" spans="3:6" x14ac:dyDescent="0.3">
      <c r="C3668" s="17"/>
      <c r="D3668" s="13"/>
      <c r="E3668" s="16"/>
      <c r="F3668" s="3"/>
    </row>
    <row r="3669" spans="3:6" x14ac:dyDescent="0.3">
      <c r="C3669" s="17"/>
      <c r="D3669" s="13"/>
      <c r="E3669" s="16"/>
      <c r="F3669" s="3"/>
    </row>
    <row r="3670" spans="3:6" x14ac:dyDescent="0.3">
      <c r="C3670" s="17"/>
      <c r="D3670" s="13"/>
      <c r="E3670" s="16"/>
      <c r="F3670" s="3"/>
    </row>
    <row r="3671" spans="3:6" x14ac:dyDescent="0.3">
      <c r="C3671" s="17"/>
      <c r="D3671" s="13"/>
      <c r="E3671" s="16"/>
      <c r="F3671" s="3"/>
    </row>
    <row r="3672" spans="3:6" x14ac:dyDescent="0.3">
      <c r="C3672" s="17"/>
      <c r="D3672" s="13"/>
      <c r="E3672" s="16"/>
      <c r="F3672" s="3"/>
    </row>
    <row r="3673" spans="3:6" x14ac:dyDescent="0.3">
      <c r="C3673" s="17"/>
      <c r="D3673" s="13"/>
      <c r="E3673" s="16"/>
      <c r="F3673" s="3"/>
    </row>
    <row r="3674" spans="3:6" x14ac:dyDescent="0.3">
      <c r="C3674" s="17"/>
      <c r="D3674" s="13"/>
      <c r="E3674" s="16"/>
      <c r="F3674" s="3"/>
    </row>
    <row r="3675" spans="3:6" x14ac:dyDescent="0.3">
      <c r="C3675" s="17"/>
      <c r="D3675" s="13"/>
      <c r="E3675" s="16"/>
      <c r="F3675" s="3"/>
    </row>
    <row r="3676" spans="3:6" x14ac:dyDescent="0.3">
      <c r="C3676" s="17"/>
      <c r="D3676" s="13"/>
      <c r="E3676" s="16"/>
      <c r="F3676" s="3"/>
    </row>
    <row r="3677" spans="3:6" x14ac:dyDescent="0.3">
      <c r="C3677" s="17"/>
      <c r="D3677" s="13"/>
      <c r="E3677" s="16"/>
      <c r="F3677" s="3"/>
    </row>
    <row r="3678" spans="3:6" x14ac:dyDescent="0.3">
      <c r="C3678" s="17"/>
      <c r="D3678" s="13"/>
      <c r="E3678" s="16"/>
      <c r="F3678" s="3"/>
    </row>
    <row r="3679" spans="3:6" x14ac:dyDescent="0.3">
      <c r="C3679" s="17"/>
      <c r="D3679" s="13"/>
      <c r="E3679" s="16"/>
      <c r="F3679" s="3"/>
    </row>
    <row r="3680" spans="3:6" x14ac:dyDescent="0.3">
      <c r="C3680" s="17"/>
      <c r="D3680" s="13"/>
      <c r="E3680" s="16"/>
      <c r="F3680" s="3"/>
    </row>
    <row r="3681" spans="3:6" x14ac:dyDescent="0.3">
      <c r="C3681" s="17"/>
      <c r="D3681" s="13"/>
      <c r="E3681" s="16"/>
      <c r="F3681" s="3"/>
    </row>
    <row r="3682" spans="3:6" x14ac:dyDescent="0.3">
      <c r="C3682" s="17"/>
      <c r="D3682" s="13"/>
      <c r="E3682" s="16"/>
      <c r="F3682" s="3"/>
    </row>
    <row r="3683" spans="3:6" x14ac:dyDescent="0.3">
      <c r="C3683" s="17"/>
      <c r="D3683" s="13"/>
      <c r="E3683" s="16"/>
      <c r="F3683" s="3"/>
    </row>
    <row r="3684" spans="3:6" x14ac:dyDescent="0.3">
      <c r="C3684" s="17"/>
      <c r="D3684" s="13"/>
      <c r="E3684" s="16"/>
      <c r="F3684" s="3"/>
    </row>
    <row r="3685" spans="3:6" x14ac:dyDescent="0.3">
      <c r="C3685" s="17"/>
      <c r="D3685" s="13"/>
      <c r="E3685" s="16"/>
      <c r="F3685" s="3"/>
    </row>
    <row r="3686" spans="3:6" x14ac:dyDescent="0.3">
      <c r="C3686" s="17"/>
      <c r="D3686" s="13"/>
      <c r="E3686" s="16"/>
      <c r="F3686" s="3"/>
    </row>
    <row r="3687" spans="3:6" x14ac:dyDescent="0.3">
      <c r="C3687" s="17"/>
      <c r="D3687" s="13"/>
      <c r="E3687" s="16"/>
      <c r="F3687" s="3"/>
    </row>
    <row r="3688" spans="3:6" x14ac:dyDescent="0.3">
      <c r="C3688" s="17"/>
      <c r="D3688" s="13"/>
      <c r="E3688" s="16"/>
      <c r="F3688" s="3"/>
    </row>
    <row r="3689" spans="3:6" x14ac:dyDescent="0.3">
      <c r="C3689" s="17"/>
      <c r="D3689" s="13"/>
      <c r="E3689" s="16"/>
      <c r="F3689" s="3"/>
    </row>
    <row r="3690" spans="3:6" x14ac:dyDescent="0.3">
      <c r="C3690" s="17"/>
      <c r="D3690" s="13"/>
      <c r="E3690" s="16"/>
      <c r="F3690" s="3"/>
    </row>
    <row r="3691" spans="3:6" x14ac:dyDescent="0.3">
      <c r="C3691" s="17"/>
      <c r="D3691" s="13"/>
      <c r="E3691" s="16"/>
      <c r="F3691" s="3"/>
    </row>
    <row r="3692" spans="3:6" x14ac:dyDescent="0.3">
      <c r="C3692" s="17"/>
      <c r="D3692" s="13"/>
      <c r="E3692" s="16"/>
      <c r="F3692" s="3"/>
    </row>
    <row r="3693" spans="3:6" x14ac:dyDescent="0.3">
      <c r="C3693" s="17"/>
      <c r="D3693" s="13"/>
      <c r="E3693" s="16"/>
      <c r="F3693" s="3"/>
    </row>
    <row r="3694" spans="3:6" x14ac:dyDescent="0.3">
      <c r="C3694" s="17"/>
      <c r="D3694" s="13"/>
      <c r="E3694" s="16"/>
      <c r="F3694" s="3"/>
    </row>
    <row r="3695" spans="3:6" x14ac:dyDescent="0.3">
      <c r="C3695" s="17"/>
      <c r="D3695" s="13"/>
      <c r="E3695" s="16"/>
      <c r="F3695" s="3"/>
    </row>
    <row r="3696" spans="3:6" x14ac:dyDescent="0.3">
      <c r="C3696" s="17"/>
      <c r="D3696" s="13"/>
      <c r="E3696" s="16"/>
      <c r="F3696" s="3"/>
    </row>
    <row r="3697" spans="3:6" x14ac:dyDescent="0.3">
      <c r="C3697" s="17"/>
      <c r="D3697" s="13"/>
      <c r="E3697" s="16"/>
      <c r="F3697" s="3"/>
    </row>
    <row r="3698" spans="3:6" x14ac:dyDescent="0.3">
      <c r="C3698" s="17"/>
      <c r="D3698" s="13"/>
      <c r="E3698" s="16"/>
      <c r="F3698" s="3"/>
    </row>
    <row r="3699" spans="3:6" x14ac:dyDescent="0.3">
      <c r="C3699" s="17"/>
      <c r="D3699" s="13"/>
      <c r="E3699" s="16"/>
      <c r="F3699" s="3"/>
    </row>
    <row r="3700" spans="3:6" x14ac:dyDescent="0.3">
      <c r="C3700" s="17"/>
      <c r="D3700" s="13"/>
      <c r="E3700" s="16"/>
      <c r="F3700" s="3"/>
    </row>
    <row r="3701" spans="3:6" x14ac:dyDescent="0.3">
      <c r="C3701" s="17"/>
      <c r="D3701" s="13"/>
      <c r="E3701" s="16"/>
      <c r="F3701" s="3"/>
    </row>
    <row r="3702" spans="3:6" x14ac:dyDescent="0.3">
      <c r="C3702" s="17"/>
      <c r="D3702" s="13"/>
      <c r="E3702" s="16"/>
      <c r="F3702" s="3"/>
    </row>
    <row r="3703" spans="3:6" x14ac:dyDescent="0.3">
      <c r="C3703" s="17"/>
      <c r="D3703" s="13"/>
      <c r="E3703" s="16"/>
      <c r="F3703" s="3"/>
    </row>
    <row r="3704" spans="3:6" x14ac:dyDescent="0.3">
      <c r="C3704" s="17"/>
      <c r="D3704" s="13"/>
      <c r="E3704" s="16"/>
      <c r="F3704" s="3"/>
    </row>
    <row r="3705" spans="3:6" x14ac:dyDescent="0.3">
      <c r="C3705" s="17"/>
      <c r="D3705" s="13"/>
      <c r="E3705" s="16"/>
      <c r="F3705" s="3"/>
    </row>
    <row r="3706" spans="3:6" x14ac:dyDescent="0.3">
      <c r="C3706" s="17"/>
      <c r="D3706" s="13"/>
      <c r="E3706" s="16"/>
      <c r="F3706" s="3"/>
    </row>
    <row r="3707" spans="3:6" x14ac:dyDescent="0.3">
      <c r="C3707" s="17"/>
      <c r="D3707" s="13"/>
      <c r="E3707" s="16"/>
      <c r="F3707" s="3"/>
    </row>
    <row r="3708" spans="3:6" x14ac:dyDescent="0.3">
      <c r="C3708" s="17"/>
      <c r="D3708" s="13"/>
      <c r="E3708" s="16"/>
      <c r="F3708" s="3"/>
    </row>
    <row r="3709" spans="3:6" x14ac:dyDescent="0.3">
      <c r="C3709" s="17"/>
      <c r="D3709" s="13"/>
      <c r="E3709" s="16"/>
      <c r="F3709" s="3"/>
    </row>
    <row r="3710" spans="3:6" x14ac:dyDescent="0.3">
      <c r="C3710" s="17"/>
      <c r="D3710" s="13"/>
      <c r="E3710" s="16"/>
      <c r="F3710" s="3"/>
    </row>
    <row r="3711" spans="3:6" x14ac:dyDescent="0.3">
      <c r="C3711" s="17"/>
      <c r="D3711" s="13"/>
      <c r="E3711" s="16"/>
      <c r="F3711" s="3"/>
    </row>
    <row r="3712" spans="3:6" x14ac:dyDescent="0.3">
      <c r="C3712" s="17"/>
      <c r="D3712" s="13"/>
      <c r="E3712" s="16"/>
      <c r="F3712" s="3"/>
    </row>
    <row r="3713" spans="3:6" x14ac:dyDescent="0.3">
      <c r="C3713" s="17"/>
      <c r="D3713" s="13"/>
      <c r="E3713" s="16"/>
      <c r="F3713" s="3"/>
    </row>
    <row r="3714" spans="3:6" x14ac:dyDescent="0.3">
      <c r="C3714" s="17"/>
      <c r="D3714" s="13"/>
      <c r="E3714" s="16"/>
      <c r="F3714" s="3"/>
    </row>
    <row r="3715" spans="3:6" x14ac:dyDescent="0.3">
      <c r="C3715" s="17"/>
      <c r="D3715" s="13"/>
      <c r="E3715" s="16"/>
      <c r="F3715" s="3"/>
    </row>
    <row r="3716" spans="3:6" x14ac:dyDescent="0.3">
      <c r="C3716" s="17"/>
      <c r="D3716" s="13"/>
      <c r="E3716" s="16"/>
      <c r="F3716" s="3"/>
    </row>
    <row r="3717" spans="3:6" x14ac:dyDescent="0.3">
      <c r="C3717" s="17"/>
      <c r="D3717" s="13"/>
      <c r="E3717" s="16"/>
      <c r="F3717" s="3"/>
    </row>
    <row r="3718" spans="3:6" x14ac:dyDescent="0.3">
      <c r="C3718" s="17"/>
      <c r="D3718" s="13"/>
      <c r="E3718" s="16"/>
      <c r="F3718" s="3"/>
    </row>
    <row r="3719" spans="3:6" x14ac:dyDescent="0.3">
      <c r="C3719" s="17"/>
      <c r="D3719" s="13"/>
      <c r="E3719" s="16"/>
      <c r="F3719" s="3"/>
    </row>
    <row r="3720" spans="3:6" x14ac:dyDescent="0.3">
      <c r="C3720" s="17"/>
      <c r="D3720" s="13"/>
      <c r="E3720" s="16"/>
      <c r="F3720" s="3"/>
    </row>
    <row r="3721" spans="3:6" x14ac:dyDescent="0.3">
      <c r="C3721" s="17"/>
      <c r="D3721" s="13"/>
      <c r="E3721" s="16"/>
      <c r="F3721" s="3"/>
    </row>
    <row r="3722" spans="3:6" x14ac:dyDescent="0.3">
      <c r="C3722" s="17"/>
      <c r="D3722" s="13"/>
      <c r="E3722" s="16"/>
      <c r="F3722" s="3"/>
    </row>
    <row r="3723" spans="3:6" x14ac:dyDescent="0.3">
      <c r="C3723" s="17"/>
      <c r="D3723" s="13"/>
      <c r="E3723" s="16"/>
      <c r="F3723" s="3"/>
    </row>
    <row r="3724" spans="3:6" x14ac:dyDescent="0.3">
      <c r="C3724" s="17"/>
      <c r="D3724" s="13"/>
      <c r="E3724" s="16"/>
      <c r="F3724" s="3"/>
    </row>
    <row r="3725" spans="3:6" x14ac:dyDescent="0.3">
      <c r="C3725" s="17"/>
      <c r="D3725" s="13"/>
      <c r="E3725" s="16"/>
      <c r="F3725" s="3"/>
    </row>
    <row r="3726" spans="3:6" x14ac:dyDescent="0.3">
      <c r="C3726" s="17"/>
      <c r="D3726" s="13"/>
      <c r="E3726" s="16"/>
      <c r="F3726" s="3"/>
    </row>
    <row r="3727" spans="3:6" x14ac:dyDescent="0.3">
      <c r="C3727" s="17"/>
      <c r="D3727" s="13"/>
      <c r="E3727" s="16"/>
      <c r="F3727" s="3"/>
    </row>
    <row r="3728" spans="3:6" x14ac:dyDescent="0.3">
      <c r="C3728" s="17"/>
      <c r="D3728" s="13"/>
      <c r="E3728" s="16"/>
      <c r="F3728" s="3"/>
    </row>
    <row r="3729" spans="3:6" x14ac:dyDescent="0.3">
      <c r="C3729" s="17"/>
      <c r="D3729" s="13"/>
      <c r="E3729" s="16"/>
      <c r="F3729" s="3"/>
    </row>
    <row r="3730" spans="3:6" x14ac:dyDescent="0.3">
      <c r="C3730" s="17"/>
      <c r="D3730" s="13"/>
      <c r="E3730" s="16"/>
      <c r="F3730" s="3"/>
    </row>
    <row r="3731" spans="3:6" x14ac:dyDescent="0.3">
      <c r="C3731" s="17"/>
      <c r="D3731" s="13"/>
      <c r="E3731" s="16"/>
      <c r="F3731" s="3"/>
    </row>
    <row r="3732" spans="3:6" x14ac:dyDescent="0.3">
      <c r="C3732" s="17"/>
      <c r="D3732" s="13"/>
      <c r="E3732" s="16"/>
      <c r="F3732" s="3"/>
    </row>
    <row r="3733" spans="3:6" x14ac:dyDescent="0.3">
      <c r="C3733" s="17"/>
      <c r="D3733" s="13"/>
      <c r="E3733" s="16"/>
      <c r="F3733" s="3"/>
    </row>
    <row r="3734" spans="3:6" x14ac:dyDescent="0.3">
      <c r="C3734" s="17"/>
      <c r="D3734" s="13"/>
      <c r="E3734" s="16"/>
      <c r="F3734" s="3"/>
    </row>
    <row r="3735" spans="3:6" x14ac:dyDescent="0.3">
      <c r="C3735" s="17"/>
      <c r="D3735" s="13"/>
      <c r="E3735" s="16"/>
      <c r="F3735" s="3"/>
    </row>
    <row r="3736" spans="3:6" x14ac:dyDescent="0.3">
      <c r="C3736" s="17"/>
      <c r="D3736" s="13"/>
      <c r="E3736" s="16"/>
      <c r="F3736" s="3"/>
    </row>
    <row r="3737" spans="3:6" x14ac:dyDescent="0.3">
      <c r="C3737" s="17"/>
      <c r="D3737" s="13"/>
      <c r="E3737" s="16"/>
      <c r="F3737" s="3"/>
    </row>
    <row r="3738" spans="3:6" x14ac:dyDescent="0.3">
      <c r="C3738" s="17"/>
      <c r="D3738" s="13"/>
      <c r="E3738" s="16"/>
      <c r="F3738" s="3"/>
    </row>
    <row r="3739" spans="3:6" x14ac:dyDescent="0.3">
      <c r="C3739" s="17"/>
      <c r="D3739" s="13"/>
      <c r="E3739" s="16"/>
      <c r="F3739" s="3"/>
    </row>
    <row r="3740" spans="3:6" x14ac:dyDescent="0.3">
      <c r="C3740" s="17"/>
      <c r="D3740" s="13"/>
      <c r="E3740" s="16"/>
      <c r="F3740" s="3"/>
    </row>
    <row r="3741" spans="3:6" x14ac:dyDescent="0.3">
      <c r="C3741" s="17"/>
      <c r="D3741" s="13"/>
      <c r="E3741" s="16"/>
      <c r="F3741" s="3"/>
    </row>
    <row r="3742" spans="3:6" x14ac:dyDescent="0.3">
      <c r="C3742" s="17"/>
      <c r="D3742" s="13"/>
      <c r="E3742" s="16"/>
      <c r="F3742" s="3"/>
    </row>
    <row r="3743" spans="3:6" x14ac:dyDescent="0.3">
      <c r="C3743" s="17"/>
      <c r="D3743" s="13"/>
      <c r="E3743" s="16"/>
      <c r="F3743" s="3"/>
    </row>
    <row r="3744" spans="3:6" x14ac:dyDescent="0.3">
      <c r="C3744" s="17"/>
      <c r="D3744" s="13"/>
      <c r="E3744" s="16"/>
      <c r="F3744" s="3"/>
    </row>
    <row r="3745" spans="3:6" x14ac:dyDescent="0.3">
      <c r="C3745" s="17"/>
      <c r="D3745" s="13"/>
      <c r="E3745" s="16"/>
      <c r="F3745" s="3"/>
    </row>
    <row r="3746" spans="3:6" x14ac:dyDescent="0.3">
      <c r="C3746" s="17"/>
      <c r="D3746" s="13"/>
      <c r="E3746" s="16"/>
      <c r="F3746" s="3"/>
    </row>
    <row r="3747" spans="3:6" x14ac:dyDescent="0.3">
      <c r="C3747" s="17"/>
      <c r="D3747" s="13"/>
      <c r="E3747" s="16"/>
      <c r="F3747" s="3"/>
    </row>
    <row r="3748" spans="3:6" x14ac:dyDescent="0.3">
      <c r="C3748" s="17"/>
      <c r="D3748" s="13"/>
      <c r="E3748" s="16"/>
      <c r="F3748" s="3"/>
    </row>
    <row r="3749" spans="3:6" x14ac:dyDescent="0.3">
      <c r="C3749" s="17"/>
      <c r="D3749" s="13"/>
      <c r="E3749" s="16"/>
      <c r="F3749" s="3"/>
    </row>
    <row r="3750" spans="3:6" x14ac:dyDescent="0.3">
      <c r="C3750" s="17"/>
      <c r="D3750" s="13"/>
      <c r="E3750" s="16"/>
      <c r="F3750" s="3"/>
    </row>
    <row r="3751" spans="3:6" x14ac:dyDescent="0.3">
      <c r="C3751" s="17"/>
      <c r="D3751" s="13"/>
      <c r="E3751" s="16"/>
      <c r="F3751" s="3"/>
    </row>
    <row r="3752" spans="3:6" x14ac:dyDescent="0.3">
      <c r="C3752" s="17"/>
      <c r="D3752" s="13"/>
      <c r="E3752" s="16"/>
      <c r="F3752" s="3"/>
    </row>
    <row r="3753" spans="3:6" x14ac:dyDescent="0.3">
      <c r="C3753" s="17"/>
      <c r="D3753" s="13"/>
      <c r="E3753" s="16"/>
      <c r="F3753" s="3"/>
    </row>
    <row r="3754" spans="3:6" x14ac:dyDescent="0.3">
      <c r="C3754" s="17"/>
      <c r="D3754" s="13"/>
      <c r="E3754" s="16"/>
      <c r="F3754" s="3"/>
    </row>
    <row r="3755" spans="3:6" x14ac:dyDescent="0.3">
      <c r="C3755" s="17"/>
      <c r="D3755" s="13"/>
      <c r="E3755" s="16"/>
      <c r="F3755" s="3"/>
    </row>
    <row r="3756" spans="3:6" x14ac:dyDescent="0.3">
      <c r="C3756" s="17"/>
      <c r="D3756" s="13"/>
      <c r="E3756" s="16"/>
      <c r="F3756" s="3"/>
    </row>
    <row r="3757" spans="3:6" x14ac:dyDescent="0.3">
      <c r="C3757" s="17"/>
      <c r="D3757" s="13"/>
      <c r="E3757" s="16"/>
      <c r="F3757" s="3"/>
    </row>
    <row r="3758" spans="3:6" x14ac:dyDescent="0.3">
      <c r="C3758" s="17"/>
      <c r="D3758" s="13"/>
      <c r="E3758" s="16"/>
      <c r="F3758" s="3"/>
    </row>
    <row r="3759" spans="3:6" x14ac:dyDescent="0.3">
      <c r="C3759" s="17"/>
      <c r="D3759" s="13"/>
      <c r="E3759" s="16"/>
      <c r="F3759" s="3"/>
    </row>
    <row r="3760" spans="3:6" x14ac:dyDescent="0.3">
      <c r="C3760" s="17"/>
      <c r="D3760" s="13"/>
      <c r="E3760" s="16"/>
      <c r="F3760" s="3"/>
    </row>
    <row r="3761" spans="3:6" x14ac:dyDescent="0.3">
      <c r="C3761" s="17"/>
      <c r="D3761" s="13"/>
      <c r="E3761" s="16"/>
      <c r="F3761" s="3"/>
    </row>
    <row r="3762" spans="3:6" x14ac:dyDescent="0.3">
      <c r="C3762" s="17"/>
      <c r="D3762" s="13"/>
      <c r="E3762" s="16"/>
      <c r="F3762" s="3"/>
    </row>
    <row r="3763" spans="3:6" x14ac:dyDescent="0.3">
      <c r="C3763" s="17"/>
      <c r="D3763" s="13"/>
      <c r="E3763" s="16"/>
      <c r="F3763" s="3"/>
    </row>
    <row r="3764" spans="3:6" x14ac:dyDescent="0.3">
      <c r="C3764" s="17"/>
      <c r="D3764" s="13"/>
      <c r="E3764" s="16"/>
      <c r="F3764" s="3"/>
    </row>
    <row r="3765" spans="3:6" x14ac:dyDescent="0.3">
      <c r="C3765" s="17"/>
      <c r="D3765" s="13"/>
      <c r="E3765" s="16"/>
      <c r="F3765" s="3"/>
    </row>
    <row r="3766" spans="3:6" x14ac:dyDescent="0.3">
      <c r="C3766" s="17"/>
      <c r="D3766" s="13"/>
      <c r="E3766" s="16"/>
      <c r="F3766" s="3"/>
    </row>
    <row r="3767" spans="3:6" x14ac:dyDescent="0.3">
      <c r="C3767" s="17"/>
      <c r="D3767" s="13"/>
      <c r="E3767" s="16"/>
      <c r="F3767" s="3"/>
    </row>
    <row r="3768" spans="3:6" x14ac:dyDescent="0.3">
      <c r="C3768" s="17"/>
      <c r="D3768" s="13"/>
      <c r="E3768" s="16"/>
      <c r="F3768" s="3"/>
    </row>
    <row r="3769" spans="3:6" x14ac:dyDescent="0.3">
      <c r="C3769" s="17"/>
      <c r="D3769" s="13"/>
      <c r="E3769" s="16"/>
      <c r="F3769" s="3"/>
    </row>
    <row r="3770" spans="3:6" x14ac:dyDescent="0.3">
      <c r="C3770" s="17"/>
      <c r="D3770" s="13"/>
      <c r="E3770" s="16"/>
      <c r="F3770" s="3"/>
    </row>
    <row r="3771" spans="3:6" x14ac:dyDescent="0.3">
      <c r="C3771" s="17"/>
      <c r="D3771" s="13"/>
      <c r="E3771" s="16"/>
      <c r="F3771" s="3"/>
    </row>
    <row r="3772" spans="3:6" x14ac:dyDescent="0.3">
      <c r="C3772" s="17"/>
      <c r="D3772" s="13"/>
      <c r="E3772" s="16"/>
      <c r="F3772" s="3"/>
    </row>
    <row r="3773" spans="3:6" x14ac:dyDescent="0.3">
      <c r="C3773" s="17"/>
      <c r="D3773" s="13"/>
      <c r="E3773" s="16"/>
      <c r="F3773" s="3"/>
    </row>
    <row r="3774" spans="3:6" x14ac:dyDescent="0.3">
      <c r="C3774" s="17"/>
      <c r="D3774" s="13"/>
      <c r="E3774" s="16"/>
      <c r="F3774" s="3"/>
    </row>
    <row r="3775" spans="3:6" x14ac:dyDescent="0.3">
      <c r="C3775" s="17"/>
      <c r="D3775" s="13"/>
      <c r="E3775" s="16"/>
      <c r="F3775" s="3"/>
    </row>
    <row r="3776" spans="3:6" x14ac:dyDescent="0.3">
      <c r="C3776" s="17"/>
      <c r="D3776" s="13"/>
      <c r="E3776" s="16"/>
      <c r="F3776" s="3"/>
    </row>
    <row r="3777" spans="3:6" x14ac:dyDescent="0.3">
      <c r="C3777" s="17"/>
      <c r="D3777" s="13"/>
      <c r="E3777" s="16"/>
      <c r="F3777" s="3"/>
    </row>
    <row r="3778" spans="3:6" x14ac:dyDescent="0.3">
      <c r="C3778" s="17"/>
      <c r="D3778" s="13"/>
      <c r="E3778" s="16"/>
      <c r="F3778" s="3"/>
    </row>
    <row r="3779" spans="3:6" x14ac:dyDescent="0.3">
      <c r="C3779" s="17"/>
      <c r="D3779" s="13"/>
      <c r="E3779" s="16"/>
      <c r="F3779" s="3"/>
    </row>
    <row r="3780" spans="3:6" x14ac:dyDescent="0.3">
      <c r="C3780" s="17"/>
      <c r="D3780" s="13"/>
      <c r="E3780" s="16"/>
      <c r="F3780" s="3"/>
    </row>
    <row r="3781" spans="3:6" x14ac:dyDescent="0.3">
      <c r="C3781" s="17"/>
      <c r="D3781" s="13"/>
      <c r="E3781" s="16"/>
      <c r="F3781" s="3"/>
    </row>
    <row r="3782" spans="3:6" x14ac:dyDescent="0.3">
      <c r="C3782" s="17"/>
      <c r="D3782" s="13"/>
      <c r="E3782" s="16"/>
      <c r="F3782" s="3"/>
    </row>
    <row r="3783" spans="3:6" x14ac:dyDescent="0.3">
      <c r="C3783" s="17"/>
      <c r="D3783" s="13"/>
      <c r="E3783" s="16"/>
      <c r="F3783" s="3"/>
    </row>
    <row r="3784" spans="3:6" x14ac:dyDescent="0.3">
      <c r="C3784" s="17"/>
      <c r="D3784" s="13"/>
      <c r="E3784" s="16"/>
      <c r="F3784" s="3"/>
    </row>
    <row r="3785" spans="3:6" x14ac:dyDescent="0.3">
      <c r="C3785" s="17"/>
      <c r="D3785" s="13"/>
      <c r="E3785" s="16"/>
      <c r="F3785" s="3"/>
    </row>
    <row r="3786" spans="3:6" x14ac:dyDescent="0.3">
      <c r="C3786" s="17"/>
      <c r="D3786" s="13"/>
      <c r="E3786" s="16"/>
      <c r="F3786" s="3"/>
    </row>
    <row r="3787" spans="3:6" x14ac:dyDescent="0.3">
      <c r="C3787" s="17"/>
      <c r="D3787" s="13"/>
      <c r="E3787" s="16"/>
      <c r="F3787" s="3"/>
    </row>
    <row r="3788" spans="3:6" x14ac:dyDescent="0.3">
      <c r="C3788" s="17"/>
      <c r="D3788" s="13"/>
      <c r="E3788" s="16"/>
      <c r="F3788" s="3"/>
    </row>
    <row r="3789" spans="3:6" x14ac:dyDescent="0.3">
      <c r="C3789" s="17"/>
      <c r="D3789" s="13"/>
      <c r="E3789" s="16"/>
      <c r="F3789" s="3"/>
    </row>
    <row r="3790" spans="3:6" x14ac:dyDescent="0.3">
      <c r="C3790" s="17"/>
      <c r="D3790" s="13"/>
      <c r="E3790" s="16"/>
      <c r="F3790" s="3"/>
    </row>
    <row r="3791" spans="3:6" x14ac:dyDescent="0.3">
      <c r="C3791" s="17"/>
      <c r="D3791" s="13"/>
      <c r="E3791" s="16"/>
      <c r="F3791" s="3"/>
    </row>
    <row r="3792" spans="3:6" x14ac:dyDescent="0.3">
      <c r="C3792" s="17"/>
      <c r="D3792" s="13"/>
      <c r="E3792" s="16"/>
      <c r="F3792" s="3"/>
    </row>
    <row r="3793" spans="3:6" x14ac:dyDescent="0.3">
      <c r="C3793" s="17"/>
      <c r="D3793" s="13"/>
      <c r="E3793" s="16"/>
      <c r="F3793" s="3"/>
    </row>
    <row r="3794" spans="3:6" x14ac:dyDescent="0.3">
      <c r="C3794" s="17"/>
      <c r="D3794" s="13"/>
      <c r="E3794" s="16"/>
      <c r="F3794" s="3"/>
    </row>
    <row r="3795" spans="3:6" x14ac:dyDescent="0.3">
      <c r="C3795" s="17"/>
      <c r="D3795" s="13"/>
      <c r="E3795" s="16"/>
      <c r="F3795" s="3"/>
    </row>
    <row r="3796" spans="3:6" x14ac:dyDescent="0.3">
      <c r="C3796" s="17"/>
      <c r="D3796" s="13"/>
      <c r="E3796" s="16"/>
      <c r="F3796" s="3"/>
    </row>
    <row r="3797" spans="3:6" x14ac:dyDescent="0.3">
      <c r="C3797" s="17"/>
      <c r="D3797" s="13"/>
      <c r="E3797" s="16"/>
      <c r="F3797" s="3"/>
    </row>
    <row r="3798" spans="3:6" x14ac:dyDescent="0.3">
      <c r="C3798" s="17"/>
      <c r="D3798" s="13"/>
      <c r="E3798" s="16"/>
      <c r="F3798" s="3"/>
    </row>
    <row r="3799" spans="3:6" x14ac:dyDescent="0.3">
      <c r="C3799" s="17"/>
      <c r="D3799" s="13"/>
      <c r="E3799" s="16"/>
      <c r="F3799" s="3"/>
    </row>
    <row r="3800" spans="3:6" x14ac:dyDescent="0.3">
      <c r="C3800" s="17"/>
      <c r="D3800" s="13"/>
      <c r="E3800" s="16"/>
      <c r="F3800" s="3"/>
    </row>
    <row r="3801" spans="3:6" x14ac:dyDescent="0.3">
      <c r="C3801" s="17"/>
      <c r="D3801" s="13"/>
      <c r="E3801" s="16"/>
      <c r="F3801" s="3"/>
    </row>
    <row r="3802" spans="3:6" x14ac:dyDescent="0.3">
      <c r="C3802" s="17"/>
      <c r="D3802" s="13"/>
      <c r="E3802" s="16"/>
      <c r="F3802" s="3"/>
    </row>
    <row r="3803" spans="3:6" x14ac:dyDescent="0.3">
      <c r="C3803" s="17"/>
      <c r="D3803" s="13"/>
      <c r="E3803" s="16"/>
      <c r="F3803" s="3"/>
    </row>
    <row r="3804" spans="3:6" x14ac:dyDescent="0.3">
      <c r="C3804" s="17"/>
      <c r="D3804" s="13"/>
      <c r="E3804" s="16"/>
      <c r="F3804" s="3"/>
    </row>
    <row r="3805" spans="3:6" x14ac:dyDescent="0.3">
      <c r="C3805" s="17"/>
      <c r="D3805" s="13"/>
      <c r="E3805" s="16"/>
      <c r="F3805" s="3"/>
    </row>
    <row r="3806" spans="3:6" x14ac:dyDescent="0.3">
      <c r="C3806" s="17"/>
      <c r="D3806" s="13"/>
      <c r="E3806" s="16"/>
      <c r="F3806" s="3"/>
    </row>
    <row r="3807" spans="3:6" x14ac:dyDescent="0.3">
      <c r="C3807" s="17"/>
      <c r="D3807" s="13"/>
      <c r="E3807" s="16"/>
      <c r="F3807" s="3"/>
    </row>
    <row r="3808" spans="3:6" x14ac:dyDescent="0.3">
      <c r="C3808" s="17"/>
      <c r="D3808" s="13"/>
      <c r="E3808" s="16"/>
      <c r="F3808" s="3"/>
    </row>
    <row r="3809" spans="3:6" x14ac:dyDescent="0.3">
      <c r="C3809" s="17"/>
      <c r="D3809" s="13"/>
      <c r="E3809" s="16"/>
      <c r="F3809" s="3"/>
    </row>
    <row r="3810" spans="3:6" x14ac:dyDescent="0.3">
      <c r="C3810" s="17"/>
      <c r="D3810" s="13"/>
      <c r="E3810" s="16"/>
      <c r="F3810" s="3"/>
    </row>
    <row r="3811" spans="3:6" x14ac:dyDescent="0.3">
      <c r="C3811" s="17"/>
      <c r="D3811" s="13"/>
      <c r="E3811" s="16"/>
      <c r="F3811" s="3"/>
    </row>
    <row r="3812" spans="3:6" x14ac:dyDescent="0.3">
      <c r="C3812" s="17"/>
      <c r="D3812" s="13"/>
      <c r="E3812" s="16"/>
      <c r="F3812" s="3"/>
    </row>
    <row r="3813" spans="3:6" x14ac:dyDescent="0.3">
      <c r="C3813" s="17"/>
      <c r="D3813" s="13"/>
      <c r="E3813" s="16"/>
      <c r="F3813" s="3"/>
    </row>
    <row r="3814" spans="3:6" x14ac:dyDescent="0.3">
      <c r="C3814" s="17"/>
      <c r="D3814" s="13"/>
      <c r="E3814" s="16"/>
      <c r="F3814" s="3"/>
    </row>
    <row r="3815" spans="3:6" x14ac:dyDescent="0.3">
      <c r="C3815" s="17"/>
      <c r="D3815" s="13"/>
      <c r="E3815" s="16"/>
      <c r="F3815" s="3"/>
    </row>
    <row r="3816" spans="3:6" x14ac:dyDescent="0.3">
      <c r="C3816" s="17"/>
      <c r="D3816" s="13"/>
      <c r="E3816" s="16"/>
      <c r="F3816" s="3"/>
    </row>
    <row r="3817" spans="3:6" x14ac:dyDescent="0.3">
      <c r="C3817" s="17"/>
      <c r="D3817" s="13"/>
      <c r="E3817" s="16"/>
      <c r="F3817" s="3"/>
    </row>
    <row r="3818" spans="3:6" x14ac:dyDescent="0.3">
      <c r="C3818" s="17"/>
      <c r="D3818" s="13"/>
      <c r="E3818" s="16"/>
      <c r="F3818" s="3"/>
    </row>
    <row r="3819" spans="3:6" x14ac:dyDescent="0.3">
      <c r="C3819" s="17"/>
      <c r="D3819" s="13"/>
      <c r="E3819" s="16"/>
      <c r="F3819" s="3"/>
    </row>
    <row r="3820" spans="3:6" x14ac:dyDescent="0.3">
      <c r="C3820" s="17"/>
      <c r="D3820" s="13"/>
      <c r="E3820" s="16"/>
      <c r="F3820" s="3"/>
    </row>
    <row r="3821" spans="3:6" x14ac:dyDescent="0.3">
      <c r="C3821" s="17"/>
      <c r="D3821" s="13"/>
      <c r="E3821" s="16"/>
      <c r="F3821" s="3"/>
    </row>
    <row r="3822" spans="3:6" x14ac:dyDescent="0.3">
      <c r="C3822" s="17"/>
      <c r="D3822" s="13"/>
      <c r="E3822" s="16"/>
      <c r="F3822" s="3"/>
    </row>
    <row r="3823" spans="3:6" x14ac:dyDescent="0.3">
      <c r="C3823" s="17"/>
      <c r="D3823" s="13"/>
      <c r="E3823" s="16"/>
      <c r="F3823" s="3"/>
    </row>
    <row r="3824" spans="3:6" x14ac:dyDescent="0.3">
      <c r="C3824" s="17"/>
      <c r="D3824" s="13"/>
      <c r="E3824" s="16"/>
      <c r="F3824" s="3"/>
    </row>
    <row r="3825" spans="3:6" x14ac:dyDescent="0.3">
      <c r="C3825" s="17"/>
      <c r="D3825" s="13"/>
      <c r="E3825" s="16"/>
      <c r="F3825" s="3"/>
    </row>
    <row r="3826" spans="3:6" x14ac:dyDescent="0.3">
      <c r="C3826" s="17"/>
      <c r="D3826" s="13"/>
      <c r="E3826" s="16"/>
      <c r="F3826" s="3"/>
    </row>
    <row r="3827" spans="3:6" x14ac:dyDescent="0.3">
      <c r="C3827" s="17"/>
      <c r="D3827" s="13"/>
      <c r="E3827" s="16"/>
      <c r="F3827" s="3"/>
    </row>
    <row r="3828" spans="3:6" x14ac:dyDescent="0.3">
      <c r="C3828" s="17"/>
      <c r="D3828" s="13"/>
      <c r="E3828" s="16"/>
      <c r="F3828" s="3"/>
    </row>
    <row r="3829" spans="3:6" x14ac:dyDescent="0.3">
      <c r="C3829" s="17"/>
      <c r="D3829" s="13"/>
      <c r="E3829" s="16"/>
      <c r="F3829" s="3"/>
    </row>
    <row r="3830" spans="3:6" x14ac:dyDescent="0.3">
      <c r="C3830" s="17"/>
      <c r="D3830" s="13"/>
      <c r="E3830" s="16"/>
      <c r="F3830" s="3"/>
    </row>
    <row r="3831" spans="3:6" x14ac:dyDescent="0.3">
      <c r="C3831" s="17"/>
      <c r="D3831" s="13"/>
      <c r="E3831" s="16"/>
      <c r="F3831" s="3"/>
    </row>
    <row r="3832" spans="3:6" x14ac:dyDescent="0.3">
      <c r="C3832" s="17"/>
      <c r="D3832" s="13"/>
      <c r="E3832" s="16"/>
      <c r="F3832" s="3"/>
    </row>
    <row r="3833" spans="3:6" x14ac:dyDescent="0.3">
      <c r="C3833" s="17"/>
      <c r="D3833" s="13"/>
      <c r="E3833" s="16"/>
      <c r="F3833" s="3"/>
    </row>
    <row r="3834" spans="3:6" x14ac:dyDescent="0.3">
      <c r="C3834" s="17"/>
      <c r="D3834" s="13"/>
      <c r="E3834" s="16"/>
      <c r="F3834" s="3"/>
    </row>
    <row r="3835" spans="3:6" x14ac:dyDescent="0.3">
      <c r="C3835" s="17"/>
      <c r="D3835" s="13"/>
      <c r="E3835" s="16"/>
      <c r="F3835" s="3"/>
    </row>
    <row r="3836" spans="3:6" x14ac:dyDescent="0.3">
      <c r="C3836" s="17"/>
      <c r="D3836" s="13"/>
      <c r="E3836" s="16"/>
      <c r="F3836" s="3"/>
    </row>
    <row r="3837" spans="3:6" x14ac:dyDescent="0.3">
      <c r="C3837" s="17"/>
      <c r="D3837" s="13"/>
      <c r="E3837" s="16"/>
      <c r="F3837" s="3"/>
    </row>
    <row r="3838" spans="3:6" x14ac:dyDescent="0.3">
      <c r="C3838" s="17"/>
      <c r="D3838" s="13"/>
      <c r="E3838" s="16"/>
      <c r="F3838" s="3"/>
    </row>
    <row r="3839" spans="3:6" x14ac:dyDescent="0.3">
      <c r="C3839" s="17"/>
      <c r="D3839" s="13"/>
      <c r="E3839" s="16"/>
      <c r="F3839" s="3"/>
    </row>
    <row r="3840" spans="3:6" x14ac:dyDescent="0.3">
      <c r="C3840" s="17"/>
      <c r="D3840" s="13"/>
      <c r="E3840" s="16"/>
      <c r="F3840" s="3"/>
    </row>
    <row r="3841" spans="3:6" x14ac:dyDescent="0.3">
      <c r="C3841" s="17"/>
      <c r="D3841" s="13"/>
      <c r="E3841" s="16"/>
      <c r="F3841" s="3"/>
    </row>
    <row r="3842" spans="3:6" x14ac:dyDescent="0.3">
      <c r="C3842" s="17"/>
      <c r="D3842" s="13"/>
      <c r="E3842" s="16"/>
      <c r="F3842" s="3"/>
    </row>
    <row r="3843" spans="3:6" x14ac:dyDescent="0.3">
      <c r="C3843" s="17"/>
      <c r="D3843" s="13"/>
      <c r="E3843" s="16"/>
      <c r="F3843" s="3"/>
    </row>
    <row r="3844" spans="3:6" x14ac:dyDescent="0.3">
      <c r="C3844" s="17"/>
      <c r="D3844" s="13"/>
      <c r="E3844" s="16"/>
      <c r="F3844" s="3"/>
    </row>
    <row r="3845" spans="3:6" x14ac:dyDescent="0.3">
      <c r="C3845" s="17"/>
      <c r="D3845" s="13"/>
      <c r="E3845" s="16"/>
      <c r="F3845" s="3"/>
    </row>
    <row r="3846" spans="3:6" x14ac:dyDescent="0.3">
      <c r="C3846" s="17"/>
      <c r="D3846" s="13"/>
      <c r="E3846" s="16"/>
      <c r="F3846" s="3"/>
    </row>
    <row r="3847" spans="3:6" x14ac:dyDescent="0.3">
      <c r="C3847" s="17"/>
      <c r="D3847" s="13"/>
      <c r="E3847" s="16"/>
      <c r="F3847" s="3"/>
    </row>
    <row r="3848" spans="3:6" x14ac:dyDescent="0.3">
      <c r="C3848" s="17"/>
      <c r="D3848" s="13"/>
      <c r="E3848" s="16"/>
      <c r="F3848" s="3"/>
    </row>
    <row r="3849" spans="3:6" x14ac:dyDescent="0.3">
      <c r="C3849" s="17"/>
      <c r="D3849" s="13"/>
      <c r="E3849" s="16"/>
      <c r="F3849" s="3"/>
    </row>
    <row r="3850" spans="3:6" x14ac:dyDescent="0.3">
      <c r="C3850" s="17"/>
      <c r="D3850" s="13"/>
      <c r="E3850" s="16"/>
      <c r="F3850" s="3"/>
    </row>
    <row r="3851" spans="3:6" x14ac:dyDescent="0.3">
      <c r="C3851" s="17"/>
      <c r="D3851" s="13"/>
      <c r="E3851" s="16"/>
      <c r="F3851" s="3"/>
    </row>
    <row r="3852" spans="3:6" x14ac:dyDescent="0.3">
      <c r="C3852" s="17"/>
      <c r="D3852" s="13"/>
      <c r="E3852" s="16"/>
      <c r="F3852" s="3"/>
    </row>
    <row r="3853" spans="3:6" x14ac:dyDescent="0.3">
      <c r="C3853" s="17"/>
      <c r="D3853" s="13"/>
      <c r="E3853" s="16"/>
      <c r="F3853" s="3"/>
    </row>
    <row r="3854" spans="3:6" x14ac:dyDescent="0.3">
      <c r="C3854" s="17"/>
      <c r="D3854" s="13"/>
      <c r="E3854" s="16"/>
      <c r="F3854" s="3"/>
    </row>
    <row r="3855" spans="3:6" x14ac:dyDescent="0.3">
      <c r="C3855" s="17"/>
      <c r="D3855" s="13"/>
      <c r="E3855" s="16"/>
      <c r="F3855" s="3"/>
    </row>
    <row r="3856" spans="3:6" x14ac:dyDescent="0.3">
      <c r="C3856" s="17"/>
      <c r="D3856" s="13"/>
      <c r="E3856" s="16"/>
      <c r="F3856" s="3"/>
    </row>
    <row r="3857" spans="3:6" x14ac:dyDescent="0.3">
      <c r="C3857" s="17"/>
      <c r="D3857" s="13"/>
      <c r="E3857" s="16"/>
      <c r="F3857" s="3"/>
    </row>
    <row r="3858" spans="3:6" x14ac:dyDescent="0.3">
      <c r="C3858" s="17"/>
      <c r="D3858" s="13"/>
      <c r="E3858" s="16"/>
      <c r="F3858" s="3"/>
    </row>
    <row r="3859" spans="3:6" x14ac:dyDescent="0.3">
      <c r="C3859" s="17"/>
      <c r="D3859" s="13"/>
      <c r="E3859" s="16"/>
      <c r="F3859" s="3"/>
    </row>
    <row r="3860" spans="3:6" x14ac:dyDescent="0.3">
      <c r="C3860" s="17"/>
      <c r="D3860" s="13"/>
      <c r="E3860" s="16"/>
      <c r="F3860" s="3"/>
    </row>
    <row r="3861" spans="3:6" x14ac:dyDescent="0.3">
      <c r="C3861" s="17"/>
      <c r="D3861" s="13"/>
      <c r="E3861" s="16"/>
      <c r="F3861" s="3"/>
    </row>
    <row r="3862" spans="3:6" x14ac:dyDescent="0.3">
      <c r="C3862" s="17"/>
      <c r="D3862" s="13"/>
      <c r="E3862" s="16"/>
      <c r="F3862" s="3"/>
    </row>
    <row r="3863" spans="3:6" x14ac:dyDescent="0.3">
      <c r="C3863" s="17"/>
      <c r="D3863" s="13"/>
      <c r="E3863" s="16"/>
      <c r="F3863" s="3"/>
    </row>
    <row r="3864" spans="3:6" x14ac:dyDescent="0.3">
      <c r="C3864" s="17"/>
      <c r="D3864" s="13"/>
      <c r="E3864" s="16"/>
      <c r="F3864" s="3"/>
    </row>
    <row r="3865" spans="3:6" x14ac:dyDescent="0.3">
      <c r="C3865" s="17"/>
      <c r="D3865" s="13"/>
      <c r="E3865" s="16"/>
      <c r="F3865" s="3"/>
    </row>
    <row r="3866" spans="3:6" x14ac:dyDescent="0.3">
      <c r="C3866" s="17"/>
      <c r="D3866" s="13"/>
      <c r="E3866" s="16"/>
      <c r="F3866" s="3"/>
    </row>
    <row r="3867" spans="3:6" x14ac:dyDescent="0.3">
      <c r="C3867" s="17"/>
      <c r="D3867" s="13"/>
      <c r="E3867" s="16"/>
      <c r="F3867" s="3"/>
    </row>
    <row r="3868" spans="3:6" x14ac:dyDescent="0.3">
      <c r="C3868" s="17"/>
      <c r="D3868" s="13"/>
      <c r="E3868" s="16"/>
      <c r="F3868" s="3"/>
    </row>
    <row r="3869" spans="3:6" x14ac:dyDescent="0.3">
      <c r="C3869" s="17"/>
      <c r="D3869" s="13"/>
      <c r="E3869" s="16"/>
      <c r="F3869" s="3"/>
    </row>
    <row r="3870" spans="3:6" x14ac:dyDescent="0.3">
      <c r="C3870" s="17"/>
      <c r="D3870" s="13"/>
      <c r="E3870" s="16"/>
      <c r="F3870" s="3"/>
    </row>
    <row r="3871" spans="3:6" x14ac:dyDescent="0.3">
      <c r="C3871" s="17"/>
      <c r="D3871" s="13"/>
      <c r="E3871" s="16"/>
      <c r="F3871" s="3"/>
    </row>
    <row r="3872" spans="3:6" x14ac:dyDescent="0.3">
      <c r="C3872" s="17"/>
      <c r="D3872" s="13"/>
      <c r="E3872" s="16"/>
      <c r="F3872" s="3"/>
    </row>
    <row r="3873" spans="3:6" x14ac:dyDescent="0.3">
      <c r="C3873" s="17"/>
      <c r="D3873" s="13"/>
      <c r="E3873" s="16"/>
      <c r="F3873" s="3"/>
    </row>
    <row r="3874" spans="3:6" x14ac:dyDescent="0.3">
      <c r="C3874" s="17"/>
      <c r="D3874" s="13"/>
      <c r="E3874" s="16"/>
      <c r="F3874" s="3"/>
    </row>
    <row r="3875" spans="3:6" x14ac:dyDescent="0.3">
      <c r="C3875" s="17"/>
      <c r="D3875" s="13"/>
      <c r="E3875" s="16"/>
      <c r="F3875" s="3"/>
    </row>
    <row r="3876" spans="3:6" x14ac:dyDescent="0.3">
      <c r="C3876" s="17"/>
      <c r="D3876" s="13"/>
      <c r="E3876" s="16"/>
      <c r="F3876" s="3"/>
    </row>
    <row r="3877" spans="3:6" x14ac:dyDescent="0.3">
      <c r="C3877" s="17"/>
      <c r="D3877" s="13"/>
      <c r="E3877" s="16"/>
      <c r="F3877" s="3"/>
    </row>
    <row r="3878" spans="3:6" x14ac:dyDescent="0.3">
      <c r="C3878" s="17"/>
      <c r="D3878" s="13"/>
      <c r="E3878" s="16"/>
      <c r="F3878" s="3"/>
    </row>
    <row r="3879" spans="3:6" x14ac:dyDescent="0.3">
      <c r="C3879" s="17"/>
      <c r="D3879" s="13"/>
      <c r="E3879" s="16"/>
      <c r="F3879" s="3"/>
    </row>
    <row r="3880" spans="3:6" x14ac:dyDescent="0.3">
      <c r="C3880" s="17"/>
      <c r="D3880" s="13"/>
      <c r="E3880" s="16"/>
      <c r="F3880" s="3"/>
    </row>
    <row r="3881" spans="3:6" x14ac:dyDescent="0.3">
      <c r="C3881" s="17"/>
      <c r="D3881" s="13"/>
      <c r="E3881" s="16"/>
      <c r="F3881" s="3"/>
    </row>
    <row r="3882" spans="3:6" x14ac:dyDescent="0.3">
      <c r="C3882" s="17"/>
      <c r="D3882" s="13"/>
      <c r="E3882" s="16"/>
      <c r="F3882" s="3"/>
    </row>
    <row r="3883" spans="3:6" x14ac:dyDescent="0.3">
      <c r="C3883" s="17"/>
      <c r="D3883" s="13"/>
      <c r="E3883" s="16"/>
      <c r="F3883" s="3"/>
    </row>
    <row r="3884" spans="3:6" x14ac:dyDescent="0.3">
      <c r="C3884" s="17"/>
      <c r="D3884" s="13"/>
      <c r="E3884" s="16"/>
      <c r="F3884" s="3"/>
    </row>
    <row r="3885" spans="3:6" x14ac:dyDescent="0.3">
      <c r="C3885" s="17"/>
      <c r="D3885" s="13"/>
      <c r="E3885" s="16"/>
      <c r="F3885" s="3"/>
    </row>
    <row r="3886" spans="3:6" x14ac:dyDescent="0.3">
      <c r="C3886" s="17"/>
      <c r="D3886" s="13"/>
      <c r="E3886" s="16"/>
      <c r="F3886" s="3"/>
    </row>
    <row r="3887" spans="3:6" x14ac:dyDescent="0.3">
      <c r="C3887" s="17"/>
      <c r="D3887" s="13"/>
      <c r="E3887" s="16"/>
      <c r="F3887" s="3"/>
    </row>
    <row r="3888" spans="3:6" x14ac:dyDescent="0.3">
      <c r="C3888" s="17"/>
      <c r="D3888" s="13"/>
      <c r="E3888" s="16"/>
      <c r="F3888" s="3"/>
    </row>
    <row r="3889" spans="3:6" x14ac:dyDescent="0.3">
      <c r="C3889" s="17"/>
      <c r="D3889" s="13"/>
      <c r="E3889" s="16"/>
      <c r="F3889" s="3"/>
    </row>
    <row r="3890" spans="3:6" x14ac:dyDescent="0.3">
      <c r="C3890" s="17"/>
      <c r="D3890" s="13"/>
      <c r="E3890" s="16"/>
      <c r="F3890" s="3"/>
    </row>
    <row r="3891" spans="3:6" x14ac:dyDescent="0.3">
      <c r="C3891" s="17"/>
      <c r="D3891" s="13"/>
      <c r="E3891" s="16"/>
      <c r="F3891" s="3"/>
    </row>
    <row r="3892" spans="3:6" x14ac:dyDescent="0.3">
      <c r="C3892" s="17"/>
      <c r="D3892" s="13"/>
      <c r="E3892" s="16"/>
      <c r="F3892" s="3"/>
    </row>
    <row r="3893" spans="3:6" x14ac:dyDescent="0.3">
      <c r="C3893" s="17"/>
      <c r="D3893" s="13"/>
      <c r="E3893" s="16"/>
      <c r="F3893" s="3"/>
    </row>
    <row r="3894" spans="3:6" x14ac:dyDescent="0.3">
      <c r="C3894" s="17"/>
      <c r="D3894" s="13"/>
      <c r="E3894" s="16"/>
      <c r="F3894" s="3"/>
    </row>
    <row r="3895" spans="3:6" x14ac:dyDescent="0.3">
      <c r="C3895" s="17"/>
      <c r="D3895" s="13"/>
      <c r="E3895" s="16"/>
      <c r="F3895" s="3"/>
    </row>
    <row r="3896" spans="3:6" x14ac:dyDescent="0.3">
      <c r="C3896" s="17"/>
      <c r="D3896" s="13"/>
      <c r="E3896" s="16"/>
      <c r="F3896" s="3"/>
    </row>
    <row r="3897" spans="3:6" x14ac:dyDescent="0.3">
      <c r="C3897" s="17"/>
      <c r="D3897" s="13"/>
      <c r="E3897" s="16"/>
      <c r="F3897" s="3"/>
    </row>
    <row r="3898" spans="3:6" x14ac:dyDescent="0.3">
      <c r="C3898" s="17"/>
      <c r="D3898" s="13"/>
      <c r="E3898" s="16"/>
      <c r="F3898" s="3"/>
    </row>
    <row r="3899" spans="3:6" x14ac:dyDescent="0.3">
      <c r="C3899" s="17"/>
      <c r="D3899" s="13"/>
      <c r="E3899" s="16"/>
      <c r="F3899" s="3"/>
    </row>
    <row r="3900" spans="3:6" x14ac:dyDescent="0.3">
      <c r="C3900" s="17"/>
      <c r="D3900" s="13"/>
      <c r="E3900" s="16"/>
      <c r="F3900" s="3"/>
    </row>
    <row r="3901" spans="3:6" x14ac:dyDescent="0.3">
      <c r="C3901" s="17"/>
      <c r="D3901" s="13"/>
      <c r="E3901" s="16"/>
      <c r="F3901" s="3"/>
    </row>
    <row r="3902" spans="3:6" x14ac:dyDescent="0.3">
      <c r="C3902" s="17"/>
      <c r="D3902" s="13"/>
      <c r="E3902" s="16"/>
      <c r="F3902" s="3"/>
    </row>
    <row r="3903" spans="3:6" x14ac:dyDescent="0.3">
      <c r="C3903" s="17"/>
      <c r="D3903" s="13"/>
      <c r="E3903" s="16"/>
      <c r="F3903" s="3"/>
    </row>
    <row r="3904" spans="3:6" x14ac:dyDescent="0.3">
      <c r="C3904" s="17"/>
      <c r="D3904" s="13"/>
      <c r="E3904" s="16"/>
      <c r="F3904" s="3"/>
    </row>
    <row r="3905" spans="3:6" x14ac:dyDescent="0.3">
      <c r="C3905" s="17"/>
      <c r="D3905" s="13"/>
      <c r="E3905" s="16"/>
      <c r="F3905" s="3"/>
    </row>
    <row r="3906" spans="3:6" x14ac:dyDescent="0.3">
      <c r="C3906" s="17"/>
      <c r="D3906" s="13"/>
      <c r="E3906" s="16"/>
      <c r="F3906" s="3"/>
    </row>
    <row r="3907" spans="3:6" x14ac:dyDescent="0.3">
      <c r="C3907" s="17"/>
      <c r="D3907" s="13"/>
      <c r="E3907" s="16"/>
      <c r="F3907" s="3"/>
    </row>
    <row r="3908" spans="3:6" x14ac:dyDescent="0.3">
      <c r="C3908" s="17"/>
      <c r="D3908" s="13"/>
      <c r="E3908" s="16"/>
      <c r="F3908" s="3"/>
    </row>
    <row r="3909" spans="3:6" x14ac:dyDescent="0.3">
      <c r="C3909" s="17"/>
      <c r="D3909" s="13"/>
      <c r="E3909" s="16"/>
      <c r="F3909" s="3"/>
    </row>
    <row r="3910" spans="3:6" x14ac:dyDescent="0.3">
      <c r="C3910" s="17"/>
      <c r="D3910" s="13"/>
      <c r="E3910" s="16"/>
      <c r="F3910" s="3"/>
    </row>
    <row r="3911" spans="3:6" x14ac:dyDescent="0.3">
      <c r="C3911" s="17"/>
      <c r="D3911" s="13"/>
      <c r="E3911" s="16"/>
      <c r="F3911" s="3"/>
    </row>
    <row r="3912" spans="3:6" x14ac:dyDescent="0.3">
      <c r="C3912" s="17"/>
      <c r="D3912" s="13"/>
      <c r="E3912" s="16"/>
      <c r="F3912" s="3"/>
    </row>
    <row r="3913" spans="3:6" x14ac:dyDescent="0.3">
      <c r="C3913" s="17"/>
      <c r="D3913" s="13"/>
      <c r="E3913" s="16"/>
      <c r="F3913" s="3"/>
    </row>
    <row r="3914" spans="3:6" x14ac:dyDescent="0.3">
      <c r="C3914" s="17"/>
      <c r="D3914" s="13"/>
      <c r="E3914" s="16"/>
      <c r="F3914" s="3"/>
    </row>
    <row r="3915" spans="3:6" x14ac:dyDescent="0.3">
      <c r="C3915" s="17"/>
      <c r="D3915" s="13"/>
      <c r="E3915" s="16"/>
      <c r="F3915" s="3"/>
    </row>
    <row r="3916" spans="3:6" x14ac:dyDescent="0.3">
      <c r="C3916" s="17"/>
      <c r="D3916" s="13"/>
      <c r="E3916" s="16"/>
      <c r="F3916" s="3"/>
    </row>
    <row r="3917" spans="3:6" x14ac:dyDescent="0.3">
      <c r="C3917" s="17"/>
      <c r="D3917" s="13"/>
      <c r="E3917" s="16"/>
      <c r="F3917" s="3"/>
    </row>
    <row r="3918" spans="3:6" x14ac:dyDescent="0.3">
      <c r="C3918" s="17"/>
      <c r="D3918" s="13"/>
      <c r="E3918" s="16"/>
      <c r="F3918" s="3"/>
    </row>
    <row r="3919" spans="3:6" x14ac:dyDescent="0.3">
      <c r="C3919" s="17"/>
      <c r="D3919" s="13"/>
      <c r="E3919" s="16"/>
      <c r="F3919" s="3"/>
    </row>
    <row r="3920" spans="3:6" x14ac:dyDescent="0.3">
      <c r="C3920" s="17"/>
      <c r="D3920" s="13"/>
      <c r="E3920" s="16"/>
      <c r="F3920" s="3"/>
    </row>
    <row r="3921" spans="3:6" x14ac:dyDescent="0.3">
      <c r="C3921" s="17"/>
      <c r="D3921" s="13"/>
      <c r="E3921" s="16"/>
      <c r="F3921" s="3"/>
    </row>
    <row r="3922" spans="3:6" x14ac:dyDescent="0.3">
      <c r="C3922" s="17"/>
      <c r="D3922" s="13"/>
      <c r="E3922" s="16"/>
      <c r="F3922" s="3"/>
    </row>
    <row r="3923" spans="3:6" x14ac:dyDescent="0.3">
      <c r="C3923" s="17"/>
      <c r="D3923" s="13"/>
      <c r="E3923" s="16"/>
      <c r="F3923" s="3"/>
    </row>
    <row r="3924" spans="3:6" x14ac:dyDescent="0.3">
      <c r="C3924" s="17"/>
      <c r="D3924" s="13"/>
      <c r="E3924" s="16"/>
      <c r="F3924" s="3"/>
    </row>
    <row r="3925" spans="3:6" x14ac:dyDescent="0.3">
      <c r="C3925" s="17"/>
      <c r="D3925" s="13"/>
      <c r="E3925" s="16"/>
      <c r="F3925" s="3"/>
    </row>
    <row r="3926" spans="3:6" x14ac:dyDescent="0.3">
      <c r="C3926" s="17"/>
      <c r="D3926" s="13"/>
      <c r="E3926" s="16"/>
      <c r="F3926" s="3"/>
    </row>
    <row r="3927" spans="3:6" x14ac:dyDescent="0.3">
      <c r="C3927" s="17"/>
      <c r="D3927" s="13"/>
      <c r="E3927" s="16"/>
      <c r="F3927" s="3"/>
    </row>
    <row r="3928" spans="3:6" x14ac:dyDescent="0.3">
      <c r="C3928" s="17"/>
      <c r="D3928" s="13"/>
      <c r="E3928" s="16"/>
      <c r="F3928" s="3"/>
    </row>
    <row r="3929" spans="3:6" x14ac:dyDescent="0.3">
      <c r="C3929" s="17"/>
      <c r="D3929" s="13"/>
      <c r="E3929" s="16"/>
      <c r="F3929" s="3"/>
    </row>
    <row r="3930" spans="3:6" x14ac:dyDescent="0.3">
      <c r="C3930" s="17"/>
      <c r="D3930" s="13"/>
      <c r="E3930" s="16"/>
      <c r="F3930" s="3"/>
    </row>
    <row r="3931" spans="3:6" x14ac:dyDescent="0.3">
      <c r="C3931" s="17"/>
      <c r="D3931" s="13"/>
      <c r="E3931" s="16"/>
      <c r="F3931" s="3"/>
    </row>
    <row r="3932" spans="3:6" x14ac:dyDescent="0.3">
      <c r="C3932" s="17"/>
      <c r="D3932" s="13"/>
      <c r="E3932" s="16"/>
      <c r="F3932" s="3"/>
    </row>
    <row r="3933" spans="3:6" x14ac:dyDescent="0.3">
      <c r="C3933" s="17"/>
      <c r="D3933" s="13"/>
      <c r="E3933" s="16"/>
      <c r="F3933" s="3"/>
    </row>
    <row r="3934" spans="3:6" x14ac:dyDescent="0.3">
      <c r="C3934" s="17"/>
      <c r="D3934" s="13"/>
      <c r="E3934" s="16"/>
      <c r="F3934" s="3"/>
    </row>
    <row r="3935" spans="3:6" x14ac:dyDescent="0.3">
      <c r="C3935" s="17"/>
      <c r="D3935" s="13"/>
      <c r="E3935" s="16"/>
      <c r="F3935" s="3"/>
    </row>
    <row r="3936" spans="3:6" x14ac:dyDescent="0.3">
      <c r="C3936" s="17"/>
      <c r="D3936" s="13"/>
      <c r="E3936" s="16"/>
      <c r="F3936" s="3"/>
    </row>
    <row r="3937" spans="3:6" x14ac:dyDescent="0.3">
      <c r="C3937" s="17"/>
      <c r="D3937" s="13"/>
      <c r="E3937" s="16"/>
      <c r="F3937" s="3"/>
    </row>
    <row r="3938" spans="3:6" x14ac:dyDescent="0.3">
      <c r="C3938" s="17"/>
      <c r="D3938" s="13"/>
      <c r="E3938" s="16"/>
      <c r="F3938" s="3"/>
    </row>
    <row r="3939" spans="3:6" x14ac:dyDescent="0.3">
      <c r="C3939" s="17"/>
      <c r="D3939" s="13"/>
      <c r="E3939" s="16"/>
      <c r="F3939" s="3"/>
    </row>
    <row r="3940" spans="3:6" x14ac:dyDescent="0.3">
      <c r="C3940" s="17"/>
      <c r="D3940" s="13"/>
      <c r="E3940" s="16"/>
      <c r="F3940" s="3"/>
    </row>
    <row r="3941" spans="3:6" x14ac:dyDescent="0.3">
      <c r="C3941" s="17"/>
      <c r="D3941" s="13"/>
      <c r="E3941" s="16"/>
      <c r="F3941" s="3"/>
    </row>
    <row r="3942" spans="3:6" x14ac:dyDescent="0.3">
      <c r="C3942" s="17"/>
      <c r="D3942" s="13"/>
      <c r="E3942" s="16"/>
      <c r="F3942" s="3"/>
    </row>
    <row r="3943" spans="3:6" x14ac:dyDescent="0.3">
      <c r="C3943" s="17"/>
      <c r="D3943" s="13"/>
      <c r="E3943" s="16"/>
      <c r="F3943" s="3"/>
    </row>
    <row r="3944" spans="3:6" x14ac:dyDescent="0.3">
      <c r="C3944" s="17"/>
      <c r="D3944" s="13"/>
      <c r="E3944" s="16"/>
      <c r="F3944" s="3"/>
    </row>
    <row r="3945" spans="3:6" x14ac:dyDescent="0.3">
      <c r="C3945" s="17"/>
      <c r="D3945" s="13"/>
      <c r="E3945" s="16"/>
      <c r="F3945" s="3"/>
    </row>
    <row r="3946" spans="3:6" x14ac:dyDescent="0.3">
      <c r="C3946" s="17"/>
      <c r="D3946" s="13"/>
      <c r="E3946" s="16"/>
      <c r="F3946" s="3"/>
    </row>
    <row r="3947" spans="3:6" x14ac:dyDescent="0.3">
      <c r="C3947" s="17"/>
      <c r="D3947" s="13"/>
      <c r="E3947" s="16"/>
      <c r="F3947" s="3"/>
    </row>
    <row r="3948" spans="3:6" x14ac:dyDescent="0.3">
      <c r="C3948" s="17"/>
      <c r="D3948" s="13"/>
      <c r="E3948" s="16"/>
      <c r="F3948" s="3"/>
    </row>
    <row r="3949" spans="3:6" x14ac:dyDescent="0.3">
      <c r="C3949" s="17"/>
      <c r="D3949" s="13"/>
      <c r="E3949" s="16"/>
      <c r="F3949" s="3"/>
    </row>
    <row r="3950" spans="3:6" x14ac:dyDescent="0.3">
      <c r="C3950" s="17"/>
      <c r="D3950" s="13"/>
      <c r="E3950" s="16"/>
      <c r="F3950" s="3"/>
    </row>
    <row r="3951" spans="3:6" x14ac:dyDescent="0.3">
      <c r="C3951" s="17"/>
      <c r="D3951" s="13"/>
      <c r="E3951" s="16"/>
      <c r="F3951" s="3"/>
    </row>
    <row r="3952" spans="3:6" x14ac:dyDescent="0.3">
      <c r="C3952" s="17"/>
      <c r="D3952" s="13"/>
      <c r="E3952" s="16"/>
      <c r="F3952" s="3"/>
    </row>
    <row r="3953" spans="3:6" x14ac:dyDescent="0.3">
      <c r="C3953" s="17"/>
      <c r="D3953" s="13"/>
      <c r="E3953" s="16"/>
      <c r="F3953" s="3"/>
    </row>
    <row r="3954" spans="3:6" x14ac:dyDescent="0.3">
      <c r="C3954" s="17"/>
      <c r="D3954" s="13"/>
      <c r="E3954" s="16"/>
      <c r="F3954" s="3"/>
    </row>
    <row r="3955" spans="3:6" x14ac:dyDescent="0.3">
      <c r="C3955" s="17"/>
      <c r="D3955" s="13"/>
      <c r="E3955" s="16"/>
      <c r="F3955" s="3"/>
    </row>
    <row r="3956" spans="3:6" x14ac:dyDescent="0.3">
      <c r="C3956" s="17"/>
      <c r="D3956" s="13"/>
      <c r="E3956" s="16"/>
      <c r="F3956" s="3"/>
    </row>
    <row r="3957" spans="3:6" x14ac:dyDescent="0.3">
      <c r="C3957" s="17"/>
      <c r="D3957" s="13"/>
      <c r="E3957" s="16"/>
      <c r="F3957" s="3"/>
    </row>
    <row r="3958" spans="3:6" x14ac:dyDescent="0.3">
      <c r="C3958" s="17"/>
      <c r="D3958" s="13"/>
      <c r="E3958" s="16"/>
      <c r="F3958" s="3"/>
    </row>
    <row r="3959" spans="3:6" x14ac:dyDescent="0.3">
      <c r="C3959" s="17"/>
      <c r="D3959" s="13"/>
      <c r="E3959" s="16"/>
      <c r="F3959" s="3"/>
    </row>
    <row r="3960" spans="3:6" x14ac:dyDescent="0.3">
      <c r="C3960" s="17"/>
      <c r="D3960" s="13"/>
      <c r="E3960" s="16"/>
      <c r="F3960" s="3"/>
    </row>
    <row r="3961" spans="3:6" x14ac:dyDescent="0.3">
      <c r="C3961" s="17"/>
      <c r="D3961" s="13"/>
      <c r="E3961" s="16"/>
      <c r="F3961" s="3"/>
    </row>
    <row r="3962" spans="3:6" x14ac:dyDescent="0.3">
      <c r="C3962" s="17"/>
      <c r="D3962" s="13"/>
      <c r="E3962" s="16"/>
      <c r="F3962" s="3"/>
    </row>
    <row r="3963" spans="3:6" x14ac:dyDescent="0.3">
      <c r="C3963" s="17"/>
      <c r="D3963" s="13"/>
      <c r="E3963" s="16"/>
      <c r="F3963" s="3"/>
    </row>
    <row r="3964" spans="3:6" x14ac:dyDescent="0.3">
      <c r="C3964" s="17"/>
      <c r="D3964" s="13"/>
      <c r="E3964" s="16"/>
      <c r="F3964" s="3"/>
    </row>
    <row r="3965" spans="3:6" x14ac:dyDescent="0.3">
      <c r="C3965" s="17"/>
      <c r="D3965" s="13"/>
      <c r="E3965" s="16"/>
      <c r="F3965" s="3"/>
    </row>
    <row r="3966" spans="3:6" x14ac:dyDescent="0.3">
      <c r="C3966" s="17"/>
      <c r="D3966" s="13"/>
      <c r="E3966" s="16"/>
      <c r="F3966" s="3"/>
    </row>
    <row r="3967" spans="3:6" x14ac:dyDescent="0.3">
      <c r="C3967" s="17"/>
      <c r="D3967" s="13"/>
      <c r="E3967" s="16"/>
      <c r="F3967" s="3"/>
    </row>
    <row r="3968" spans="3:6" x14ac:dyDescent="0.3">
      <c r="C3968" s="17"/>
      <c r="D3968" s="13"/>
      <c r="E3968" s="16"/>
      <c r="F3968" s="3"/>
    </row>
    <row r="3969" spans="3:6" x14ac:dyDescent="0.3">
      <c r="C3969" s="17"/>
      <c r="D3969" s="13"/>
      <c r="E3969" s="16"/>
      <c r="F3969" s="3"/>
    </row>
    <row r="3970" spans="3:6" x14ac:dyDescent="0.3">
      <c r="C3970" s="17"/>
      <c r="D3970" s="13"/>
      <c r="E3970" s="16"/>
      <c r="F3970" s="3"/>
    </row>
    <row r="3971" spans="3:6" x14ac:dyDescent="0.3">
      <c r="C3971" s="17"/>
      <c r="D3971" s="13"/>
      <c r="E3971" s="16"/>
      <c r="F3971" s="3"/>
    </row>
    <row r="3972" spans="3:6" x14ac:dyDescent="0.3">
      <c r="C3972" s="17"/>
      <c r="D3972" s="13"/>
      <c r="E3972" s="16"/>
      <c r="F3972" s="3"/>
    </row>
    <row r="3973" spans="3:6" x14ac:dyDescent="0.3">
      <c r="C3973" s="17"/>
      <c r="D3973" s="13"/>
      <c r="E3973" s="16"/>
      <c r="F3973" s="3"/>
    </row>
    <row r="3974" spans="3:6" x14ac:dyDescent="0.3">
      <c r="C3974" s="17"/>
      <c r="D3974" s="13"/>
      <c r="E3974" s="16"/>
      <c r="F3974" s="3"/>
    </row>
    <row r="3975" spans="3:6" x14ac:dyDescent="0.3">
      <c r="C3975" s="17"/>
      <c r="D3975" s="13"/>
      <c r="E3975" s="16"/>
      <c r="F3975" s="3"/>
    </row>
    <row r="3976" spans="3:6" x14ac:dyDescent="0.3">
      <c r="C3976" s="17"/>
      <c r="D3976" s="13"/>
      <c r="E3976" s="16"/>
      <c r="F3976" s="3"/>
    </row>
    <row r="3977" spans="3:6" x14ac:dyDescent="0.3">
      <c r="C3977" s="17"/>
      <c r="D3977" s="13"/>
      <c r="E3977" s="16"/>
      <c r="F3977" s="3"/>
    </row>
    <row r="3978" spans="3:6" x14ac:dyDescent="0.3">
      <c r="C3978" s="17"/>
      <c r="D3978" s="13"/>
      <c r="E3978" s="16"/>
      <c r="F3978" s="3"/>
    </row>
    <row r="3979" spans="3:6" x14ac:dyDescent="0.3">
      <c r="C3979" s="17"/>
      <c r="D3979" s="13"/>
      <c r="E3979" s="16"/>
      <c r="F3979" s="3"/>
    </row>
    <row r="3980" spans="3:6" x14ac:dyDescent="0.3">
      <c r="C3980" s="17"/>
      <c r="D3980" s="13"/>
      <c r="E3980" s="16"/>
      <c r="F3980" s="3"/>
    </row>
    <row r="3981" spans="3:6" x14ac:dyDescent="0.3">
      <c r="C3981" s="17"/>
      <c r="D3981" s="13"/>
      <c r="E3981" s="16"/>
      <c r="F3981" s="3"/>
    </row>
    <row r="3982" spans="3:6" x14ac:dyDescent="0.3">
      <c r="C3982" s="17"/>
      <c r="D3982" s="13"/>
      <c r="E3982" s="16"/>
      <c r="F3982" s="3"/>
    </row>
    <row r="3983" spans="3:6" x14ac:dyDescent="0.3">
      <c r="C3983" s="17"/>
      <c r="D3983" s="13"/>
      <c r="E3983" s="16"/>
      <c r="F3983" s="3"/>
    </row>
    <row r="3984" spans="3:6" x14ac:dyDescent="0.3">
      <c r="C3984" s="17"/>
      <c r="D3984" s="13"/>
      <c r="E3984" s="16"/>
      <c r="F3984" s="3"/>
    </row>
    <row r="3985" spans="3:6" x14ac:dyDescent="0.3">
      <c r="C3985" s="17"/>
      <c r="D3985" s="13"/>
      <c r="E3985" s="16"/>
      <c r="F3985" s="3"/>
    </row>
    <row r="3986" spans="3:6" x14ac:dyDescent="0.3">
      <c r="C3986" s="17"/>
      <c r="D3986" s="13"/>
      <c r="E3986" s="16"/>
      <c r="F3986" s="3"/>
    </row>
    <row r="3987" spans="3:6" x14ac:dyDescent="0.3">
      <c r="C3987" s="17"/>
      <c r="D3987" s="13"/>
      <c r="E3987" s="16"/>
      <c r="F3987" s="3"/>
    </row>
    <row r="3988" spans="3:6" x14ac:dyDescent="0.3">
      <c r="C3988" s="17"/>
      <c r="D3988" s="13"/>
      <c r="E3988" s="16"/>
      <c r="F3988" s="3"/>
    </row>
    <row r="3989" spans="3:6" x14ac:dyDescent="0.3">
      <c r="C3989" s="17"/>
      <c r="D3989" s="13"/>
      <c r="E3989" s="16"/>
      <c r="F3989" s="3"/>
    </row>
    <row r="3990" spans="3:6" x14ac:dyDescent="0.3">
      <c r="C3990" s="17"/>
      <c r="D3990" s="13"/>
      <c r="E3990" s="16"/>
      <c r="F3990" s="3"/>
    </row>
    <row r="3991" spans="3:6" x14ac:dyDescent="0.3">
      <c r="C3991" s="17"/>
      <c r="D3991" s="13"/>
      <c r="E3991" s="16"/>
      <c r="F3991" s="3"/>
    </row>
    <row r="3992" spans="3:6" x14ac:dyDescent="0.3">
      <c r="C3992" s="17"/>
      <c r="D3992" s="13"/>
      <c r="E3992" s="16"/>
      <c r="F3992" s="3"/>
    </row>
    <row r="3993" spans="3:6" x14ac:dyDescent="0.3">
      <c r="C3993" s="17"/>
      <c r="D3993" s="13"/>
      <c r="E3993" s="16"/>
      <c r="F3993" s="3"/>
    </row>
    <row r="3994" spans="3:6" x14ac:dyDescent="0.3">
      <c r="C3994" s="17"/>
      <c r="D3994" s="13"/>
      <c r="E3994" s="16"/>
      <c r="F3994" s="3"/>
    </row>
    <row r="3995" spans="3:6" x14ac:dyDescent="0.3">
      <c r="C3995" s="17"/>
      <c r="D3995" s="13"/>
      <c r="E3995" s="16"/>
      <c r="F3995" s="3"/>
    </row>
    <row r="3996" spans="3:6" x14ac:dyDescent="0.3">
      <c r="C3996" s="17"/>
      <c r="D3996" s="13"/>
      <c r="E3996" s="16"/>
      <c r="F3996" s="3"/>
    </row>
    <row r="3997" spans="3:6" x14ac:dyDescent="0.3">
      <c r="C3997" s="17"/>
      <c r="D3997" s="13"/>
      <c r="E3997" s="16"/>
      <c r="F3997" s="3"/>
    </row>
    <row r="3998" spans="3:6" x14ac:dyDescent="0.3">
      <c r="C3998" s="17"/>
      <c r="D3998" s="13"/>
      <c r="E3998" s="16"/>
      <c r="F3998" s="3"/>
    </row>
    <row r="3999" spans="3:6" x14ac:dyDescent="0.3">
      <c r="C3999" s="17"/>
      <c r="D3999" s="13"/>
      <c r="E3999" s="16"/>
      <c r="F3999" s="3"/>
    </row>
    <row r="4000" spans="3:6" x14ac:dyDescent="0.3">
      <c r="C4000" s="17"/>
      <c r="D4000" s="13"/>
      <c r="E4000" s="16"/>
      <c r="F4000" s="3"/>
    </row>
    <row r="4001" spans="3:6" x14ac:dyDescent="0.3">
      <c r="C4001" s="17"/>
      <c r="D4001" s="13"/>
      <c r="E4001" s="16"/>
      <c r="F4001" s="3"/>
    </row>
    <row r="4002" spans="3:6" x14ac:dyDescent="0.3">
      <c r="C4002" s="17"/>
      <c r="D4002" s="13"/>
      <c r="E4002" s="16"/>
      <c r="F4002" s="3"/>
    </row>
    <row r="4003" spans="3:6" x14ac:dyDescent="0.3">
      <c r="C4003" s="17"/>
      <c r="D4003" s="13"/>
      <c r="E4003" s="16"/>
      <c r="F4003" s="3"/>
    </row>
    <row r="4004" spans="3:6" x14ac:dyDescent="0.3">
      <c r="C4004" s="17"/>
      <c r="D4004" s="13"/>
      <c r="E4004" s="16"/>
      <c r="F4004" s="3"/>
    </row>
    <row r="4005" spans="3:6" x14ac:dyDescent="0.3">
      <c r="C4005" s="17"/>
      <c r="D4005" s="13"/>
      <c r="E4005" s="16"/>
      <c r="F4005" s="3"/>
    </row>
    <row r="4006" spans="3:6" x14ac:dyDescent="0.3">
      <c r="C4006" s="17"/>
      <c r="D4006" s="13"/>
      <c r="E4006" s="16"/>
      <c r="F4006" s="3"/>
    </row>
    <row r="4007" spans="3:6" x14ac:dyDescent="0.3">
      <c r="C4007" s="17"/>
      <c r="D4007" s="13"/>
      <c r="E4007" s="16"/>
      <c r="F4007" s="3"/>
    </row>
    <row r="4008" spans="3:6" x14ac:dyDescent="0.3">
      <c r="C4008" s="17"/>
      <c r="D4008" s="13"/>
      <c r="E4008" s="16"/>
      <c r="F4008" s="3"/>
    </row>
    <row r="4009" spans="3:6" x14ac:dyDescent="0.3">
      <c r="C4009" s="17"/>
      <c r="D4009" s="13"/>
      <c r="E4009" s="16"/>
      <c r="F4009" s="3"/>
    </row>
    <row r="4010" spans="3:6" x14ac:dyDescent="0.3">
      <c r="C4010" s="17"/>
      <c r="D4010" s="13"/>
      <c r="E4010" s="16"/>
      <c r="F4010" s="3"/>
    </row>
    <row r="4011" spans="3:6" x14ac:dyDescent="0.3">
      <c r="C4011" s="17"/>
      <c r="D4011" s="13"/>
      <c r="E4011" s="16"/>
      <c r="F4011" s="3"/>
    </row>
    <row r="4012" spans="3:6" x14ac:dyDescent="0.3">
      <c r="C4012" s="17"/>
      <c r="D4012" s="13"/>
      <c r="E4012" s="16"/>
      <c r="F4012" s="3"/>
    </row>
    <row r="4013" spans="3:6" x14ac:dyDescent="0.3">
      <c r="C4013" s="17"/>
      <c r="D4013" s="13"/>
      <c r="E4013" s="16"/>
      <c r="F4013" s="3"/>
    </row>
    <row r="4014" spans="3:6" x14ac:dyDescent="0.3">
      <c r="C4014" s="17"/>
      <c r="D4014" s="13"/>
      <c r="E4014" s="16"/>
      <c r="F4014" s="3"/>
    </row>
    <row r="4015" spans="3:6" x14ac:dyDescent="0.3">
      <c r="C4015" s="17"/>
      <c r="D4015" s="13"/>
      <c r="E4015" s="16"/>
      <c r="F4015" s="3"/>
    </row>
    <row r="4016" spans="3:6" x14ac:dyDescent="0.3">
      <c r="C4016" s="17"/>
      <c r="D4016" s="13"/>
      <c r="E4016" s="16"/>
      <c r="F4016" s="3"/>
    </row>
    <row r="4017" spans="3:6" x14ac:dyDescent="0.3">
      <c r="C4017" s="17"/>
      <c r="D4017" s="13"/>
      <c r="E4017" s="16"/>
      <c r="F4017" s="3"/>
    </row>
    <row r="4018" spans="3:6" x14ac:dyDescent="0.3">
      <c r="C4018" s="17"/>
      <c r="D4018" s="13"/>
      <c r="E4018" s="16"/>
      <c r="F4018" s="3"/>
    </row>
    <row r="4019" spans="3:6" x14ac:dyDescent="0.3">
      <c r="C4019" s="17"/>
      <c r="D4019" s="13"/>
      <c r="E4019" s="16"/>
      <c r="F4019" s="3"/>
    </row>
    <row r="4020" spans="3:6" x14ac:dyDescent="0.3">
      <c r="C4020" s="17"/>
      <c r="D4020" s="13"/>
      <c r="E4020" s="16"/>
      <c r="F4020" s="3"/>
    </row>
    <row r="4021" spans="3:6" x14ac:dyDescent="0.3">
      <c r="C4021" s="17"/>
      <c r="D4021" s="13"/>
      <c r="E4021" s="16"/>
      <c r="F4021" s="3"/>
    </row>
    <row r="4022" spans="3:6" x14ac:dyDescent="0.3">
      <c r="C4022" s="17"/>
      <c r="D4022" s="13"/>
      <c r="E4022" s="16"/>
      <c r="F4022" s="3"/>
    </row>
    <row r="4023" spans="3:6" x14ac:dyDescent="0.3">
      <c r="C4023" s="17"/>
      <c r="D4023" s="13"/>
      <c r="E4023" s="16"/>
      <c r="F4023" s="3"/>
    </row>
    <row r="4024" spans="3:6" x14ac:dyDescent="0.3">
      <c r="C4024" s="17"/>
      <c r="D4024" s="13"/>
      <c r="E4024" s="16"/>
      <c r="F4024" s="3"/>
    </row>
    <row r="4025" spans="3:6" x14ac:dyDescent="0.3">
      <c r="C4025" s="17"/>
      <c r="D4025" s="13"/>
      <c r="E4025" s="16"/>
      <c r="F4025" s="3"/>
    </row>
    <row r="4026" spans="3:6" x14ac:dyDescent="0.3">
      <c r="C4026" s="17"/>
      <c r="D4026" s="13"/>
      <c r="E4026" s="16"/>
      <c r="F4026" s="3"/>
    </row>
    <row r="4027" spans="3:6" x14ac:dyDescent="0.3">
      <c r="C4027" s="17"/>
      <c r="D4027" s="13"/>
      <c r="E4027" s="16"/>
      <c r="F4027" s="3"/>
    </row>
    <row r="4028" spans="3:6" x14ac:dyDescent="0.3">
      <c r="C4028" s="17"/>
      <c r="D4028" s="13"/>
      <c r="E4028" s="16"/>
      <c r="F4028" s="3"/>
    </row>
    <row r="4029" spans="3:6" x14ac:dyDescent="0.3">
      <c r="C4029" s="17"/>
      <c r="D4029" s="13"/>
      <c r="E4029" s="16"/>
      <c r="F4029" s="3"/>
    </row>
    <row r="4030" spans="3:6" x14ac:dyDescent="0.3">
      <c r="C4030" s="17"/>
      <c r="D4030" s="13"/>
      <c r="E4030" s="16"/>
      <c r="F4030" s="3"/>
    </row>
    <row r="4031" spans="3:6" x14ac:dyDescent="0.3">
      <c r="C4031" s="17"/>
      <c r="D4031" s="13"/>
      <c r="E4031" s="16"/>
      <c r="F4031" s="3"/>
    </row>
    <row r="4032" spans="3:6" x14ac:dyDescent="0.3">
      <c r="C4032" s="17"/>
      <c r="D4032" s="13"/>
      <c r="E4032" s="16"/>
      <c r="F4032" s="3"/>
    </row>
    <row r="4033" spans="3:6" x14ac:dyDescent="0.3">
      <c r="C4033" s="17"/>
      <c r="D4033" s="13"/>
      <c r="E4033" s="16"/>
      <c r="F4033" s="3"/>
    </row>
    <row r="4034" spans="3:6" x14ac:dyDescent="0.3">
      <c r="C4034" s="17"/>
      <c r="D4034" s="13"/>
      <c r="E4034" s="16"/>
      <c r="F4034" s="3"/>
    </row>
    <row r="4035" spans="3:6" x14ac:dyDescent="0.3">
      <c r="C4035" s="17"/>
      <c r="D4035" s="13"/>
      <c r="E4035" s="16"/>
      <c r="F4035" s="3"/>
    </row>
    <row r="4036" spans="3:6" x14ac:dyDescent="0.3">
      <c r="C4036" s="17"/>
      <c r="D4036" s="13"/>
      <c r="E4036" s="16"/>
      <c r="F4036" s="3"/>
    </row>
    <row r="4037" spans="3:6" x14ac:dyDescent="0.3">
      <c r="C4037" s="17"/>
      <c r="D4037" s="13"/>
      <c r="E4037" s="16"/>
      <c r="F4037" s="3"/>
    </row>
    <row r="4038" spans="3:6" x14ac:dyDescent="0.3">
      <c r="C4038" s="17"/>
      <c r="D4038" s="13"/>
      <c r="E4038" s="16"/>
      <c r="F4038" s="3"/>
    </row>
    <row r="4039" spans="3:6" x14ac:dyDescent="0.3">
      <c r="C4039" s="17"/>
      <c r="D4039" s="13"/>
      <c r="E4039" s="16"/>
      <c r="F4039" s="3"/>
    </row>
    <row r="4040" spans="3:6" x14ac:dyDescent="0.3">
      <c r="C4040" s="17"/>
      <c r="D4040" s="13"/>
      <c r="E4040" s="16"/>
      <c r="F4040" s="3"/>
    </row>
    <row r="4041" spans="3:6" x14ac:dyDescent="0.3">
      <c r="C4041" s="17"/>
      <c r="D4041" s="13"/>
      <c r="E4041" s="16"/>
      <c r="F4041" s="3"/>
    </row>
    <row r="4042" spans="3:6" x14ac:dyDescent="0.3">
      <c r="C4042" s="17"/>
      <c r="D4042" s="13"/>
      <c r="E4042" s="16"/>
      <c r="F4042" s="3"/>
    </row>
    <row r="4043" spans="3:6" x14ac:dyDescent="0.3">
      <c r="C4043" s="17"/>
      <c r="D4043" s="13"/>
      <c r="E4043" s="16"/>
      <c r="F4043" s="3"/>
    </row>
    <row r="4044" spans="3:6" x14ac:dyDescent="0.3">
      <c r="C4044" s="17"/>
      <c r="D4044" s="13"/>
      <c r="E4044" s="16"/>
      <c r="F4044" s="3"/>
    </row>
    <row r="4045" spans="3:6" x14ac:dyDescent="0.3">
      <c r="C4045" s="17"/>
      <c r="D4045" s="13"/>
      <c r="E4045" s="16"/>
      <c r="F4045" s="3"/>
    </row>
    <row r="4046" spans="3:6" x14ac:dyDescent="0.3">
      <c r="C4046" s="17"/>
      <c r="D4046" s="13"/>
      <c r="E4046" s="16"/>
      <c r="F4046" s="3"/>
    </row>
    <row r="4047" spans="3:6" x14ac:dyDescent="0.3">
      <c r="C4047" s="17"/>
      <c r="D4047" s="13"/>
      <c r="E4047" s="16"/>
      <c r="F4047" s="3"/>
    </row>
    <row r="4048" spans="3:6" x14ac:dyDescent="0.3">
      <c r="C4048" s="17"/>
      <c r="D4048" s="13"/>
      <c r="E4048" s="16"/>
      <c r="F4048" s="3"/>
    </row>
    <row r="4049" spans="3:6" x14ac:dyDescent="0.3">
      <c r="C4049" s="17"/>
      <c r="D4049" s="13"/>
      <c r="E4049" s="16"/>
      <c r="F4049" s="3"/>
    </row>
    <row r="4050" spans="3:6" x14ac:dyDescent="0.3">
      <c r="C4050" s="17"/>
      <c r="D4050" s="13"/>
      <c r="E4050" s="16"/>
      <c r="F4050" s="3"/>
    </row>
    <row r="4051" spans="3:6" x14ac:dyDescent="0.3">
      <c r="C4051" s="17"/>
      <c r="D4051" s="13"/>
      <c r="E4051" s="16"/>
      <c r="F4051" s="3"/>
    </row>
    <row r="4052" spans="3:6" x14ac:dyDescent="0.3">
      <c r="C4052" s="17"/>
      <c r="D4052" s="13"/>
      <c r="E4052" s="16"/>
      <c r="F4052" s="3"/>
    </row>
    <row r="4053" spans="3:6" x14ac:dyDescent="0.3">
      <c r="C4053" s="17"/>
      <c r="D4053" s="13"/>
      <c r="E4053" s="16"/>
      <c r="F4053" s="3"/>
    </row>
    <row r="4054" spans="3:6" x14ac:dyDescent="0.3">
      <c r="C4054" s="17"/>
      <c r="D4054" s="13"/>
      <c r="E4054" s="16"/>
      <c r="F4054" s="3"/>
    </row>
    <row r="4055" spans="3:6" x14ac:dyDescent="0.3">
      <c r="C4055" s="17"/>
      <c r="D4055" s="13"/>
      <c r="E4055" s="16"/>
      <c r="F4055" s="3"/>
    </row>
    <row r="4056" spans="3:6" x14ac:dyDescent="0.3">
      <c r="C4056" s="17"/>
      <c r="D4056" s="13"/>
      <c r="E4056" s="16"/>
      <c r="F4056" s="3"/>
    </row>
    <row r="4057" spans="3:6" x14ac:dyDescent="0.3">
      <c r="C4057" s="17"/>
      <c r="D4057" s="13"/>
      <c r="E4057" s="16"/>
      <c r="F4057" s="3"/>
    </row>
    <row r="4058" spans="3:6" x14ac:dyDescent="0.3">
      <c r="C4058" s="17"/>
      <c r="D4058" s="13"/>
      <c r="E4058" s="16"/>
      <c r="F4058" s="3"/>
    </row>
    <row r="4059" spans="3:6" x14ac:dyDescent="0.3">
      <c r="C4059" s="17"/>
      <c r="D4059" s="13"/>
      <c r="E4059" s="16"/>
      <c r="F4059" s="3"/>
    </row>
    <row r="4060" spans="3:6" x14ac:dyDescent="0.3">
      <c r="C4060" s="17"/>
      <c r="D4060" s="13"/>
      <c r="E4060" s="16"/>
      <c r="F4060" s="3"/>
    </row>
    <row r="4061" spans="3:6" x14ac:dyDescent="0.3">
      <c r="C4061" s="17"/>
      <c r="D4061" s="13"/>
      <c r="E4061" s="16"/>
      <c r="F4061" s="3"/>
    </row>
    <row r="4062" spans="3:6" x14ac:dyDescent="0.3">
      <c r="C4062" s="17"/>
      <c r="D4062" s="13"/>
      <c r="E4062" s="16"/>
      <c r="F4062" s="3"/>
    </row>
    <row r="4063" spans="3:6" x14ac:dyDescent="0.3">
      <c r="C4063" s="17"/>
      <c r="D4063" s="13"/>
      <c r="E4063" s="16"/>
      <c r="F4063" s="3"/>
    </row>
    <row r="4064" spans="3:6" x14ac:dyDescent="0.3">
      <c r="C4064" s="17"/>
      <c r="D4064" s="13"/>
      <c r="E4064" s="16"/>
      <c r="F4064" s="3"/>
    </row>
    <row r="4065" spans="3:6" x14ac:dyDescent="0.3">
      <c r="C4065" s="17"/>
      <c r="D4065" s="13"/>
      <c r="E4065" s="16"/>
      <c r="F4065" s="3"/>
    </row>
    <row r="4066" spans="3:6" x14ac:dyDescent="0.3">
      <c r="C4066" s="17"/>
      <c r="D4066" s="13"/>
      <c r="E4066" s="16"/>
      <c r="F4066" s="3"/>
    </row>
    <row r="4067" spans="3:6" x14ac:dyDescent="0.3">
      <c r="C4067" s="17"/>
      <c r="D4067" s="13"/>
      <c r="E4067" s="16"/>
      <c r="F4067" s="3"/>
    </row>
    <row r="4068" spans="3:6" x14ac:dyDescent="0.3">
      <c r="C4068" s="17"/>
      <c r="D4068" s="13"/>
      <c r="E4068" s="16"/>
      <c r="F4068" s="3"/>
    </row>
    <row r="4069" spans="3:6" x14ac:dyDescent="0.3">
      <c r="C4069" s="17"/>
      <c r="D4069" s="13"/>
      <c r="E4069" s="16"/>
      <c r="F4069" s="3"/>
    </row>
    <row r="4070" spans="3:6" x14ac:dyDescent="0.3">
      <c r="C4070" s="17"/>
      <c r="D4070" s="13"/>
      <c r="E4070" s="16"/>
      <c r="F4070" s="3"/>
    </row>
    <row r="4071" spans="3:6" x14ac:dyDescent="0.3">
      <c r="C4071" s="17"/>
      <c r="D4071" s="13"/>
      <c r="E4071" s="16"/>
      <c r="F4071" s="3"/>
    </row>
    <row r="4072" spans="3:6" x14ac:dyDescent="0.3">
      <c r="C4072" s="17"/>
      <c r="D4072" s="13"/>
      <c r="E4072" s="16"/>
      <c r="F4072" s="3"/>
    </row>
    <row r="4073" spans="3:6" x14ac:dyDescent="0.3">
      <c r="C4073" s="17"/>
      <c r="D4073" s="13"/>
      <c r="E4073" s="16"/>
      <c r="F4073" s="3"/>
    </row>
    <row r="4074" spans="3:6" x14ac:dyDescent="0.3">
      <c r="C4074" s="17"/>
      <c r="D4074" s="13"/>
      <c r="E4074" s="16"/>
      <c r="F4074" s="3"/>
    </row>
    <row r="4075" spans="3:6" x14ac:dyDescent="0.3">
      <c r="C4075" s="17"/>
      <c r="D4075" s="13"/>
      <c r="E4075" s="16"/>
      <c r="F4075" s="3"/>
    </row>
    <row r="4076" spans="3:6" x14ac:dyDescent="0.3">
      <c r="C4076" s="17"/>
      <c r="D4076" s="13"/>
      <c r="E4076" s="16"/>
      <c r="F4076" s="3"/>
    </row>
    <row r="4077" spans="3:6" x14ac:dyDescent="0.3">
      <c r="C4077" s="17"/>
      <c r="D4077" s="13"/>
      <c r="E4077" s="16"/>
      <c r="F4077" s="3"/>
    </row>
    <row r="4078" spans="3:6" x14ac:dyDescent="0.3">
      <c r="C4078" s="17"/>
      <c r="D4078" s="13"/>
      <c r="E4078" s="16"/>
      <c r="F4078" s="3"/>
    </row>
    <row r="4079" spans="3:6" x14ac:dyDescent="0.3">
      <c r="C4079" s="17"/>
      <c r="D4079" s="13"/>
      <c r="E4079" s="16"/>
      <c r="F4079" s="3"/>
    </row>
    <row r="4080" spans="3:6" x14ac:dyDescent="0.3">
      <c r="C4080" s="17"/>
      <c r="D4080" s="13"/>
      <c r="E4080" s="16"/>
      <c r="F4080" s="3"/>
    </row>
    <row r="4081" spans="3:6" x14ac:dyDescent="0.3">
      <c r="C4081" s="17"/>
      <c r="D4081" s="13"/>
      <c r="E4081" s="16"/>
      <c r="F4081" s="3"/>
    </row>
    <row r="4082" spans="3:6" x14ac:dyDescent="0.3">
      <c r="C4082" s="17"/>
      <c r="D4082" s="13"/>
      <c r="E4082" s="16"/>
      <c r="F4082" s="3"/>
    </row>
    <row r="4083" spans="3:6" x14ac:dyDescent="0.3">
      <c r="C4083" s="17"/>
      <c r="D4083" s="13"/>
      <c r="E4083" s="16"/>
      <c r="F4083" s="3"/>
    </row>
    <row r="4084" spans="3:6" x14ac:dyDescent="0.3">
      <c r="C4084" s="17"/>
      <c r="D4084" s="13"/>
      <c r="E4084" s="16"/>
      <c r="F4084" s="3"/>
    </row>
    <row r="4085" spans="3:6" x14ac:dyDescent="0.3">
      <c r="C4085" s="17"/>
      <c r="D4085" s="13"/>
      <c r="E4085" s="16"/>
      <c r="F4085" s="3"/>
    </row>
    <row r="4086" spans="3:6" x14ac:dyDescent="0.3">
      <c r="C4086" s="17"/>
      <c r="D4086" s="13"/>
      <c r="E4086" s="16"/>
      <c r="F4086" s="3"/>
    </row>
    <row r="4087" spans="3:6" x14ac:dyDescent="0.3">
      <c r="C4087" s="17"/>
      <c r="D4087" s="13"/>
      <c r="E4087" s="16"/>
      <c r="F4087" s="3"/>
    </row>
    <row r="4088" spans="3:6" x14ac:dyDescent="0.3">
      <c r="C4088" s="17"/>
      <c r="D4088" s="13"/>
      <c r="E4088" s="16"/>
      <c r="F4088" s="3"/>
    </row>
    <row r="4089" spans="3:6" x14ac:dyDescent="0.3">
      <c r="C4089" s="17"/>
      <c r="D4089" s="13"/>
      <c r="E4089" s="16"/>
      <c r="F4089" s="3"/>
    </row>
    <row r="4090" spans="3:6" x14ac:dyDescent="0.3">
      <c r="C4090" s="17"/>
      <c r="D4090" s="13"/>
      <c r="E4090" s="16"/>
      <c r="F4090" s="3"/>
    </row>
    <row r="4091" spans="3:6" x14ac:dyDescent="0.3">
      <c r="C4091" s="17"/>
      <c r="D4091" s="13"/>
      <c r="E4091" s="16"/>
      <c r="F4091" s="3"/>
    </row>
    <row r="4092" spans="3:6" x14ac:dyDescent="0.3">
      <c r="C4092" s="17"/>
      <c r="D4092" s="13"/>
      <c r="E4092" s="16"/>
      <c r="F4092" s="3"/>
    </row>
    <row r="4093" spans="3:6" x14ac:dyDescent="0.3">
      <c r="C4093" s="17"/>
      <c r="D4093" s="13"/>
      <c r="E4093" s="16"/>
      <c r="F4093" s="3"/>
    </row>
    <row r="4094" spans="3:6" x14ac:dyDescent="0.3">
      <c r="C4094" s="17"/>
      <c r="D4094" s="13"/>
      <c r="E4094" s="16"/>
      <c r="F4094" s="3"/>
    </row>
    <row r="4095" spans="3:6" x14ac:dyDescent="0.3">
      <c r="C4095" s="17"/>
      <c r="D4095" s="13"/>
      <c r="E4095" s="16"/>
      <c r="F4095" s="3"/>
    </row>
    <row r="4096" spans="3:6" x14ac:dyDescent="0.3">
      <c r="C4096" s="17"/>
      <c r="D4096" s="13"/>
      <c r="E4096" s="16"/>
      <c r="F4096" s="3"/>
    </row>
    <row r="4097" spans="3:6" x14ac:dyDescent="0.3">
      <c r="C4097" s="17"/>
      <c r="D4097" s="13"/>
      <c r="E4097" s="16"/>
      <c r="F4097" s="3"/>
    </row>
    <row r="4098" spans="3:6" x14ac:dyDescent="0.3">
      <c r="C4098" s="17"/>
      <c r="D4098" s="13"/>
      <c r="E4098" s="16"/>
      <c r="F4098" s="3"/>
    </row>
    <row r="4099" spans="3:6" x14ac:dyDescent="0.3">
      <c r="C4099" s="17"/>
      <c r="D4099" s="13"/>
      <c r="E4099" s="16"/>
      <c r="F4099" s="3"/>
    </row>
    <row r="4100" spans="3:6" x14ac:dyDescent="0.3">
      <c r="C4100" s="17"/>
      <c r="D4100" s="13"/>
      <c r="E4100" s="16"/>
      <c r="F4100" s="3"/>
    </row>
    <row r="4101" spans="3:6" x14ac:dyDescent="0.3">
      <c r="C4101" s="17"/>
      <c r="D4101" s="13"/>
      <c r="E4101" s="16"/>
      <c r="F4101" s="3"/>
    </row>
    <row r="4102" spans="3:6" x14ac:dyDescent="0.3">
      <c r="C4102" s="17"/>
      <c r="D4102" s="13"/>
      <c r="E4102" s="16"/>
      <c r="F4102" s="3"/>
    </row>
    <row r="4103" spans="3:6" x14ac:dyDescent="0.3">
      <c r="C4103" s="17"/>
      <c r="D4103" s="13"/>
      <c r="E4103" s="16"/>
      <c r="F4103" s="3"/>
    </row>
    <row r="4104" spans="3:6" x14ac:dyDescent="0.3">
      <c r="C4104" s="17"/>
      <c r="D4104" s="13"/>
      <c r="E4104" s="16"/>
      <c r="F4104" s="3"/>
    </row>
    <row r="4105" spans="3:6" x14ac:dyDescent="0.3">
      <c r="C4105" s="17"/>
      <c r="D4105" s="13"/>
      <c r="E4105" s="16"/>
      <c r="F4105" s="3"/>
    </row>
    <row r="4106" spans="3:6" x14ac:dyDescent="0.3">
      <c r="C4106" s="17"/>
      <c r="D4106" s="13"/>
      <c r="E4106" s="16"/>
      <c r="F4106" s="3"/>
    </row>
    <row r="4107" spans="3:6" x14ac:dyDescent="0.3">
      <c r="C4107" s="17"/>
      <c r="D4107" s="13"/>
      <c r="E4107" s="16"/>
      <c r="F4107" s="3"/>
    </row>
    <row r="4108" spans="3:6" x14ac:dyDescent="0.3">
      <c r="C4108" s="17"/>
      <c r="D4108" s="13"/>
      <c r="E4108" s="16"/>
      <c r="F4108" s="3"/>
    </row>
    <row r="4109" spans="3:6" x14ac:dyDescent="0.3">
      <c r="C4109" s="17"/>
      <c r="D4109" s="13"/>
      <c r="E4109" s="16"/>
      <c r="F4109" s="3"/>
    </row>
    <row r="4110" spans="3:6" x14ac:dyDescent="0.3">
      <c r="C4110" s="17"/>
      <c r="D4110" s="13"/>
      <c r="E4110" s="16"/>
      <c r="F4110" s="3"/>
    </row>
    <row r="4111" spans="3:6" x14ac:dyDescent="0.3">
      <c r="C4111" s="17"/>
      <c r="D4111" s="13"/>
      <c r="E4111" s="16"/>
      <c r="F4111" s="3"/>
    </row>
    <row r="4112" spans="3:6" x14ac:dyDescent="0.3">
      <c r="C4112" s="17"/>
      <c r="D4112" s="13"/>
      <c r="E4112" s="16"/>
      <c r="F4112" s="3"/>
    </row>
    <row r="4113" spans="3:6" x14ac:dyDescent="0.3">
      <c r="C4113" s="17"/>
      <c r="D4113" s="13"/>
      <c r="E4113" s="16"/>
      <c r="F4113" s="3"/>
    </row>
    <row r="4114" spans="3:6" x14ac:dyDescent="0.3">
      <c r="C4114" s="17"/>
      <c r="D4114" s="13"/>
      <c r="E4114" s="16"/>
      <c r="F4114" s="3"/>
    </row>
    <row r="4115" spans="3:6" x14ac:dyDescent="0.3">
      <c r="C4115" s="17"/>
      <c r="D4115" s="13"/>
      <c r="E4115" s="16"/>
      <c r="F4115" s="3"/>
    </row>
    <row r="4116" spans="3:6" x14ac:dyDescent="0.3">
      <c r="C4116" s="17"/>
      <c r="D4116" s="13"/>
      <c r="E4116" s="16"/>
      <c r="F4116" s="3"/>
    </row>
    <row r="4117" spans="3:6" x14ac:dyDescent="0.3">
      <c r="C4117" s="17"/>
      <c r="D4117" s="13"/>
      <c r="E4117" s="16"/>
      <c r="F4117" s="3"/>
    </row>
    <row r="4118" spans="3:6" x14ac:dyDescent="0.3">
      <c r="C4118" s="17"/>
      <c r="D4118" s="13"/>
      <c r="E4118" s="16"/>
      <c r="F4118" s="3"/>
    </row>
    <row r="4119" spans="3:6" x14ac:dyDescent="0.3">
      <c r="C4119" s="17"/>
      <c r="D4119" s="13"/>
      <c r="E4119" s="16"/>
      <c r="F4119" s="3"/>
    </row>
    <row r="4120" spans="3:6" x14ac:dyDescent="0.3">
      <c r="C4120" s="17"/>
      <c r="D4120" s="13"/>
      <c r="E4120" s="16"/>
      <c r="F4120" s="3"/>
    </row>
    <row r="4121" spans="3:6" x14ac:dyDescent="0.3">
      <c r="C4121" s="17"/>
      <c r="D4121" s="13"/>
      <c r="E4121" s="16"/>
      <c r="F4121" s="3"/>
    </row>
    <row r="4122" spans="3:6" x14ac:dyDescent="0.3">
      <c r="C4122" s="17"/>
      <c r="D4122" s="13"/>
      <c r="E4122" s="16"/>
      <c r="F4122" s="3"/>
    </row>
    <row r="4123" spans="3:6" x14ac:dyDescent="0.3">
      <c r="C4123" s="17"/>
      <c r="D4123" s="13"/>
      <c r="E4123" s="16"/>
      <c r="F4123" s="3"/>
    </row>
    <row r="4124" spans="3:6" x14ac:dyDescent="0.3">
      <c r="C4124" s="17"/>
      <c r="D4124" s="13"/>
      <c r="E4124" s="16"/>
      <c r="F4124" s="3"/>
    </row>
    <row r="4125" spans="3:6" x14ac:dyDescent="0.3">
      <c r="C4125" s="17"/>
      <c r="D4125" s="13"/>
      <c r="E4125" s="16"/>
      <c r="F4125" s="3"/>
    </row>
    <row r="4126" spans="3:6" x14ac:dyDescent="0.3">
      <c r="C4126" s="17"/>
      <c r="D4126" s="13"/>
      <c r="E4126" s="16"/>
      <c r="F4126" s="3"/>
    </row>
    <row r="4127" spans="3:6" x14ac:dyDescent="0.3">
      <c r="C4127" s="17"/>
      <c r="D4127" s="13"/>
      <c r="E4127" s="16"/>
      <c r="F4127" s="3"/>
    </row>
    <row r="4128" spans="3:6" x14ac:dyDescent="0.3">
      <c r="C4128" s="17"/>
      <c r="D4128" s="13"/>
      <c r="E4128" s="16"/>
      <c r="F4128" s="3"/>
    </row>
    <row r="4129" spans="3:6" x14ac:dyDescent="0.3">
      <c r="C4129" s="17"/>
      <c r="D4129" s="13"/>
      <c r="E4129" s="16"/>
      <c r="F4129" s="3"/>
    </row>
    <row r="4130" spans="3:6" x14ac:dyDescent="0.3">
      <c r="C4130" s="17"/>
      <c r="D4130" s="13"/>
      <c r="E4130" s="16"/>
      <c r="F4130" s="3"/>
    </row>
    <row r="4131" spans="3:6" x14ac:dyDescent="0.3">
      <c r="C4131" s="17"/>
      <c r="D4131" s="13"/>
      <c r="E4131" s="16"/>
      <c r="F4131" s="3"/>
    </row>
    <row r="4132" spans="3:6" x14ac:dyDescent="0.3">
      <c r="C4132" s="17"/>
      <c r="D4132" s="13"/>
      <c r="E4132" s="16"/>
      <c r="F4132" s="3"/>
    </row>
    <row r="4133" spans="3:6" x14ac:dyDescent="0.3">
      <c r="C4133" s="17"/>
      <c r="D4133" s="13"/>
      <c r="E4133" s="16"/>
      <c r="F4133" s="3"/>
    </row>
    <row r="4134" spans="3:6" x14ac:dyDescent="0.3">
      <c r="C4134" s="17"/>
      <c r="D4134" s="13"/>
      <c r="E4134" s="16"/>
      <c r="F4134" s="3"/>
    </row>
    <row r="4135" spans="3:6" x14ac:dyDescent="0.3">
      <c r="C4135" s="17"/>
      <c r="D4135" s="13"/>
      <c r="E4135" s="16"/>
      <c r="F4135" s="3"/>
    </row>
    <row r="4136" spans="3:6" x14ac:dyDescent="0.3">
      <c r="C4136" s="17"/>
      <c r="D4136" s="13"/>
      <c r="E4136" s="16"/>
      <c r="F4136" s="3"/>
    </row>
    <row r="4137" spans="3:6" x14ac:dyDescent="0.3">
      <c r="C4137" s="17"/>
      <c r="D4137" s="13"/>
      <c r="E4137" s="16"/>
      <c r="F4137" s="3"/>
    </row>
    <row r="4138" spans="3:6" x14ac:dyDescent="0.3">
      <c r="C4138" s="17"/>
      <c r="D4138" s="13"/>
      <c r="E4138" s="16"/>
      <c r="F4138" s="3"/>
    </row>
    <row r="4139" spans="3:6" x14ac:dyDescent="0.3">
      <c r="C4139" s="17"/>
      <c r="D4139" s="13"/>
      <c r="E4139" s="16"/>
      <c r="F4139" s="3"/>
    </row>
    <row r="4140" spans="3:6" x14ac:dyDescent="0.3">
      <c r="C4140" s="17"/>
      <c r="D4140" s="13"/>
      <c r="E4140" s="16"/>
      <c r="F4140" s="3"/>
    </row>
    <row r="4141" spans="3:6" x14ac:dyDescent="0.3">
      <c r="C4141" s="17"/>
      <c r="D4141" s="13"/>
      <c r="E4141" s="16"/>
      <c r="F4141" s="3"/>
    </row>
    <row r="4142" spans="3:6" x14ac:dyDescent="0.3">
      <c r="C4142" s="17"/>
      <c r="D4142" s="13"/>
      <c r="E4142" s="16"/>
      <c r="F4142" s="3"/>
    </row>
    <row r="4143" spans="3:6" x14ac:dyDescent="0.3">
      <c r="C4143" s="17"/>
      <c r="D4143" s="13"/>
      <c r="E4143" s="16"/>
      <c r="F4143" s="3"/>
    </row>
    <row r="4144" spans="3:6" x14ac:dyDescent="0.3">
      <c r="C4144" s="17"/>
      <c r="D4144" s="13"/>
      <c r="E4144" s="16"/>
      <c r="F4144" s="3"/>
    </row>
    <row r="4145" spans="3:6" x14ac:dyDescent="0.3">
      <c r="C4145" s="17"/>
      <c r="D4145" s="13"/>
      <c r="E4145" s="16"/>
      <c r="F4145" s="3"/>
    </row>
    <row r="4146" spans="3:6" x14ac:dyDescent="0.3">
      <c r="C4146" s="17"/>
      <c r="D4146" s="13"/>
      <c r="E4146" s="16"/>
      <c r="F4146" s="3"/>
    </row>
    <row r="4147" spans="3:6" x14ac:dyDescent="0.3">
      <c r="C4147" s="17"/>
      <c r="D4147" s="13"/>
      <c r="E4147" s="16"/>
      <c r="F4147" s="3"/>
    </row>
    <row r="4148" spans="3:6" x14ac:dyDescent="0.3">
      <c r="C4148" s="17"/>
      <c r="D4148" s="13"/>
      <c r="E4148" s="16"/>
      <c r="F4148" s="3"/>
    </row>
    <row r="4149" spans="3:6" x14ac:dyDescent="0.3">
      <c r="C4149" s="17"/>
      <c r="D4149" s="13"/>
      <c r="E4149" s="16"/>
      <c r="F4149" s="3"/>
    </row>
    <row r="4150" spans="3:6" x14ac:dyDescent="0.3">
      <c r="C4150" s="17"/>
      <c r="D4150" s="13"/>
      <c r="E4150" s="16"/>
      <c r="F4150" s="3"/>
    </row>
    <row r="4151" spans="3:6" x14ac:dyDescent="0.3">
      <c r="C4151" s="17"/>
      <c r="D4151" s="13"/>
      <c r="E4151" s="16"/>
      <c r="F4151" s="3"/>
    </row>
    <row r="4152" spans="3:6" x14ac:dyDescent="0.3">
      <c r="C4152" s="17"/>
      <c r="D4152" s="13"/>
      <c r="E4152" s="16"/>
      <c r="F4152" s="3"/>
    </row>
    <row r="4153" spans="3:6" x14ac:dyDescent="0.3">
      <c r="C4153" s="17"/>
      <c r="D4153" s="13"/>
      <c r="E4153" s="16"/>
      <c r="F4153" s="3"/>
    </row>
    <row r="4154" spans="3:6" x14ac:dyDescent="0.3">
      <c r="C4154" s="17"/>
      <c r="D4154" s="13"/>
      <c r="E4154" s="16"/>
      <c r="F4154" s="3"/>
    </row>
    <row r="4155" spans="3:6" x14ac:dyDescent="0.3">
      <c r="C4155" s="17"/>
      <c r="D4155" s="13"/>
      <c r="E4155" s="16"/>
      <c r="F4155" s="3"/>
    </row>
    <row r="4156" spans="3:6" x14ac:dyDescent="0.3">
      <c r="C4156" s="17"/>
      <c r="D4156" s="13"/>
      <c r="E4156" s="16"/>
      <c r="F4156" s="3"/>
    </row>
    <row r="4157" spans="3:6" x14ac:dyDescent="0.3">
      <c r="C4157" s="17"/>
      <c r="D4157" s="13"/>
      <c r="E4157" s="16"/>
      <c r="F4157" s="3"/>
    </row>
    <row r="4158" spans="3:6" x14ac:dyDescent="0.3">
      <c r="C4158" s="17"/>
      <c r="D4158" s="13"/>
      <c r="E4158" s="16"/>
      <c r="F4158" s="3"/>
    </row>
    <row r="4159" spans="3:6" x14ac:dyDescent="0.3">
      <c r="C4159" s="17"/>
      <c r="D4159" s="13"/>
      <c r="E4159" s="16"/>
      <c r="F4159" s="3"/>
    </row>
    <row r="4160" spans="3:6" x14ac:dyDescent="0.3">
      <c r="C4160" s="17"/>
      <c r="D4160" s="13"/>
      <c r="E4160" s="16"/>
      <c r="F4160" s="3"/>
    </row>
    <row r="4161" spans="3:6" x14ac:dyDescent="0.3">
      <c r="C4161" s="17"/>
      <c r="D4161" s="13"/>
      <c r="E4161" s="16"/>
      <c r="F4161" s="3"/>
    </row>
    <row r="4162" spans="3:6" x14ac:dyDescent="0.3">
      <c r="C4162" s="17"/>
      <c r="D4162" s="13"/>
      <c r="E4162" s="16"/>
      <c r="F4162" s="3"/>
    </row>
    <row r="4163" spans="3:6" x14ac:dyDescent="0.3">
      <c r="C4163" s="17"/>
      <c r="D4163" s="13"/>
      <c r="E4163" s="16"/>
      <c r="F4163" s="3"/>
    </row>
    <row r="4164" spans="3:6" x14ac:dyDescent="0.3">
      <c r="C4164" s="17"/>
      <c r="D4164" s="13"/>
      <c r="E4164" s="16"/>
      <c r="F4164" s="3"/>
    </row>
    <row r="4165" spans="3:6" x14ac:dyDescent="0.3">
      <c r="C4165" s="17"/>
      <c r="D4165" s="13"/>
      <c r="E4165" s="16"/>
      <c r="F4165" s="3"/>
    </row>
    <row r="4166" spans="3:6" x14ac:dyDescent="0.3">
      <c r="C4166" s="17"/>
      <c r="D4166" s="13"/>
      <c r="E4166" s="16"/>
      <c r="F4166" s="3"/>
    </row>
    <row r="4167" spans="3:6" x14ac:dyDescent="0.3">
      <c r="C4167" s="17"/>
      <c r="D4167" s="13"/>
      <c r="E4167" s="16"/>
      <c r="F4167" s="3"/>
    </row>
    <row r="4168" spans="3:6" x14ac:dyDescent="0.3">
      <c r="C4168" s="17"/>
      <c r="D4168" s="13"/>
      <c r="E4168" s="16"/>
      <c r="F4168" s="3"/>
    </row>
    <row r="4169" spans="3:6" x14ac:dyDescent="0.3">
      <c r="C4169" s="17"/>
      <c r="D4169" s="13"/>
      <c r="E4169" s="16"/>
      <c r="F4169" s="3"/>
    </row>
    <row r="4170" spans="3:6" x14ac:dyDescent="0.3">
      <c r="C4170" s="17"/>
      <c r="D4170" s="13"/>
      <c r="E4170" s="16"/>
      <c r="F4170" s="3"/>
    </row>
    <row r="4171" spans="3:6" x14ac:dyDescent="0.3">
      <c r="C4171" s="17"/>
      <c r="D4171" s="13"/>
      <c r="E4171" s="16"/>
      <c r="F4171" s="3"/>
    </row>
    <row r="4172" spans="3:6" x14ac:dyDescent="0.3">
      <c r="C4172" s="17"/>
      <c r="D4172" s="13"/>
      <c r="E4172" s="16"/>
      <c r="F4172" s="3"/>
    </row>
    <row r="4173" spans="3:6" x14ac:dyDescent="0.3">
      <c r="C4173" s="17"/>
      <c r="D4173" s="13"/>
      <c r="E4173" s="16"/>
      <c r="F4173" s="3"/>
    </row>
    <row r="4174" spans="3:6" x14ac:dyDescent="0.3">
      <c r="C4174" s="17"/>
      <c r="D4174" s="13"/>
      <c r="E4174" s="16"/>
      <c r="F4174" s="3"/>
    </row>
    <row r="4175" spans="3:6" x14ac:dyDescent="0.3">
      <c r="C4175" s="17"/>
      <c r="D4175" s="13"/>
      <c r="E4175" s="16"/>
      <c r="F4175" s="3"/>
    </row>
    <row r="4176" spans="3:6" x14ac:dyDescent="0.3">
      <c r="C4176" s="17"/>
      <c r="D4176" s="13"/>
      <c r="E4176" s="16"/>
      <c r="F4176" s="3"/>
    </row>
    <row r="4177" spans="3:6" x14ac:dyDescent="0.3">
      <c r="C4177" s="17"/>
      <c r="D4177" s="13"/>
      <c r="E4177" s="16"/>
      <c r="F4177" s="3"/>
    </row>
    <row r="4178" spans="3:6" x14ac:dyDescent="0.3">
      <c r="C4178" s="17"/>
      <c r="D4178" s="13"/>
      <c r="E4178" s="16"/>
      <c r="F4178" s="3"/>
    </row>
    <row r="4179" spans="3:6" x14ac:dyDescent="0.3">
      <c r="C4179" s="17"/>
      <c r="D4179" s="13"/>
      <c r="E4179" s="16"/>
      <c r="F4179" s="3"/>
    </row>
    <row r="4180" spans="3:6" x14ac:dyDescent="0.3">
      <c r="C4180" s="17"/>
      <c r="D4180" s="13"/>
      <c r="E4180" s="16"/>
      <c r="F4180" s="3"/>
    </row>
    <row r="4181" spans="3:6" x14ac:dyDescent="0.3">
      <c r="C4181" s="17"/>
      <c r="D4181" s="13"/>
      <c r="E4181" s="16"/>
      <c r="F4181" s="3"/>
    </row>
    <row r="4182" spans="3:6" x14ac:dyDescent="0.3">
      <c r="C4182" s="17"/>
      <c r="D4182" s="13"/>
      <c r="E4182" s="16"/>
      <c r="F4182" s="3"/>
    </row>
    <row r="4183" spans="3:6" x14ac:dyDescent="0.3">
      <c r="C4183" s="17"/>
      <c r="D4183" s="13"/>
      <c r="E4183" s="16"/>
      <c r="F4183" s="3"/>
    </row>
    <row r="4184" spans="3:6" x14ac:dyDescent="0.3">
      <c r="C4184" s="17"/>
      <c r="D4184" s="13"/>
      <c r="E4184" s="16"/>
      <c r="F4184" s="3"/>
    </row>
    <row r="4185" spans="3:6" x14ac:dyDescent="0.3">
      <c r="C4185" s="17"/>
      <c r="D4185" s="13"/>
      <c r="E4185" s="16"/>
      <c r="F4185" s="3"/>
    </row>
    <row r="4186" spans="3:6" x14ac:dyDescent="0.3">
      <c r="C4186" s="17"/>
      <c r="D4186" s="13"/>
      <c r="E4186" s="16"/>
      <c r="F4186" s="3"/>
    </row>
    <row r="4187" spans="3:6" x14ac:dyDescent="0.3">
      <c r="C4187" s="17"/>
      <c r="D4187" s="13"/>
      <c r="E4187" s="16"/>
      <c r="F4187" s="3"/>
    </row>
    <row r="4188" spans="3:6" x14ac:dyDescent="0.3">
      <c r="C4188" s="17"/>
      <c r="D4188" s="13"/>
      <c r="E4188" s="16"/>
      <c r="F4188" s="3"/>
    </row>
    <row r="4189" spans="3:6" x14ac:dyDescent="0.3">
      <c r="C4189" s="17"/>
      <c r="D4189" s="13"/>
      <c r="E4189" s="16"/>
      <c r="F4189" s="3"/>
    </row>
    <row r="4190" spans="3:6" x14ac:dyDescent="0.3">
      <c r="C4190" s="17"/>
      <c r="D4190" s="13"/>
      <c r="E4190" s="16"/>
      <c r="F4190" s="3"/>
    </row>
    <row r="4191" spans="3:6" x14ac:dyDescent="0.3">
      <c r="C4191" s="17"/>
      <c r="D4191" s="13"/>
      <c r="E4191" s="16"/>
      <c r="F4191" s="3"/>
    </row>
    <row r="4192" spans="3:6" x14ac:dyDescent="0.3">
      <c r="C4192" s="17"/>
      <c r="D4192" s="13"/>
      <c r="E4192" s="16"/>
      <c r="F4192" s="3"/>
    </row>
    <row r="4193" spans="3:6" x14ac:dyDescent="0.3">
      <c r="C4193" s="17"/>
      <c r="D4193" s="13"/>
      <c r="E4193" s="16"/>
      <c r="F4193" s="3"/>
    </row>
    <row r="4194" spans="3:6" x14ac:dyDescent="0.3">
      <c r="C4194" s="17"/>
      <c r="D4194" s="13"/>
      <c r="E4194" s="16"/>
      <c r="F4194" s="3"/>
    </row>
    <row r="4195" spans="3:6" x14ac:dyDescent="0.3">
      <c r="C4195" s="17"/>
      <c r="D4195" s="13"/>
      <c r="E4195" s="16"/>
      <c r="F4195" s="3"/>
    </row>
    <row r="4196" spans="3:6" x14ac:dyDescent="0.3">
      <c r="C4196" s="17"/>
      <c r="D4196" s="13"/>
      <c r="E4196" s="16"/>
      <c r="F4196" s="3"/>
    </row>
    <row r="4197" spans="3:6" x14ac:dyDescent="0.3">
      <c r="C4197" s="17"/>
      <c r="D4197" s="13"/>
      <c r="E4197" s="16"/>
      <c r="F4197" s="3"/>
    </row>
    <row r="4198" spans="3:6" x14ac:dyDescent="0.3">
      <c r="C4198" s="17"/>
      <c r="D4198" s="13"/>
      <c r="E4198" s="16"/>
      <c r="F4198" s="3"/>
    </row>
    <row r="4199" spans="3:6" x14ac:dyDescent="0.3">
      <c r="C4199" s="17"/>
      <c r="D4199" s="13"/>
      <c r="E4199" s="16"/>
      <c r="F4199" s="3"/>
    </row>
    <row r="4200" spans="3:6" x14ac:dyDescent="0.3">
      <c r="C4200" s="17"/>
      <c r="D4200" s="13"/>
      <c r="E4200" s="16"/>
      <c r="F4200" s="3"/>
    </row>
    <row r="4201" spans="3:6" x14ac:dyDescent="0.3">
      <c r="C4201" s="17"/>
      <c r="D4201" s="13"/>
      <c r="E4201" s="16"/>
      <c r="F4201" s="3"/>
    </row>
    <row r="4202" spans="3:6" x14ac:dyDescent="0.3">
      <c r="C4202" s="17"/>
      <c r="D4202" s="13"/>
      <c r="E4202" s="16"/>
      <c r="F4202" s="3"/>
    </row>
    <row r="4203" spans="3:6" x14ac:dyDescent="0.3">
      <c r="C4203" s="17"/>
      <c r="D4203" s="13"/>
      <c r="E4203" s="16"/>
      <c r="F4203" s="3"/>
    </row>
    <row r="4204" spans="3:6" x14ac:dyDescent="0.3">
      <c r="C4204" s="17"/>
      <c r="D4204" s="13"/>
      <c r="E4204" s="16"/>
      <c r="F4204" s="3"/>
    </row>
    <row r="4205" spans="3:6" x14ac:dyDescent="0.3">
      <c r="C4205" s="17"/>
      <c r="D4205" s="13"/>
      <c r="E4205" s="16"/>
      <c r="F4205" s="3"/>
    </row>
    <row r="4206" spans="3:6" x14ac:dyDescent="0.3">
      <c r="C4206" s="17"/>
      <c r="D4206" s="13"/>
      <c r="E4206" s="16"/>
      <c r="F4206" s="3"/>
    </row>
    <row r="4207" spans="3:6" x14ac:dyDescent="0.3">
      <c r="C4207" s="17"/>
      <c r="D4207" s="13"/>
      <c r="E4207" s="16"/>
      <c r="F4207" s="3"/>
    </row>
    <row r="4208" spans="3:6" x14ac:dyDescent="0.3">
      <c r="C4208" s="17"/>
      <c r="D4208" s="13"/>
      <c r="E4208" s="16"/>
      <c r="F4208" s="3"/>
    </row>
    <row r="4209" spans="3:6" x14ac:dyDescent="0.3">
      <c r="C4209" s="17"/>
      <c r="D4209" s="13"/>
      <c r="E4209" s="16"/>
      <c r="F4209" s="3"/>
    </row>
    <row r="4210" spans="3:6" x14ac:dyDescent="0.3">
      <c r="C4210" s="17"/>
      <c r="D4210" s="13"/>
      <c r="E4210" s="16"/>
      <c r="F4210" s="3"/>
    </row>
    <row r="4211" spans="3:6" x14ac:dyDescent="0.3">
      <c r="C4211" s="17"/>
      <c r="D4211" s="13"/>
      <c r="E4211" s="16"/>
      <c r="F4211" s="3"/>
    </row>
    <row r="4212" spans="3:6" x14ac:dyDescent="0.3">
      <c r="C4212" s="17"/>
      <c r="D4212" s="13"/>
      <c r="E4212" s="16"/>
      <c r="F4212" s="3"/>
    </row>
    <row r="4213" spans="3:6" x14ac:dyDescent="0.3">
      <c r="C4213" s="17"/>
      <c r="D4213" s="13"/>
      <c r="E4213" s="16"/>
      <c r="F4213" s="3"/>
    </row>
    <row r="4214" spans="3:6" x14ac:dyDescent="0.3">
      <c r="C4214" s="17"/>
      <c r="D4214" s="13"/>
      <c r="E4214" s="16"/>
      <c r="F4214" s="3"/>
    </row>
    <row r="4215" spans="3:6" x14ac:dyDescent="0.3">
      <c r="C4215" s="17"/>
      <c r="D4215" s="13"/>
      <c r="E4215" s="16"/>
      <c r="F4215" s="3"/>
    </row>
    <row r="4216" spans="3:6" x14ac:dyDescent="0.3">
      <c r="C4216" s="17"/>
      <c r="D4216" s="13"/>
      <c r="E4216" s="16"/>
      <c r="F4216" s="3"/>
    </row>
    <row r="4217" spans="3:6" x14ac:dyDescent="0.3">
      <c r="C4217" s="17"/>
      <c r="D4217" s="13"/>
      <c r="E4217" s="16"/>
      <c r="F4217" s="3"/>
    </row>
    <row r="4218" spans="3:6" x14ac:dyDescent="0.3">
      <c r="C4218" s="17"/>
      <c r="D4218" s="13"/>
      <c r="E4218" s="16"/>
      <c r="F4218" s="3"/>
    </row>
    <row r="4219" spans="3:6" x14ac:dyDescent="0.3">
      <c r="C4219" s="17"/>
      <c r="D4219" s="13"/>
      <c r="E4219" s="16"/>
      <c r="F4219" s="3"/>
    </row>
    <row r="4220" spans="3:6" x14ac:dyDescent="0.3">
      <c r="C4220" s="17"/>
      <c r="D4220" s="13"/>
      <c r="E4220" s="16"/>
      <c r="F4220" s="3"/>
    </row>
    <row r="4221" spans="3:6" x14ac:dyDescent="0.3">
      <c r="C4221" s="17"/>
      <c r="D4221" s="13"/>
      <c r="E4221" s="16"/>
      <c r="F4221" s="3"/>
    </row>
    <row r="4222" spans="3:6" x14ac:dyDescent="0.3">
      <c r="C4222" s="17"/>
      <c r="D4222" s="13"/>
      <c r="E4222" s="16"/>
      <c r="F4222" s="3"/>
    </row>
    <row r="4223" spans="3:6" x14ac:dyDescent="0.3">
      <c r="C4223" s="17"/>
      <c r="D4223" s="13"/>
      <c r="E4223" s="16"/>
      <c r="F4223" s="3"/>
    </row>
    <row r="4224" spans="3:6" x14ac:dyDescent="0.3">
      <c r="C4224" s="17"/>
      <c r="D4224" s="13"/>
      <c r="E4224" s="16"/>
      <c r="F4224" s="3"/>
    </row>
    <row r="4225" spans="3:6" x14ac:dyDescent="0.3">
      <c r="C4225" s="17"/>
      <c r="D4225" s="13"/>
      <c r="E4225" s="16"/>
      <c r="F4225" s="3"/>
    </row>
    <row r="4226" spans="3:6" x14ac:dyDescent="0.3">
      <c r="C4226" s="17"/>
      <c r="D4226" s="13"/>
      <c r="E4226" s="16"/>
      <c r="F4226" s="3"/>
    </row>
    <row r="4227" spans="3:6" x14ac:dyDescent="0.3">
      <c r="C4227" s="17"/>
      <c r="D4227" s="13"/>
      <c r="E4227" s="16"/>
      <c r="F4227" s="3"/>
    </row>
    <row r="4228" spans="3:6" x14ac:dyDescent="0.3">
      <c r="C4228" s="17"/>
      <c r="D4228" s="13"/>
      <c r="E4228" s="16"/>
      <c r="F4228" s="3"/>
    </row>
    <row r="4229" spans="3:6" x14ac:dyDescent="0.3">
      <c r="C4229" s="17"/>
      <c r="D4229" s="13"/>
      <c r="E4229" s="16"/>
      <c r="F4229" s="3"/>
    </row>
    <row r="4230" spans="3:6" x14ac:dyDescent="0.3">
      <c r="C4230" s="17"/>
      <c r="D4230" s="13"/>
      <c r="E4230" s="16"/>
      <c r="F4230" s="3"/>
    </row>
    <row r="4231" spans="3:6" x14ac:dyDescent="0.3">
      <c r="C4231" s="17"/>
      <c r="D4231" s="13"/>
      <c r="E4231" s="16"/>
      <c r="F4231" s="3"/>
    </row>
    <row r="4232" spans="3:6" x14ac:dyDescent="0.3">
      <c r="C4232" s="17"/>
      <c r="D4232" s="13"/>
      <c r="E4232" s="16"/>
      <c r="F4232" s="3"/>
    </row>
    <row r="4233" spans="3:6" x14ac:dyDescent="0.3">
      <c r="C4233" s="17"/>
      <c r="D4233" s="13"/>
      <c r="E4233" s="16"/>
      <c r="F4233" s="3"/>
    </row>
    <row r="4234" spans="3:6" x14ac:dyDescent="0.3">
      <c r="C4234" s="17"/>
      <c r="D4234" s="13"/>
      <c r="E4234" s="16"/>
      <c r="F4234" s="3"/>
    </row>
    <row r="4235" spans="3:6" x14ac:dyDescent="0.3">
      <c r="C4235" s="17"/>
      <c r="D4235" s="13"/>
      <c r="E4235" s="16"/>
      <c r="F4235" s="3"/>
    </row>
    <row r="4236" spans="3:6" x14ac:dyDescent="0.3">
      <c r="C4236" s="17"/>
      <c r="D4236" s="13"/>
      <c r="E4236" s="16"/>
      <c r="F4236" s="3"/>
    </row>
    <row r="4237" spans="3:6" x14ac:dyDescent="0.3">
      <c r="C4237" s="17"/>
      <c r="D4237" s="13"/>
      <c r="E4237" s="16"/>
      <c r="F4237" s="3"/>
    </row>
    <row r="4238" spans="3:6" x14ac:dyDescent="0.3">
      <c r="C4238" s="17"/>
      <c r="D4238" s="13"/>
      <c r="E4238" s="16"/>
      <c r="F4238" s="3"/>
    </row>
    <row r="4239" spans="3:6" x14ac:dyDescent="0.3">
      <c r="C4239" s="17"/>
      <c r="D4239" s="13"/>
      <c r="E4239" s="16"/>
      <c r="F4239" s="3"/>
    </row>
    <row r="4240" spans="3:6" x14ac:dyDescent="0.3">
      <c r="C4240" s="17"/>
      <c r="D4240" s="13"/>
      <c r="E4240" s="16"/>
      <c r="F4240" s="3"/>
    </row>
    <row r="4241" spans="3:6" x14ac:dyDescent="0.3">
      <c r="C4241" s="17"/>
      <c r="D4241" s="13"/>
      <c r="E4241" s="16"/>
      <c r="F4241" s="3"/>
    </row>
    <row r="4242" spans="3:6" x14ac:dyDescent="0.3">
      <c r="C4242" s="17"/>
      <c r="D4242" s="13"/>
      <c r="E4242" s="16"/>
      <c r="F4242" s="3"/>
    </row>
    <row r="4243" spans="3:6" x14ac:dyDescent="0.3">
      <c r="C4243" s="17"/>
      <c r="D4243" s="13"/>
      <c r="E4243" s="16"/>
      <c r="F4243" s="3"/>
    </row>
    <row r="4244" spans="3:6" x14ac:dyDescent="0.3">
      <c r="C4244" s="17"/>
      <c r="D4244" s="13"/>
      <c r="E4244" s="16"/>
      <c r="F4244" s="3"/>
    </row>
    <row r="4245" spans="3:6" x14ac:dyDescent="0.3">
      <c r="C4245" s="17"/>
      <c r="D4245" s="13"/>
      <c r="E4245" s="16"/>
      <c r="F4245" s="3"/>
    </row>
    <row r="4246" spans="3:6" x14ac:dyDescent="0.3">
      <c r="C4246" s="17"/>
      <c r="D4246" s="13"/>
      <c r="E4246" s="16"/>
      <c r="F4246" s="3"/>
    </row>
    <row r="4247" spans="3:6" x14ac:dyDescent="0.3">
      <c r="C4247" s="17"/>
      <c r="D4247" s="13"/>
      <c r="E4247" s="16"/>
      <c r="F4247" s="3"/>
    </row>
    <row r="4248" spans="3:6" x14ac:dyDescent="0.3">
      <c r="C4248" s="17"/>
      <c r="D4248" s="13"/>
      <c r="E4248" s="16"/>
      <c r="F4248" s="3"/>
    </row>
    <row r="4249" spans="3:6" x14ac:dyDescent="0.3">
      <c r="C4249" s="17"/>
      <c r="D4249" s="13"/>
      <c r="E4249" s="16"/>
      <c r="F4249" s="3"/>
    </row>
    <row r="4250" spans="3:6" x14ac:dyDescent="0.3">
      <c r="C4250" s="17"/>
      <c r="D4250" s="13"/>
      <c r="E4250" s="16"/>
      <c r="F4250" s="3"/>
    </row>
    <row r="4251" spans="3:6" x14ac:dyDescent="0.3">
      <c r="C4251" s="17"/>
      <c r="D4251" s="13"/>
      <c r="E4251" s="16"/>
      <c r="F4251" s="3"/>
    </row>
    <row r="4252" spans="3:6" x14ac:dyDescent="0.3">
      <c r="C4252" s="17"/>
      <c r="D4252" s="13"/>
      <c r="E4252" s="16"/>
      <c r="F4252" s="3"/>
    </row>
    <row r="4253" spans="3:6" x14ac:dyDescent="0.3">
      <c r="C4253" s="17"/>
      <c r="D4253" s="13"/>
      <c r="E4253" s="16"/>
      <c r="F4253" s="3"/>
    </row>
    <row r="4254" spans="3:6" x14ac:dyDescent="0.3">
      <c r="C4254" s="17"/>
      <c r="D4254" s="13"/>
      <c r="E4254" s="16"/>
      <c r="F4254" s="3"/>
    </row>
    <row r="4255" spans="3:6" x14ac:dyDescent="0.3">
      <c r="C4255" s="17"/>
      <c r="D4255" s="13"/>
      <c r="E4255" s="16"/>
      <c r="F4255" s="3"/>
    </row>
    <row r="4256" spans="3:6" x14ac:dyDescent="0.3">
      <c r="C4256" s="17"/>
      <c r="D4256" s="13"/>
      <c r="E4256" s="16"/>
      <c r="F4256" s="3"/>
    </row>
    <row r="4257" spans="3:6" x14ac:dyDescent="0.3">
      <c r="C4257" s="17"/>
      <c r="D4257" s="13"/>
      <c r="E4257" s="16"/>
      <c r="F4257" s="3"/>
    </row>
    <row r="4258" spans="3:6" x14ac:dyDescent="0.3">
      <c r="C4258" s="17"/>
      <c r="D4258" s="13"/>
      <c r="E4258" s="16"/>
      <c r="F4258" s="3"/>
    </row>
    <row r="4259" spans="3:6" x14ac:dyDescent="0.3">
      <c r="C4259" s="17"/>
      <c r="D4259" s="13"/>
      <c r="E4259" s="16"/>
      <c r="F4259" s="3"/>
    </row>
    <row r="4260" spans="3:6" x14ac:dyDescent="0.3">
      <c r="C4260" s="17"/>
      <c r="D4260" s="13"/>
      <c r="E4260" s="16"/>
      <c r="F4260" s="3"/>
    </row>
    <row r="4261" spans="3:6" x14ac:dyDescent="0.3">
      <c r="C4261" s="17"/>
      <c r="D4261" s="13"/>
      <c r="E4261" s="16"/>
      <c r="F4261" s="3"/>
    </row>
    <row r="4262" spans="3:6" x14ac:dyDescent="0.3">
      <c r="C4262" s="17"/>
      <c r="D4262" s="13"/>
      <c r="E4262" s="16"/>
      <c r="F4262" s="3"/>
    </row>
    <row r="4263" spans="3:6" x14ac:dyDescent="0.3">
      <c r="C4263" s="17"/>
      <c r="D4263" s="13"/>
      <c r="E4263" s="16"/>
      <c r="F4263" s="3"/>
    </row>
    <row r="4264" spans="3:6" x14ac:dyDescent="0.3">
      <c r="C4264" s="17"/>
      <c r="D4264" s="13"/>
      <c r="E4264" s="16"/>
      <c r="F4264" s="3"/>
    </row>
    <row r="4265" spans="3:6" x14ac:dyDescent="0.3">
      <c r="C4265" s="17"/>
      <c r="D4265" s="13"/>
      <c r="E4265" s="16"/>
      <c r="F4265" s="3"/>
    </row>
    <row r="4266" spans="3:6" x14ac:dyDescent="0.3">
      <c r="C4266" s="17"/>
      <c r="D4266" s="13"/>
      <c r="E4266" s="16"/>
      <c r="F4266" s="3"/>
    </row>
    <row r="4267" spans="3:6" x14ac:dyDescent="0.3">
      <c r="C4267" s="17"/>
      <c r="D4267" s="13"/>
      <c r="E4267" s="16"/>
      <c r="F4267" s="3"/>
    </row>
    <row r="4268" spans="3:6" x14ac:dyDescent="0.3">
      <c r="C4268" s="17"/>
      <c r="D4268" s="13"/>
      <c r="E4268" s="16"/>
      <c r="F4268" s="3"/>
    </row>
    <row r="4269" spans="3:6" x14ac:dyDescent="0.3">
      <c r="C4269" s="17"/>
      <c r="D4269" s="13"/>
      <c r="E4269" s="16"/>
      <c r="F4269" s="3"/>
    </row>
    <row r="4270" spans="3:6" x14ac:dyDescent="0.3">
      <c r="C4270" s="17"/>
      <c r="D4270" s="13"/>
      <c r="E4270" s="16"/>
      <c r="F4270" s="3"/>
    </row>
    <row r="4271" spans="3:6" x14ac:dyDescent="0.3">
      <c r="C4271" s="17"/>
      <c r="D4271" s="13"/>
      <c r="E4271" s="16"/>
      <c r="F4271" s="3"/>
    </row>
    <row r="4272" spans="3:6" x14ac:dyDescent="0.3">
      <c r="C4272" s="17"/>
      <c r="D4272" s="13"/>
      <c r="E4272" s="16"/>
      <c r="F4272" s="3"/>
    </row>
    <row r="4273" spans="3:6" x14ac:dyDescent="0.3">
      <c r="C4273" s="17"/>
      <c r="D4273" s="13"/>
      <c r="E4273" s="16"/>
      <c r="F4273" s="3"/>
    </row>
    <row r="4274" spans="3:6" x14ac:dyDescent="0.3">
      <c r="C4274" s="17"/>
      <c r="D4274" s="13"/>
      <c r="E4274" s="16"/>
      <c r="F4274" s="3"/>
    </row>
    <row r="4275" spans="3:6" x14ac:dyDescent="0.3">
      <c r="C4275" s="17"/>
      <c r="D4275" s="13"/>
      <c r="E4275" s="16"/>
      <c r="F4275" s="3"/>
    </row>
    <row r="4276" spans="3:6" x14ac:dyDescent="0.3">
      <c r="C4276" s="17"/>
      <c r="D4276" s="13"/>
      <c r="E4276" s="16"/>
      <c r="F4276" s="3"/>
    </row>
    <row r="4277" spans="3:6" x14ac:dyDescent="0.3">
      <c r="C4277" s="17"/>
      <c r="D4277" s="13"/>
      <c r="E4277" s="16"/>
      <c r="F4277" s="3"/>
    </row>
    <row r="4278" spans="3:6" x14ac:dyDescent="0.3">
      <c r="C4278" s="17"/>
      <c r="D4278" s="13"/>
      <c r="E4278" s="16"/>
      <c r="F4278" s="3"/>
    </row>
    <row r="4279" spans="3:6" x14ac:dyDescent="0.3">
      <c r="C4279" s="17"/>
      <c r="D4279" s="13"/>
      <c r="E4279" s="16"/>
      <c r="F4279" s="3"/>
    </row>
    <row r="4280" spans="3:6" x14ac:dyDescent="0.3">
      <c r="C4280" s="17"/>
      <c r="D4280" s="13"/>
      <c r="E4280" s="16"/>
      <c r="F4280" s="3"/>
    </row>
    <row r="4281" spans="3:6" x14ac:dyDescent="0.3">
      <c r="C4281" s="17"/>
      <c r="D4281" s="13"/>
      <c r="E4281" s="16"/>
      <c r="F4281" s="3"/>
    </row>
    <row r="4282" spans="3:6" x14ac:dyDescent="0.3">
      <c r="C4282" s="17"/>
      <c r="D4282" s="13"/>
      <c r="E4282" s="16"/>
      <c r="F4282" s="3"/>
    </row>
    <row r="4283" spans="3:6" x14ac:dyDescent="0.3">
      <c r="C4283" s="17"/>
      <c r="D4283" s="13"/>
      <c r="E4283" s="16"/>
      <c r="F4283" s="3"/>
    </row>
    <row r="4284" spans="3:6" x14ac:dyDescent="0.3">
      <c r="C4284" s="17"/>
      <c r="D4284" s="13"/>
      <c r="E4284" s="16"/>
      <c r="F4284" s="3"/>
    </row>
    <row r="4285" spans="3:6" x14ac:dyDescent="0.3">
      <c r="C4285" s="17"/>
      <c r="D4285" s="13"/>
      <c r="E4285" s="16"/>
      <c r="F4285" s="3"/>
    </row>
    <row r="4286" spans="3:6" x14ac:dyDescent="0.3">
      <c r="C4286" s="17"/>
      <c r="D4286" s="13"/>
      <c r="E4286" s="16"/>
      <c r="F4286" s="3"/>
    </row>
    <row r="4287" spans="3:6" x14ac:dyDescent="0.3">
      <c r="C4287" s="17"/>
      <c r="D4287" s="13"/>
      <c r="E4287" s="16"/>
      <c r="F4287" s="3"/>
    </row>
    <row r="4288" spans="3:6" x14ac:dyDescent="0.3">
      <c r="C4288" s="17"/>
      <c r="D4288" s="13"/>
      <c r="E4288" s="16"/>
      <c r="F4288" s="3"/>
    </row>
    <row r="4289" spans="3:6" x14ac:dyDescent="0.3">
      <c r="C4289" s="17"/>
      <c r="D4289" s="13"/>
      <c r="E4289" s="16"/>
      <c r="F4289" s="3"/>
    </row>
    <row r="4290" spans="3:6" x14ac:dyDescent="0.3">
      <c r="C4290" s="17"/>
      <c r="D4290" s="13"/>
      <c r="E4290" s="16"/>
      <c r="F4290" s="3"/>
    </row>
    <row r="4291" spans="3:6" x14ac:dyDescent="0.3">
      <c r="C4291" s="17"/>
      <c r="D4291" s="13"/>
      <c r="E4291" s="16"/>
      <c r="F4291" s="3"/>
    </row>
    <row r="4292" spans="3:6" x14ac:dyDescent="0.3">
      <c r="C4292" s="17"/>
      <c r="D4292" s="13"/>
      <c r="E4292" s="16"/>
      <c r="F4292" s="3"/>
    </row>
    <row r="4293" spans="3:6" x14ac:dyDescent="0.3">
      <c r="C4293" s="17"/>
      <c r="D4293" s="13"/>
      <c r="E4293" s="16"/>
      <c r="F4293" s="3"/>
    </row>
    <row r="4294" spans="3:6" x14ac:dyDescent="0.3">
      <c r="C4294" s="17"/>
      <c r="D4294" s="13"/>
      <c r="E4294" s="16"/>
      <c r="F4294" s="3"/>
    </row>
    <row r="4295" spans="3:6" x14ac:dyDescent="0.3">
      <c r="C4295" s="17"/>
      <c r="D4295" s="13"/>
      <c r="E4295" s="16"/>
      <c r="F4295" s="3"/>
    </row>
    <row r="4296" spans="3:6" x14ac:dyDescent="0.3">
      <c r="C4296" s="17"/>
      <c r="D4296" s="13"/>
      <c r="E4296" s="16"/>
      <c r="F4296" s="3"/>
    </row>
    <row r="4297" spans="3:6" x14ac:dyDescent="0.3">
      <c r="C4297" s="17"/>
      <c r="D4297" s="13"/>
      <c r="E4297" s="16"/>
      <c r="F4297" s="3"/>
    </row>
    <row r="4298" spans="3:6" x14ac:dyDescent="0.3">
      <c r="C4298" s="17"/>
      <c r="D4298" s="13"/>
      <c r="E4298" s="16"/>
      <c r="F4298" s="3"/>
    </row>
    <row r="4299" spans="3:6" x14ac:dyDescent="0.3">
      <c r="C4299" s="17"/>
      <c r="D4299" s="13"/>
      <c r="E4299" s="16"/>
      <c r="F4299" s="3"/>
    </row>
    <row r="4300" spans="3:6" x14ac:dyDescent="0.3">
      <c r="C4300" s="17"/>
      <c r="D4300" s="13"/>
      <c r="E4300" s="16"/>
      <c r="F4300" s="3"/>
    </row>
    <row r="4301" spans="3:6" x14ac:dyDescent="0.3">
      <c r="C4301" s="17"/>
      <c r="D4301" s="13"/>
      <c r="E4301" s="16"/>
      <c r="F4301" s="3"/>
    </row>
    <row r="4302" spans="3:6" x14ac:dyDescent="0.3">
      <c r="C4302" s="17"/>
      <c r="D4302" s="13"/>
      <c r="E4302" s="16"/>
      <c r="F4302" s="3"/>
    </row>
    <row r="4303" spans="3:6" x14ac:dyDescent="0.3">
      <c r="C4303" s="17"/>
      <c r="D4303" s="13"/>
      <c r="E4303" s="16"/>
      <c r="F4303" s="3"/>
    </row>
    <row r="4304" spans="3:6" x14ac:dyDescent="0.3">
      <c r="C4304" s="17"/>
      <c r="D4304" s="13"/>
      <c r="E4304" s="16"/>
      <c r="F4304" s="3"/>
    </row>
    <row r="4305" spans="3:6" x14ac:dyDescent="0.3">
      <c r="C4305" s="17"/>
      <c r="D4305" s="13"/>
      <c r="E4305" s="16"/>
      <c r="F4305" s="3"/>
    </row>
    <row r="4306" spans="3:6" x14ac:dyDescent="0.3">
      <c r="C4306" s="17"/>
      <c r="D4306" s="13"/>
      <c r="E4306" s="16"/>
      <c r="F4306" s="3"/>
    </row>
    <row r="4307" spans="3:6" x14ac:dyDescent="0.3">
      <c r="C4307" s="17"/>
      <c r="D4307" s="13"/>
      <c r="E4307" s="16"/>
      <c r="F4307" s="3"/>
    </row>
    <row r="4308" spans="3:6" x14ac:dyDescent="0.3">
      <c r="C4308" s="17"/>
      <c r="D4308" s="13"/>
      <c r="E4308" s="16"/>
      <c r="F4308" s="3"/>
    </row>
    <row r="4309" spans="3:6" x14ac:dyDescent="0.3">
      <c r="C4309" s="17"/>
      <c r="D4309" s="13"/>
      <c r="E4309" s="16"/>
      <c r="F4309" s="3"/>
    </row>
    <row r="4310" spans="3:6" x14ac:dyDescent="0.3">
      <c r="C4310" s="17"/>
      <c r="D4310" s="13"/>
      <c r="E4310" s="16"/>
      <c r="F4310" s="3"/>
    </row>
    <row r="4311" spans="3:6" x14ac:dyDescent="0.3">
      <c r="C4311" s="17"/>
      <c r="D4311" s="13"/>
      <c r="E4311" s="16"/>
      <c r="F4311" s="3"/>
    </row>
    <row r="4312" spans="3:6" x14ac:dyDescent="0.3">
      <c r="C4312" s="17"/>
      <c r="D4312" s="13"/>
      <c r="E4312" s="16"/>
      <c r="F4312" s="3"/>
    </row>
    <row r="4313" spans="3:6" x14ac:dyDescent="0.3">
      <c r="C4313" s="17"/>
      <c r="D4313" s="13"/>
      <c r="E4313" s="16"/>
      <c r="F4313" s="3"/>
    </row>
    <row r="4314" spans="3:6" x14ac:dyDescent="0.3">
      <c r="C4314" s="17"/>
      <c r="D4314" s="13"/>
      <c r="E4314" s="16"/>
      <c r="F4314" s="3"/>
    </row>
    <row r="4315" spans="3:6" x14ac:dyDescent="0.3">
      <c r="C4315" s="17"/>
      <c r="D4315" s="13"/>
      <c r="E4315" s="16"/>
      <c r="F4315" s="3"/>
    </row>
    <row r="4316" spans="3:6" x14ac:dyDescent="0.3">
      <c r="C4316" s="17"/>
      <c r="D4316" s="13"/>
      <c r="E4316" s="16"/>
      <c r="F4316" s="3"/>
    </row>
    <row r="4317" spans="3:6" x14ac:dyDescent="0.3">
      <c r="C4317" s="17"/>
      <c r="D4317" s="13"/>
      <c r="E4317" s="16"/>
      <c r="F4317" s="3"/>
    </row>
    <row r="4318" spans="3:6" x14ac:dyDescent="0.3">
      <c r="C4318" s="17"/>
      <c r="D4318" s="13"/>
      <c r="E4318" s="16"/>
      <c r="F4318" s="3"/>
    </row>
    <row r="4319" spans="3:6" x14ac:dyDescent="0.3">
      <c r="C4319" s="17"/>
      <c r="D4319" s="13"/>
      <c r="E4319" s="16"/>
      <c r="F4319" s="3"/>
    </row>
    <row r="4320" spans="3:6" x14ac:dyDescent="0.3">
      <c r="C4320" s="17"/>
      <c r="D4320" s="13"/>
      <c r="E4320" s="16"/>
      <c r="F4320" s="3"/>
    </row>
    <row r="4321" spans="3:6" x14ac:dyDescent="0.3">
      <c r="C4321" s="17"/>
      <c r="D4321" s="13"/>
      <c r="E4321" s="16"/>
      <c r="F4321" s="3"/>
    </row>
    <row r="4322" spans="3:6" x14ac:dyDescent="0.3">
      <c r="C4322" s="17"/>
      <c r="D4322" s="13"/>
      <c r="E4322" s="16"/>
      <c r="F4322" s="3"/>
    </row>
    <row r="4323" spans="3:6" x14ac:dyDescent="0.3">
      <c r="C4323" s="17"/>
      <c r="D4323" s="13"/>
      <c r="E4323" s="16"/>
      <c r="F4323" s="3"/>
    </row>
    <row r="4324" spans="3:6" x14ac:dyDescent="0.3">
      <c r="C4324" s="17"/>
      <c r="D4324" s="13"/>
      <c r="E4324" s="16"/>
      <c r="F4324" s="3"/>
    </row>
    <row r="4325" spans="3:6" x14ac:dyDescent="0.3">
      <c r="C4325" s="17"/>
      <c r="D4325" s="13"/>
      <c r="E4325" s="16"/>
      <c r="F4325" s="3"/>
    </row>
    <row r="4326" spans="3:6" x14ac:dyDescent="0.3">
      <c r="C4326" s="17"/>
      <c r="D4326" s="13"/>
      <c r="E4326" s="16"/>
      <c r="F4326" s="3"/>
    </row>
    <row r="4327" spans="3:6" x14ac:dyDescent="0.3">
      <c r="C4327" s="17"/>
      <c r="D4327" s="13"/>
      <c r="E4327" s="16"/>
      <c r="F4327" s="3"/>
    </row>
    <row r="4328" spans="3:6" x14ac:dyDescent="0.3">
      <c r="C4328" s="17"/>
      <c r="D4328" s="13"/>
      <c r="E4328" s="16"/>
      <c r="F4328" s="3"/>
    </row>
    <row r="4329" spans="3:6" x14ac:dyDescent="0.3">
      <c r="C4329" s="17"/>
      <c r="D4329" s="13"/>
      <c r="E4329" s="16"/>
      <c r="F4329" s="3"/>
    </row>
    <row r="4330" spans="3:6" x14ac:dyDescent="0.3">
      <c r="C4330" s="17"/>
      <c r="D4330" s="13"/>
      <c r="E4330" s="16"/>
      <c r="F4330" s="3"/>
    </row>
    <row r="4331" spans="3:6" x14ac:dyDescent="0.3">
      <c r="C4331" s="17"/>
      <c r="D4331" s="13"/>
      <c r="E4331" s="16"/>
      <c r="F4331" s="3"/>
    </row>
    <row r="4332" spans="3:6" x14ac:dyDescent="0.3">
      <c r="C4332" s="17"/>
      <c r="D4332" s="13"/>
      <c r="E4332" s="16"/>
      <c r="F4332" s="3"/>
    </row>
    <row r="4333" spans="3:6" x14ac:dyDescent="0.3">
      <c r="C4333" s="17"/>
      <c r="D4333" s="13"/>
      <c r="E4333" s="16"/>
      <c r="F4333" s="3"/>
    </row>
    <row r="4334" spans="3:6" x14ac:dyDescent="0.3">
      <c r="C4334" s="17"/>
      <c r="D4334" s="13"/>
      <c r="E4334" s="16"/>
      <c r="F4334" s="3"/>
    </row>
    <row r="4335" spans="3:6" x14ac:dyDescent="0.3">
      <c r="C4335" s="17"/>
      <c r="D4335" s="13"/>
      <c r="E4335" s="16"/>
      <c r="F4335" s="3"/>
    </row>
    <row r="4336" spans="3:6" x14ac:dyDescent="0.3">
      <c r="C4336" s="17"/>
      <c r="D4336" s="13"/>
      <c r="E4336" s="16"/>
      <c r="F4336" s="3"/>
    </row>
    <row r="4337" spans="3:6" x14ac:dyDescent="0.3">
      <c r="C4337" s="17"/>
      <c r="D4337" s="13"/>
      <c r="E4337" s="16"/>
      <c r="F4337" s="3"/>
    </row>
    <row r="4338" spans="3:6" x14ac:dyDescent="0.3">
      <c r="C4338" s="17"/>
      <c r="D4338" s="13"/>
      <c r="E4338" s="16"/>
      <c r="F4338" s="3"/>
    </row>
    <row r="4339" spans="3:6" x14ac:dyDescent="0.3">
      <c r="C4339" s="17"/>
      <c r="D4339" s="13"/>
      <c r="E4339" s="16"/>
      <c r="F4339" s="3"/>
    </row>
    <row r="4340" spans="3:6" x14ac:dyDescent="0.3">
      <c r="C4340" s="17"/>
      <c r="D4340" s="13"/>
      <c r="E4340" s="16"/>
      <c r="F4340" s="3"/>
    </row>
    <row r="4341" spans="3:6" x14ac:dyDescent="0.3">
      <c r="C4341" s="17"/>
      <c r="D4341" s="13"/>
      <c r="E4341" s="16"/>
      <c r="F4341" s="3"/>
    </row>
    <row r="4342" spans="3:6" x14ac:dyDescent="0.3">
      <c r="C4342" s="17"/>
      <c r="D4342" s="13"/>
      <c r="E4342" s="16"/>
      <c r="F4342" s="3"/>
    </row>
    <row r="4343" spans="3:6" x14ac:dyDescent="0.3">
      <c r="C4343" s="17"/>
      <c r="D4343" s="13"/>
      <c r="E4343" s="16"/>
      <c r="F4343" s="3"/>
    </row>
    <row r="4344" spans="3:6" x14ac:dyDescent="0.3">
      <c r="C4344" s="17"/>
      <c r="D4344" s="13"/>
      <c r="E4344" s="16"/>
      <c r="F4344" s="3"/>
    </row>
    <row r="4345" spans="3:6" x14ac:dyDescent="0.3">
      <c r="C4345" s="17"/>
      <c r="D4345" s="13"/>
      <c r="E4345" s="16"/>
      <c r="F4345" s="3"/>
    </row>
    <row r="4346" spans="3:6" x14ac:dyDescent="0.3">
      <c r="C4346" s="17"/>
      <c r="D4346" s="13"/>
      <c r="E4346" s="16"/>
      <c r="F4346" s="3"/>
    </row>
    <row r="4347" spans="3:6" x14ac:dyDescent="0.3">
      <c r="C4347" s="17"/>
      <c r="D4347" s="13"/>
      <c r="E4347" s="16"/>
      <c r="F4347" s="3"/>
    </row>
    <row r="4348" spans="3:6" x14ac:dyDescent="0.3">
      <c r="C4348" s="17"/>
      <c r="D4348" s="13"/>
      <c r="E4348" s="16"/>
      <c r="F4348" s="3"/>
    </row>
    <row r="4349" spans="3:6" x14ac:dyDescent="0.3">
      <c r="C4349" s="17"/>
      <c r="D4349" s="13"/>
      <c r="E4349" s="16"/>
      <c r="F4349" s="3"/>
    </row>
    <row r="4350" spans="3:6" x14ac:dyDescent="0.3">
      <c r="C4350" s="17"/>
      <c r="D4350" s="13"/>
      <c r="E4350" s="16"/>
      <c r="F4350" s="3"/>
    </row>
    <row r="4351" spans="3:6" x14ac:dyDescent="0.3">
      <c r="C4351" s="17"/>
      <c r="D4351" s="13"/>
      <c r="E4351" s="16"/>
      <c r="F4351" s="3"/>
    </row>
    <row r="4352" spans="3:6" x14ac:dyDescent="0.3">
      <c r="C4352" s="17"/>
      <c r="D4352" s="13"/>
      <c r="E4352" s="16"/>
      <c r="F4352" s="3"/>
    </row>
    <row r="4353" spans="3:6" x14ac:dyDescent="0.3">
      <c r="C4353" s="17"/>
      <c r="D4353" s="13"/>
      <c r="E4353" s="16"/>
      <c r="F4353" s="3"/>
    </row>
    <row r="4354" spans="3:6" x14ac:dyDescent="0.3">
      <c r="C4354" s="17"/>
      <c r="D4354" s="13"/>
      <c r="E4354" s="16"/>
      <c r="F4354" s="3"/>
    </row>
    <row r="4355" spans="3:6" x14ac:dyDescent="0.3">
      <c r="C4355" s="17"/>
      <c r="D4355" s="13"/>
      <c r="E4355" s="16"/>
      <c r="F4355" s="3"/>
    </row>
    <row r="4356" spans="3:6" x14ac:dyDescent="0.3">
      <c r="C4356" s="17"/>
      <c r="D4356" s="13"/>
      <c r="E4356" s="16"/>
      <c r="F4356" s="3"/>
    </row>
    <row r="4357" spans="3:6" x14ac:dyDescent="0.3">
      <c r="C4357" s="17"/>
      <c r="D4357" s="13"/>
      <c r="E4357" s="16"/>
      <c r="F4357" s="3"/>
    </row>
    <row r="4358" spans="3:6" x14ac:dyDescent="0.3">
      <c r="C4358" s="17"/>
      <c r="D4358" s="13"/>
      <c r="E4358" s="16"/>
      <c r="F4358" s="3"/>
    </row>
    <row r="4359" spans="3:6" x14ac:dyDescent="0.3">
      <c r="C4359" s="17"/>
      <c r="D4359" s="13"/>
      <c r="E4359" s="16"/>
      <c r="F4359" s="3"/>
    </row>
    <row r="4360" spans="3:6" x14ac:dyDescent="0.3">
      <c r="C4360" s="17"/>
      <c r="D4360" s="13"/>
      <c r="E4360" s="16"/>
      <c r="F4360" s="3"/>
    </row>
    <row r="4361" spans="3:6" x14ac:dyDescent="0.3">
      <c r="C4361" s="17"/>
      <c r="D4361" s="13"/>
      <c r="E4361" s="16"/>
      <c r="F4361" s="3"/>
    </row>
    <row r="4362" spans="3:6" x14ac:dyDescent="0.3">
      <c r="C4362" s="17"/>
      <c r="D4362" s="13"/>
      <c r="E4362" s="16"/>
      <c r="F4362" s="3"/>
    </row>
    <row r="4363" spans="3:6" x14ac:dyDescent="0.3">
      <c r="C4363" s="17"/>
      <c r="D4363" s="13"/>
      <c r="E4363" s="16"/>
      <c r="F4363" s="3"/>
    </row>
    <row r="4364" spans="3:6" x14ac:dyDescent="0.3">
      <c r="C4364" s="17"/>
      <c r="D4364" s="13"/>
      <c r="E4364" s="16"/>
      <c r="F4364" s="3"/>
    </row>
    <row r="4365" spans="3:6" x14ac:dyDescent="0.3">
      <c r="C4365" s="17"/>
      <c r="D4365" s="13"/>
      <c r="E4365" s="16"/>
      <c r="F4365" s="3"/>
    </row>
    <row r="4366" spans="3:6" x14ac:dyDescent="0.3">
      <c r="C4366" s="17"/>
      <c r="D4366" s="13"/>
      <c r="E4366" s="16"/>
      <c r="F4366" s="3"/>
    </row>
    <row r="4367" spans="3:6" x14ac:dyDescent="0.3">
      <c r="C4367" s="17"/>
      <c r="D4367" s="13"/>
      <c r="E4367" s="16"/>
      <c r="F4367" s="3"/>
    </row>
    <row r="4368" spans="3:6" x14ac:dyDescent="0.3">
      <c r="C4368" s="17"/>
      <c r="D4368" s="13"/>
      <c r="E4368" s="16"/>
      <c r="F4368" s="3"/>
    </row>
    <row r="4369" spans="3:6" x14ac:dyDescent="0.3">
      <c r="C4369" s="17"/>
      <c r="D4369" s="13"/>
      <c r="E4369" s="16"/>
      <c r="F4369" s="3"/>
    </row>
    <row r="4370" spans="3:6" x14ac:dyDescent="0.3">
      <c r="C4370" s="17"/>
      <c r="D4370" s="13"/>
      <c r="E4370" s="16"/>
      <c r="F4370" s="3"/>
    </row>
    <row r="4371" spans="3:6" x14ac:dyDescent="0.3">
      <c r="C4371" s="17"/>
      <c r="D4371" s="13"/>
      <c r="E4371" s="16"/>
      <c r="F4371" s="3"/>
    </row>
    <row r="4372" spans="3:6" x14ac:dyDescent="0.3">
      <c r="C4372" s="17"/>
      <c r="D4372" s="13"/>
      <c r="E4372" s="16"/>
      <c r="F4372" s="3"/>
    </row>
    <row r="4373" spans="3:6" x14ac:dyDescent="0.3">
      <c r="C4373" s="17"/>
      <c r="D4373" s="13"/>
      <c r="E4373" s="16"/>
      <c r="F4373" s="3"/>
    </row>
    <row r="4374" spans="3:6" x14ac:dyDescent="0.3">
      <c r="C4374" s="17"/>
      <c r="D4374" s="13"/>
      <c r="E4374" s="16"/>
      <c r="F4374" s="3"/>
    </row>
    <row r="4375" spans="3:6" x14ac:dyDescent="0.3">
      <c r="C4375" s="17"/>
      <c r="D4375" s="13"/>
      <c r="E4375" s="16"/>
      <c r="F4375" s="3"/>
    </row>
    <row r="4376" spans="3:6" x14ac:dyDescent="0.3">
      <c r="C4376" s="17"/>
      <c r="D4376" s="13"/>
      <c r="E4376" s="16"/>
      <c r="F4376" s="3"/>
    </row>
    <row r="4377" spans="3:6" x14ac:dyDescent="0.3">
      <c r="C4377" s="17"/>
      <c r="D4377" s="13"/>
      <c r="E4377" s="16"/>
      <c r="F4377" s="3"/>
    </row>
    <row r="4378" spans="3:6" x14ac:dyDescent="0.3">
      <c r="C4378" s="17"/>
      <c r="D4378" s="13"/>
      <c r="E4378" s="16"/>
      <c r="F4378" s="3"/>
    </row>
    <row r="4379" spans="3:6" x14ac:dyDescent="0.3">
      <c r="C4379" s="17"/>
      <c r="D4379" s="13"/>
      <c r="E4379" s="16"/>
      <c r="F4379" s="3"/>
    </row>
    <row r="4380" spans="3:6" x14ac:dyDescent="0.3">
      <c r="C4380" s="17"/>
      <c r="D4380" s="13"/>
      <c r="E4380" s="16"/>
      <c r="F4380" s="3"/>
    </row>
    <row r="4381" spans="3:6" x14ac:dyDescent="0.3">
      <c r="C4381" s="17"/>
      <c r="D4381" s="13"/>
      <c r="E4381" s="16"/>
      <c r="F4381" s="3"/>
    </row>
    <row r="4382" spans="3:6" x14ac:dyDescent="0.3">
      <c r="C4382" s="17"/>
      <c r="D4382" s="13"/>
      <c r="E4382" s="16"/>
      <c r="F4382" s="3"/>
    </row>
    <row r="4383" spans="3:6" x14ac:dyDescent="0.3">
      <c r="C4383" s="17"/>
      <c r="D4383" s="13"/>
      <c r="E4383" s="16"/>
      <c r="F4383" s="3"/>
    </row>
    <row r="4384" spans="3:6" x14ac:dyDescent="0.3">
      <c r="C4384" s="17"/>
      <c r="D4384" s="13"/>
      <c r="E4384" s="16"/>
      <c r="F4384" s="3"/>
    </row>
    <row r="4385" spans="3:6" x14ac:dyDescent="0.3">
      <c r="C4385" s="17"/>
      <c r="D4385" s="13"/>
      <c r="E4385" s="16"/>
      <c r="F4385" s="3"/>
    </row>
    <row r="4386" spans="3:6" x14ac:dyDescent="0.3">
      <c r="C4386" s="17"/>
      <c r="D4386" s="13"/>
      <c r="E4386" s="16"/>
      <c r="F4386" s="3"/>
    </row>
    <row r="4387" spans="3:6" x14ac:dyDescent="0.3">
      <c r="C4387" s="17"/>
      <c r="D4387" s="13"/>
      <c r="E4387" s="16"/>
      <c r="F4387" s="3"/>
    </row>
    <row r="4388" spans="3:6" x14ac:dyDescent="0.3">
      <c r="C4388" s="17"/>
      <c r="D4388" s="13"/>
      <c r="E4388" s="16"/>
      <c r="F4388" s="3"/>
    </row>
    <row r="4389" spans="3:6" x14ac:dyDescent="0.3">
      <c r="C4389" s="17"/>
      <c r="D4389" s="13"/>
      <c r="E4389" s="16"/>
      <c r="F4389" s="3"/>
    </row>
    <row r="4390" spans="3:6" x14ac:dyDescent="0.3">
      <c r="C4390" s="17"/>
      <c r="D4390" s="13"/>
      <c r="E4390" s="16"/>
      <c r="F4390" s="3"/>
    </row>
    <row r="4391" spans="3:6" x14ac:dyDescent="0.3">
      <c r="C4391" s="17"/>
      <c r="D4391" s="13"/>
      <c r="E4391" s="16"/>
      <c r="F4391" s="3"/>
    </row>
    <row r="4392" spans="3:6" x14ac:dyDescent="0.3">
      <c r="C4392" s="17"/>
      <c r="D4392" s="13"/>
      <c r="E4392" s="16"/>
      <c r="F4392" s="3"/>
    </row>
    <row r="4393" spans="3:6" x14ac:dyDescent="0.3">
      <c r="C4393" s="17"/>
      <c r="D4393" s="13"/>
      <c r="E4393" s="16"/>
      <c r="F4393" s="3"/>
    </row>
    <row r="4394" spans="3:6" x14ac:dyDescent="0.3">
      <c r="C4394" s="17"/>
      <c r="D4394" s="13"/>
      <c r="E4394" s="16"/>
      <c r="F4394" s="3"/>
    </row>
    <row r="4395" spans="3:6" x14ac:dyDescent="0.3">
      <c r="C4395" s="17"/>
      <c r="D4395" s="13"/>
      <c r="E4395" s="16"/>
      <c r="F4395" s="3"/>
    </row>
    <row r="4396" spans="3:6" x14ac:dyDescent="0.3">
      <c r="C4396" s="17"/>
      <c r="D4396" s="13"/>
      <c r="E4396" s="16"/>
      <c r="F4396" s="3"/>
    </row>
    <row r="4397" spans="3:6" x14ac:dyDescent="0.3">
      <c r="C4397" s="17"/>
      <c r="D4397" s="13"/>
      <c r="E4397" s="16"/>
      <c r="F4397" s="3"/>
    </row>
    <row r="4398" spans="3:6" x14ac:dyDescent="0.3">
      <c r="C4398" s="17"/>
      <c r="D4398" s="13"/>
      <c r="E4398" s="16"/>
      <c r="F4398" s="3"/>
    </row>
    <row r="4399" spans="3:6" x14ac:dyDescent="0.3">
      <c r="C4399" s="17"/>
      <c r="D4399" s="13"/>
      <c r="E4399" s="16"/>
      <c r="F4399" s="3"/>
    </row>
    <row r="4400" spans="3:6" x14ac:dyDescent="0.3">
      <c r="C4400" s="17"/>
      <c r="D4400" s="13"/>
      <c r="E4400" s="16"/>
      <c r="F4400" s="3"/>
    </row>
    <row r="4401" spans="3:6" x14ac:dyDescent="0.3">
      <c r="C4401" s="17"/>
      <c r="D4401" s="13"/>
      <c r="E4401" s="16"/>
      <c r="F4401" s="3"/>
    </row>
    <row r="4402" spans="3:6" x14ac:dyDescent="0.3">
      <c r="C4402" s="17"/>
      <c r="D4402" s="13"/>
      <c r="E4402" s="16"/>
      <c r="F4402" s="3"/>
    </row>
    <row r="4403" spans="3:6" x14ac:dyDescent="0.3">
      <c r="C4403" s="17"/>
      <c r="D4403" s="13"/>
      <c r="E4403" s="16"/>
      <c r="F4403" s="3"/>
    </row>
    <row r="4404" spans="3:6" x14ac:dyDescent="0.3">
      <c r="C4404" s="17"/>
      <c r="D4404" s="13"/>
      <c r="E4404" s="16"/>
      <c r="F4404" s="3"/>
    </row>
    <row r="4405" spans="3:6" x14ac:dyDescent="0.3">
      <c r="C4405" s="17"/>
      <c r="D4405" s="13"/>
      <c r="E4405" s="16"/>
      <c r="F4405" s="3"/>
    </row>
    <row r="4406" spans="3:6" x14ac:dyDescent="0.3">
      <c r="C4406" s="17"/>
      <c r="D4406" s="13"/>
      <c r="E4406" s="16"/>
      <c r="F4406" s="3"/>
    </row>
    <row r="4407" spans="3:6" x14ac:dyDescent="0.3">
      <c r="C4407" s="17"/>
      <c r="D4407" s="13"/>
      <c r="E4407" s="16"/>
      <c r="F4407" s="3"/>
    </row>
    <row r="4408" spans="3:6" x14ac:dyDescent="0.3">
      <c r="C4408" s="17"/>
      <c r="D4408" s="13"/>
      <c r="E4408" s="16"/>
      <c r="F4408" s="3"/>
    </row>
    <row r="4409" spans="3:6" x14ac:dyDescent="0.3">
      <c r="C4409" s="17"/>
      <c r="D4409" s="13"/>
      <c r="E4409" s="16"/>
      <c r="F4409" s="3"/>
    </row>
    <row r="4410" spans="3:6" x14ac:dyDescent="0.3">
      <c r="C4410" s="17"/>
      <c r="D4410" s="13"/>
      <c r="E4410" s="16"/>
      <c r="F4410" s="3"/>
    </row>
    <row r="4411" spans="3:6" x14ac:dyDescent="0.3">
      <c r="C4411" s="17"/>
      <c r="D4411" s="13"/>
      <c r="E4411" s="16"/>
      <c r="F4411" s="3"/>
    </row>
    <row r="4412" spans="3:6" x14ac:dyDescent="0.3">
      <c r="C4412" s="17"/>
      <c r="D4412" s="13"/>
      <c r="E4412" s="16"/>
      <c r="F4412" s="3"/>
    </row>
    <row r="4413" spans="3:6" x14ac:dyDescent="0.3">
      <c r="C4413" s="17"/>
      <c r="D4413" s="13"/>
      <c r="E4413" s="16"/>
      <c r="F4413" s="3"/>
    </row>
    <row r="4414" spans="3:6" x14ac:dyDescent="0.3">
      <c r="C4414" s="17"/>
      <c r="D4414" s="13"/>
      <c r="E4414" s="16"/>
      <c r="F4414" s="3"/>
    </row>
    <row r="4415" spans="3:6" x14ac:dyDescent="0.3">
      <c r="C4415" s="17"/>
      <c r="D4415" s="13"/>
      <c r="E4415" s="16"/>
      <c r="F4415" s="3"/>
    </row>
    <row r="4416" spans="3:6" x14ac:dyDescent="0.3">
      <c r="C4416" s="17"/>
      <c r="D4416" s="13"/>
      <c r="E4416" s="16"/>
      <c r="F4416" s="3"/>
    </row>
    <row r="4417" spans="3:6" x14ac:dyDescent="0.3">
      <c r="C4417" s="17"/>
      <c r="D4417" s="13"/>
      <c r="E4417" s="16"/>
      <c r="F4417" s="3"/>
    </row>
    <row r="4418" spans="3:6" x14ac:dyDescent="0.3">
      <c r="C4418" s="17"/>
      <c r="D4418" s="13"/>
      <c r="E4418" s="16"/>
      <c r="F4418" s="3"/>
    </row>
    <row r="4419" spans="3:6" x14ac:dyDescent="0.3">
      <c r="C4419" s="17"/>
      <c r="D4419" s="13"/>
      <c r="E4419" s="16"/>
      <c r="F4419" s="3"/>
    </row>
    <row r="4420" spans="3:6" x14ac:dyDescent="0.3">
      <c r="C4420" s="17"/>
      <c r="D4420" s="13"/>
      <c r="E4420" s="16"/>
      <c r="F4420" s="3"/>
    </row>
    <row r="4421" spans="3:6" x14ac:dyDescent="0.3">
      <c r="C4421" s="17"/>
      <c r="D4421" s="13"/>
      <c r="E4421" s="16"/>
      <c r="F4421" s="3"/>
    </row>
    <row r="4422" spans="3:6" x14ac:dyDescent="0.3">
      <c r="C4422" s="17"/>
      <c r="D4422" s="13"/>
      <c r="E4422" s="16"/>
      <c r="F4422" s="3"/>
    </row>
    <row r="4423" spans="3:6" x14ac:dyDescent="0.3">
      <c r="C4423" s="17"/>
      <c r="D4423" s="13"/>
      <c r="E4423" s="16"/>
      <c r="F4423" s="3"/>
    </row>
    <row r="4424" spans="3:6" x14ac:dyDescent="0.3">
      <c r="C4424" s="17"/>
      <c r="D4424" s="13"/>
      <c r="E4424" s="16"/>
      <c r="F4424" s="3"/>
    </row>
    <row r="4425" spans="3:6" x14ac:dyDescent="0.3">
      <c r="C4425" s="17"/>
      <c r="D4425" s="13"/>
      <c r="E4425" s="16"/>
      <c r="F4425" s="3"/>
    </row>
    <row r="4426" spans="3:6" x14ac:dyDescent="0.3">
      <c r="C4426" s="17"/>
      <c r="D4426" s="13"/>
      <c r="E4426" s="16"/>
      <c r="F4426" s="3"/>
    </row>
    <row r="4427" spans="3:6" x14ac:dyDescent="0.3">
      <c r="C4427" s="17"/>
      <c r="D4427" s="13"/>
      <c r="E4427" s="16"/>
      <c r="F4427" s="3"/>
    </row>
    <row r="4428" spans="3:6" x14ac:dyDescent="0.3">
      <c r="C4428" s="17"/>
      <c r="D4428" s="13"/>
      <c r="E4428" s="16"/>
      <c r="F4428" s="3"/>
    </row>
    <row r="4429" spans="3:6" x14ac:dyDescent="0.3">
      <c r="C4429" s="17"/>
      <c r="D4429" s="13"/>
      <c r="E4429" s="16"/>
      <c r="F4429" s="3"/>
    </row>
    <row r="4430" spans="3:6" x14ac:dyDescent="0.3">
      <c r="C4430" s="17"/>
      <c r="D4430" s="13"/>
      <c r="E4430" s="16"/>
      <c r="F4430" s="3"/>
    </row>
    <row r="4431" spans="3:6" x14ac:dyDescent="0.3">
      <c r="C4431" s="17"/>
      <c r="D4431" s="13"/>
      <c r="E4431" s="16"/>
      <c r="F4431" s="3"/>
    </row>
    <row r="4432" spans="3:6" x14ac:dyDescent="0.3">
      <c r="C4432" s="17"/>
      <c r="D4432" s="13"/>
      <c r="E4432" s="16"/>
      <c r="F4432" s="3"/>
    </row>
    <row r="4433" spans="3:6" x14ac:dyDescent="0.3">
      <c r="C4433" s="17"/>
      <c r="D4433" s="13"/>
      <c r="E4433" s="16"/>
      <c r="F4433" s="3"/>
    </row>
    <row r="4434" spans="3:6" x14ac:dyDescent="0.3">
      <c r="C4434" s="17"/>
      <c r="D4434" s="13"/>
      <c r="E4434" s="16"/>
      <c r="F4434" s="3"/>
    </row>
    <row r="4435" spans="3:6" x14ac:dyDescent="0.3">
      <c r="C4435" s="17"/>
      <c r="D4435" s="13"/>
      <c r="E4435" s="16"/>
      <c r="F4435" s="3"/>
    </row>
    <row r="4436" spans="3:6" x14ac:dyDescent="0.3">
      <c r="C4436" s="17"/>
      <c r="D4436" s="13"/>
      <c r="E4436" s="16"/>
      <c r="F4436" s="3"/>
    </row>
    <row r="4437" spans="3:6" x14ac:dyDescent="0.3">
      <c r="C4437" s="17"/>
      <c r="D4437" s="13"/>
      <c r="E4437" s="16"/>
      <c r="F4437" s="3"/>
    </row>
    <row r="4438" spans="3:6" x14ac:dyDescent="0.3">
      <c r="C4438" s="17"/>
      <c r="D4438" s="13"/>
      <c r="E4438" s="16"/>
      <c r="F4438" s="3"/>
    </row>
    <row r="4439" spans="3:6" x14ac:dyDescent="0.3">
      <c r="C4439" s="17"/>
      <c r="D4439" s="13"/>
      <c r="E4439" s="16"/>
      <c r="F4439" s="3"/>
    </row>
    <row r="4440" spans="3:6" x14ac:dyDescent="0.3">
      <c r="C4440" s="17"/>
      <c r="D4440" s="13"/>
      <c r="E4440" s="16"/>
      <c r="F4440" s="3"/>
    </row>
    <row r="4441" spans="3:6" x14ac:dyDescent="0.3">
      <c r="C4441" s="17"/>
      <c r="D4441" s="13"/>
      <c r="E4441" s="16"/>
      <c r="F4441" s="3"/>
    </row>
    <row r="4442" spans="3:6" x14ac:dyDescent="0.3">
      <c r="C4442" s="17"/>
      <c r="D4442" s="13"/>
      <c r="E4442" s="16"/>
      <c r="F4442" s="3"/>
    </row>
    <row r="4443" spans="3:6" x14ac:dyDescent="0.3">
      <c r="C4443" s="17"/>
      <c r="D4443" s="13"/>
      <c r="E4443" s="16"/>
      <c r="F4443" s="3"/>
    </row>
    <row r="4444" spans="3:6" x14ac:dyDescent="0.3">
      <c r="C4444" s="17"/>
      <c r="D4444" s="13"/>
      <c r="E4444" s="16"/>
      <c r="F4444" s="3"/>
    </row>
    <row r="4445" spans="3:6" x14ac:dyDescent="0.3">
      <c r="C4445" s="17"/>
      <c r="D4445" s="13"/>
      <c r="E4445" s="16"/>
      <c r="F4445" s="3"/>
    </row>
    <row r="4446" spans="3:6" x14ac:dyDescent="0.3">
      <c r="C4446" s="17"/>
      <c r="D4446" s="13"/>
      <c r="E4446" s="16"/>
      <c r="F4446" s="3"/>
    </row>
    <row r="4447" spans="3:6" x14ac:dyDescent="0.3">
      <c r="C4447" s="17"/>
      <c r="D4447" s="13"/>
      <c r="E4447" s="16"/>
      <c r="F4447" s="3"/>
    </row>
    <row r="4448" spans="3:6" x14ac:dyDescent="0.3">
      <c r="C4448" s="17"/>
      <c r="D4448" s="13"/>
      <c r="E4448" s="16"/>
      <c r="F4448" s="3"/>
    </row>
    <row r="4449" spans="3:6" x14ac:dyDescent="0.3">
      <c r="C4449" s="17"/>
      <c r="D4449" s="13"/>
      <c r="E4449" s="16"/>
      <c r="F4449" s="3"/>
    </row>
    <row r="4450" spans="3:6" x14ac:dyDescent="0.3">
      <c r="C4450" s="17"/>
      <c r="D4450" s="13"/>
      <c r="E4450" s="16"/>
      <c r="F4450" s="3"/>
    </row>
    <row r="4451" spans="3:6" x14ac:dyDescent="0.3">
      <c r="C4451" s="17"/>
      <c r="D4451" s="13"/>
      <c r="E4451" s="16"/>
      <c r="F4451" s="3"/>
    </row>
    <row r="4452" spans="3:6" x14ac:dyDescent="0.3">
      <c r="C4452" s="17"/>
      <c r="D4452" s="13"/>
      <c r="E4452" s="16"/>
      <c r="F4452" s="3"/>
    </row>
    <row r="4453" spans="3:6" x14ac:dyDescent="0.3">
      <c r="C4453" s="17"/>
      <c r="D4453" s="13"/>
      <c r="E4453" s="16"/>
      <c r="F4453" s="3"/>
    </row>
    <row r="4454" spans="3:6" x14ac:dyDescent="0.3">
      <c r="C4454" s="17"/>
      <c r="D4454" s="13"/>
      <c r="E4454" s="16"/>
      <c r="F4454" s="3"/>
    </row>
    <row r="4455" spans="3:6" x14ac:dyDescent="0.3">
      <c r="C4455" s="17"/>
      <c r="D4455" s="13"/>
      <c r="E4455" s="16"/>
      <c r="F4455" s="3"/>
    </row>
    <row r="4456" spans="3:6" x14ac:dyDescent="0.3">
      <c r="C4456" s="17"/>
      <c r="D4456" s="13"/>
      <c r="E4456" s="16"/>
      <c r="F4456" s="3"/>
    </row>
    <row r="4457" spans="3:6" x14ac:dyDescent="0.3">
      <c r="C4457" s="17"/>
      <c r="D4457" s="13"/>
      <c r="E4457" s="16"/>
      <c r="F4457" s="3"/>
    </row>
    <row r="4458" spans="3:6" x14ac:dyDescent="0.3">
      <c r="C4458" s="17"/>
      <c r="D4458" s="13"/>
      <c r="E4458" s="16"/>
      <c r="F4458" s="3"/>
    </row>
    <row r="4459" spans="3:6" x14ac:dyDescent="0.3">
      <c r="C4459" s="17"/>
      <c r="D4459" s="13"/>
      <c r="E4459" s="16"/>
      <c r="F4459" s="3"/>
    </row>
    <row r="4460" spans="3:6" x14ac:dyDescent="0.3">
      <c r="C4460" s="17"/>
      <c r="D4460" s="13"/>
      <c r="E4460" s="16"/>
      <c r="F4460" s="3"/>
    </row>
    <row r="4461" spans="3:6" x14ac:dyDescent="0.3">
      <c r="C4461" s="17"/>
      <c r="D4461" s="13"/>
      <c r="E4461" s="16"/>
      <c r="F4461" s="3"/>
    </row>
    <row r="4462" spans="3:6" x14ac:dyDescent="0.3">
      <c r="C4462" s="17"/>
      <c r="D4462" s="13"/>
      <c r="E4462" s="16"/>
      <c r="F4462" s="3"/>
    </row>
    <row r="4463" spans="3:6" x14ac:dyDescent="0.3">
      <c r="C4463" s="17"/>
      <c r="D4463" s="13"/>
      <c r="E4463" s="16"/>
      <c r="F4463" s="3"/>
    </row>
    <row r="4464" spans="3:6" x14ac:dyDescent="0.3">
      <c r="C4464" s="17"/>
      <c r="D4464" s="13"/>
      <c r="E4464" s="16"/>
      <c r="F4464" s="3"/>
    </row>
    <row r="4465" spans="3:6" x14ac:dyDescent="0.3">
      <c r="C4465" s="17"/>
      <c r="D4465" s="13"/>
      <c r="E4465" s="16"/>
      <c r="F4465" s="3"/>
    </row>
    <row r="4466" spans="3:6" x14ac:dyDescent="0.3">
      <c r="C4466" s="17"/>
      <c r="D4466" s="13"/>
      <c r="E4466" s="16"/>
      <c r="F4466" s="3"/>
    </row>
    <row r="4467" spans="3:6" x14ac:dyDescent="0.3">
      <c r="C4467" s="17"/>
      <c r="D4467" s="13"/>
      <c r="E4467" s="16"/>
      <c r="F4467" s="3"/>
    </row>
    <row r="4468" spans="3:6" x14ac:dyDescent="0.3">
      <c r="C4468" s="17"/>
      <c r="D4468" s="13"/>
      <c r="E4468" s="16"/>
      <c r="F4468" s="3"/>
    </row>
    <row r="4469" spans="3:6" x14ac:dyDescent="0.3">
      <c r="C4469" s="17"/>
      <c r="D4469" s="13"/>
      <c r="E4469" s="16"/>
      <c r="F4469" s="3"/>
    </row>
    <row r="4470" spans="3:6" x14ac:dyDescent="0.3">
      <c r="C4470" s="17"/>
      <c r="D4470" s="13"/>
      <c r="E4470" s="16"/>
      <c r="F4470" s="3"/>
    </row>
    <row r="4471" spans="3:6" x14ac:dyDescent="0.3">
      <c r="C4471" s="17"/>
      <c r="D4471" s="13"/>
      <c r="E4471" s="16"/>
      <c r="F4471" s="3"/>
    </row>
    <row r="4472" spans="3:6" x14ac:dyDescent="0.3">
      <c r="C4472" s="17"/>
      <c r="D4472" s="13"/>
      <c r="E4472" s="16"/>
      <c r="F4472" s="3"/>
    </row>
    <row r="4473" spans="3:6" x14ac:dyDescent="0.3">
      <c r="C4473" s="17"/>
      <c r="D4473" s="13"/>
      <c r="E4473" s="16"/>
      <c r="F4473" s="3"/>
    </row>
    <row r="4474" spans="3:6" x14ac:dyDescent="0.3">
      <c r="C4474" s="17"/>
      <c r="D4474" s="13"/>
      <c r="E4474" s="16"/>
      <c r="F4474" s="3"/>
    </row>
    <row r="4475" spans="3:6" x14ac:dyDescent="0.3">
      <c r="C4475" s="17"/>
      <c r="D4475" s="13"/>
      <c r="E4475" s="16"/>
      <c r="F4475" s="3"/>
    </row>
    <row r="4476" spans="3:6" x14ac:dyDescent="0.3">
      <c r="C4476" s="17"/>
      <c r="D4476" s="13"/>
      <c r="E4476" s="16"/>
      <c r="F4476" s="3"/>
    </row>
    <row r="4477" spans="3:6" x14ac:dyDescent="0.3">
      <c r="C4477" s="17"/>
      <c r="D4477" s="13"/>
      <c r="E4477" s="16"/>
      <c r="F4477" s="3"/>
    </row>
    <row r="4478" spans="3:6" x14ac:dyDescent="0.3">
      <c r="C4478" s="17"/>
      <c r="D4478" s="13"/>
      <c r="E4478" s="16"/>
      <c r="F4478" s="3"/>
    </row>
    <row r="4479" spans="3:6" x14ac:dyDescent="0.3">
      <c r="C4479" s="17"/>
      <c r="D4479" s="13"/>
      <c r="E4479" s="16"/>
      <c r="F4479" s="3"/>
    </row>
    <row r="4480" spans="3:6" x14ac:dyDescent="0.3">
      <c r="C4480" s="17"/>
      <c r="D4480" s="13"/>
      <c r="E4480" s="16"/>
      <c r="F4480" s="3"/>
    </row>
    <row r="4481" spans="3:6" x14ac:dyDescent="0.3">
      <c r="C4481" s="17"/>
      <c r="D4481" s="13"/>
      <c r="E4481" s="16"/>
      <c r="F4481" s="3"/>
    </row>
    <row r="4482" spans="3:6" x14ac:dyDescent="0.3">
      <c r="C4482" s="17"/>
      <c r="D4482" s="13"/>
      <c r="E4482" s="16"/>
      <c r="F4482" s="3"/>
    </row>
    <row r="4483" spans="3:6" x14ac:dyDescent="0.3">
      <c r="C4483" s="17"/>
      <c r="D4483" s="13"/>
      <c r="E4483" s="16"/>
      <c r="F4483" s="3"/>
    </row>
    <row r="4484" spans="3:6" x14ac:dyDescent="0.3">
      <c r="C4484" s="17"/>
      <c r="D4484" s="13"/>
      <c r="E4484" s="16"/>
      <c r="F4484" s="3"/>
    </row>
    <row r="4485" spans="3:6" x14ac:dyDescent="0.3">
      <c r="C4485" s="17"/>
      <c r="D4485" s="13"/>
      <c r="E4485" s="16"/>
      <c r="F4485" s="3"/>
    </row>
    <row r="4486" spans="3:6" x14ac:dyDescent="0.3">
      <c r="C4486" s="17"/>
      <c r="D4486" s="13"/>
      <c r="E4486" s="16"/>
      <c r="F4486" s="3"/>
    </row>
    <row r="4487" spans="3:6" x14ac:dyDescent="0.3">
      <c r="C4487" s="17"/>
      <c r="D4487" s="13"/>
      <c r="E4487" s="16"/>
      <c r="F4487" s="3"/>
    </row>
    <row r="4488" spans="3:6" x14ac:dyDescent="0.3">
      <c r="C4488" s="17"/>
      <c r="D4488" s="13"/>
      <c r="E4488" s="16"/>
      <c r="F4488" s="3"/>
    </row>
    <row r="4489" spans="3:6" x14ac:dyDescent="0.3">
      <c r="C4489" s="17"/>
      <c r="D4489" s="13"/>
      <c r="E4489" s="16"/>
      <c r="F4489" s="3"/>
    </row>
    <row r="4490" spans="3:6" x14ac:dyDescent="0.3">
      <c r="C4490" s="17"/>
      <c r="D4490" s="13"/>
      <c r="E4490" s="16"/>
      <c r="F4490" s="3"/>
    </row>
    <row r="4491" spans="3:6" x14ac:dyDescent="0.3">
      <c r="C4491" s="17"/>
      <c r="D4491" s="13"/>
      <c r="E4491" s="16"/>
      <c r="F4491" s="3"/>
    </row>
    <row r="4492" spans="3:6" x14ac:dyDescent="0.3">
      <c r="C4492" s="17"/>
      <c r="D4492" s="13"/>
      <c r="E4492" s="16"/>
      <c r="F4492" s="3"/>
    </row>
    <row r="4493" spans="3:6" x14ac:dyDescent="0.3">
      <c r="C4493" s="17"/>
      <c r="D4493" s="13"/>
      <c r="E4493" s="16"/>
      <c r="F4493" s="3"/>
    </row>
    <row r="4494" spans="3:6" x14ac:dyDescent="0.3">
      <c r="C4494" s="17"/>
      <c r="D4494" s="13"/>
      <c r="E4494" s="16"/>
      <c r="F4494" s="3"/>
    </row>
    <row r="4495" spans="3:6" x14ac:dyDescent="0.3">
      <c r="C4495" s="17"/>
      <c r="D4495" s="13"/>
      <c r="E4495" s="16"/>
      <c r="F4495" s="3"/>
    </row>
    <row r="4496" spans="3:6" x14ac:dyDescent="0.3">
      <c r="C4496" s="17"/>
      <c r="D4496" s="13"/>
      <c r="E4496" s="16"/>
      <c r="F4496" s="3"/>
    </row>
    <row r="4497" spans="3:6" x14ac:dyDescent="0.3">
      <c r="C4497" s="17"/>
      <c r="D4497" s="13"/>
      <c r="E4497" s="16"/>
      <c r="F4497" s="3"/>
    </row>
    <row r="4498" spans="3:6" x14ac:dyDescent="0.3">
      <c r="C4498" s="17"/>
      <c r="D4498" s="13"/>
      <c r="E4498" s="16"/>
      <c r="F4498" s="3"/>
    </row>
    <row r="4499" spans="3:6" x14ac:dyDescent="0.3">
      <c r="C4499" s="17"/>
      <c r="D4499" s="13"/>
      <c r="E4499" s="16"/>
      <c r="F4499" s="3"/>
    </row>
    <row r="4500" spans="3:6" x14ac:dyDescent="0.3">
      <c r="C4500" s="17"/>
      <c r="D4500" s="13"/>
      <c r="E4500" s="16"/>
      <c r="F4500" s="3"/>
    </row>
    <row r="4501" spans="3:6" x14ac:dyDescent="0.3">
      <c r="C4501" s="17"/>
      <c r="D4501" s="13"/>
      <c r="E4501" s="16"/>
      <c r="F4501" s="3"/>
    </row>
    <row r="4502" spans="3:6" x14ac:dyDescent="0.3">
      <c r="C4502" s="17"/>
      <c r="D4502" s="13"/>
      <c r="E4502" s="16"/>
      <c r="F4502" s="3"/>
    </row>
    <row r="4503" spans="3:6" x14ac:dyDescent="0.3">
      <c r="C4503" s="17"/>
      <c r="D4503" s="13"/>
      <c r="E4503" s="16"/>
      <c r="F4503" s="3"/>
    </row>
    <row r="4504" spans="3:6" x14ac:dyDescent="0.3">
      <c r="C4504" s="17"/>
      <c r="D4504" s="13"/>
      <c r="E4504" s="16"/>
      <c r="F4504" s="3"/>
    </row>
    <row r="4505" spans="3:6" x14ac:dyDescent="0.3">
      <c r="C4505" s="17"/>
      <c r="D4505" s="13"/>
      <c r="E4505" s="16"/>
      <c r="F4505" s="3"/>
    </row>
    <row r="4506" spans="3:6" x14ac:dyDescent="0.3">
      <c r="C4506" s="17"/>
      <c r="D4506" s="13"/>
      <c r="E4506" s="16"/>
      <c r="F4506" s="3"/>
    </row>
    <row r="4507" spans="3:6" x14ac:dyDescent="0.3">
      <c r="C4507" s="17"/>
      <c r="D4507" s="13"/>
      <c r="E4507" s="16"/>
      <c r="F4507" s="3"/>
    </row>
    <row r="4508" spans="3:6" x14ac:dyDescent="0.3">
      <c r="C4508" s="17"/>
      <c r="D4508" s="13"/>
      <c r="E4508" s="16"/>
      <c r="F4508" s="3"/>
    </row>
    <row r="4509" spans="3:6" x14ac:dyDescent="0.3">
      <c r="C4509" s="17"/>
      <c r="D4509" s="13"/>
      <c r="E4509" s="16"/>
      <c r="F4509" s="3"/>
    </row>
    <row r="4510" spans="3:6" x14ac:dyDescent="0.3">
      <c r="C4510" s="17"/>
      <c r="D4510" s="13"/>
      <c r="E4510" s="16"/>
      <c r="F4510" s="3"/>
    </row>
    <row r="4511" spans="3:6" x14ac:dyDescent="0.3">
      <c r="C4511" s="17"/>
      <c r="D4511" s="13"/>
      <c r="E4511" s="16"/>
      <c r="F4511" s="3"/>
    </row>
    <row r="4512" spans="3:6" x14ac:dyDescent="0.3">
      <c r="C4512" s="17"/>
      <c r="D4512" s="13"/>
      <c r="E4512" s="16"/>
      <c r="F4512" s="3"/>
    </row>
    <row r="4513" spans="3:6" x14ac:dyDescent="0.3">
      <c r="C4513" s="17"/>
      <c r="D4513" s="13"/>
      <c r="E4513" s="16"/>
      <c r="F4513" s="3"/>
    </row>
    <row r="4514" spans="3:6" x14ac:dyDescent="0.3">
      <c r="C4514" s="17"/>
      <c r="D4514" s="13"/>
      <c r="E4514" s="16"/>
      <c r="F4514" s="3"/>
    </row>
    <row r="4515" spans="3:6" x14ac:dyDescent="0.3">
      <c r="C4515" s="17"/>
      <c r="D4515" s="13"/>
      <c r="E4515" s="16"/>
      <c r="F4515" s="3"/>
    </row>
    <row r="4516" spans="3:6" x14ac:dyDescent="0.3">
      <c r="C4516" s="17"/>
      <c r="D4516" s="13"/>
      <c r="E4516" s="16"/>
      <c r="F4516" s="3"/>
    </row>
    <row r="4517" spans="3:6" x14ac:dyDescent="0.3">
      <c r="C4517" s="17"/>
      <c r="D4517" s="13"/>
      <c r="E4517" s="16"/>
      <c r="F4517" s="3"/>
    </row>
    <row r="4518" spans="3:6" x14ac:dyDescent="0.3">
      <c r="C4518" s="17"/>
      <c r="D4518" s="13"/>
      <c r="E4518" s="16"/>
      <c r="F4518" s="3"/>
    </row>
    <row r="4519" spans="3:6" x14ac:dyDescent="0.3">
      <c r="C4519" s="17"/>
      <c r="D4519" s="13"/>
      <c r="E4519" s="16"/>
      <c r="F4519" s="3"/>
    </row>
    <row r="4520" spans="3:6" x14ac:dyDescent="0.3">
      <c r="C4520" s="17"/>
      <c r="D4520" s="13"/>
      <c r="E4520" s="16"/>
      <c r="F4520" s="3"/>
    </row>
    <row r="4521" spans="3:6" x14ac:dyDescent="0.3">
      <c r="C4521" s="17"/>
      <c r="D4521" s="13"/>
      <c r="E4521" s="16"/>
      <c r="F4521" s="3"/>
    </row>
    <row r="4522" spans="3:6" x14ac:dyDescent="0.3">
      <c r="C4522" s="17"/>
      <c r="D4522" s="13"/>
      <c r="E4522" s="16"/>
      <c r="F4522" s="3"/>
    </row>
    <row r="4523" spans="3:6" x14ac:dyDescent="0.3">
      <c r="C4523" s="17"/>
      <c r="D4523" s="13"/>
      <c r="E4523" s="16"/>
      <c r="F4523" s="3"/>
    </row>
    <row r="4524" spans="3:6" x14ac:dyDescent="0.3">
      <c r="C4524" s="17"/>
      <c r="D4524" s="13"/>
      <c r="E4524" s="16"/>
      <c r="F4524" s="3"/>
    </row>
    <row r="4525" spans="3:6" x14ac:dyDescent="0.3">
      <c r="C4525" s="17"/>
      <c r="D4525" s="13"/>
      <c r="E4525" s="16"/>
      <c r="F4525" s="3"/>
    </row>
    <row r="4526" spans="3:6" x14ac:dyDescent="0.3">
      <c r="C4526" s="17"/>
      <c r="D4526" s="13"/>
      <c r="E4526" s="16"/>
      <c r="F4526" s="3"/>
    </row>
    <row r="4527" spans="3:6" x14ac:dyDescent="0.3">
      <c r="C4527" s="17"/>
      <c r="D4527" s="13"/>
      <c r="E4527" s="16"/>
      <c r="F4527" s="3"/>
    </row>
    <row r="4528" spans="3:6" x14ac:dyDescent="0.3">
      <c r="C4528" s="17"/>
      <c r="D4528" s="13"/>
      <c r="E4528" s="16"/>
      <c r="F4528" s="3"/>
    </row>
    <row r="4529" spans="3:6" x14ac:dyDescent="0.3">
      <c r="C4529" s="17"/>
      <c r="D4529" s="13"/>
      <c r="E4529" s="16"/>
      <c r="F4529" s="3"/>
    </row>
    <row r="4530" spans="3:6" x14ac:dyDescent="0.3">
      <c r="C4530" s="17"/>
      <c r="D4530" s="13"/>
      <c r="E4530" s="16"/>
      <c r="F4530" s="3"/>
    </row>
    <row r="4531" spans="3:6" x14ac:dyDescent="0.3">
      <c r="C4531" s="17"/>
      <c r="D4531" s="13"/>
      <c r="E4531" s="16"/>
      <c r="F4531" s="3"/>
    </row>
    <row r="4532" spans="3:6" x14ac:dyDescent="0.3">
      <c r="C4532" s="17"/>
      <c r="D4532" s="13"/>
      <c r="E4532" s="16"/>
      <c r="F4532" s="3"/>
    </row>
    <row r="4533" spans="3:6" x14ac:dyDescent="0.3">
      <c r="C4533" s="17"/>
      <c r="D4533" s="13"/>
      <c r="E4533" s="16"/>
      <c r="F4533" s="3"/>
    </row>
    <row r="4534" spans="3:6" x14ac:dyDescent="0.3">
      <c r="C4534" s="17"/>
      <c r="D4534" s="13"/>
      <c r="E4534" s="16"/>
      <c r="F4534" s="3"/>
    </row>
    <row r="4535" spans="3:6" x14ac:dyDescent="0.3">
      <c r="C4535" s="17"/>
      <c r="D4535" s="13"/>
      <c r="E4535" s="16"/>
      <c r="F4535" s="3"/>
    </row>
    <row r="4536" spans="3:6" x14ac:dyDescent="0.3">
      <c r="C4536" s="17"/>
      <c r="D4536" s="13"/>
      <c r="E4536" s="16"/>
      <c r="F4536" s="3"/>
    </row>
    <row r="4537" spans="3:6" x14ac:dyDescent="0.3">
      <c r="C4537" s="17"/>
      <c r="D4537" s="13"/>
      <c r="E4537" s="16"/>
      <c r="F4537" s="3"/>
    </row>
    <row r="4538" spans="3:6" x14ac:dyDescent="0.3">
      <c r="C4538" s="17"/>
      <c r="D4538" s="13"/>
      <c r="E4538" s="16"/>
      <c r="F4538" s="3"/>
    </row>
    <row r="4539" spans="3:6" x14ac:dyDescent="0.3">
      <c r="C4539" s="17"/>
      <c r="D4539" s="13"/>
      <c r="E4539" s="16"/>
      <c r="F4539" s="3"/>
    </row>
    <row r="4540" spans="3:6" x14ac:dyDescent="0.3">
      <c r="C4540" s="17"/>
      <c r="D4540" s="13"/>
      <c r="E4540" s="16"/>
      <c r="F4540" s="3"/>
    </row>
    <row r="4541" spans="3:6" x14ac:dyDescent="0.3">
      <c r="C4541" s="17"/>
      <c r="D4541" s="13"/>
      <c r="E4541" s="16"/>
      <c r="F4541" s="3"/>
    </row>
    <row r="4542" spans="3:6" x14ac:dyDescent="0.3">
      <c r="C4542" s="17"/>
      <c r="D4542" s="13"/>
      <c r="E4542" s="16"/>
      <c r="F4542" s="3"/>
    </row>
    <row r="4543" spans="3:6" x14ac:dyDescent="0.3">
      <c r="C4543" s="17"/>
      <c r="D4543" s="13"/>
      <c r="E4543" s="16"/>
      <c r="F4543" s="3"/>
    </row>
    <row r="4544" spans="3:6" x14ac:dyDescent="0.3">
      <c r="C4544" s="17"/>
      <c r="D4544" s="13"/>
      <c r="E4544" s="16"/>
      <c r="F4544" s="3"/>
    </row>
    <row r="4545" spans="3:6" x14ac:dyDescent="0.3">
      <c r="C4545" s="17"/>
      <c r="D4545" s="13"/>
      <c r="E4545" s="16"/>
      <c r="F4545" s="3"/>
    </row>
    <row r="4546" spans="3:6" x14ac:dyDescent="0.3">
      <c r="C4546" s="17"/>
      <c r="D4546" s="13"/>
      <c r="E4546" s="16"/>
      <c r="F4546" s="3"/>
    </row>
    <row r="4547" spans="3:6" x14ac:dyDescent="0.3">
      <c r="C4547" s="17"/>
      <c r="D4547" s="13"/>
      <c r="E4547" s="16"/>
      <c r="F4547" s="3"/>
    </row>
    <row r="4548" spans="3:6" x14ac:dyDescent="0.3">
      <c r="C4548" s="17"/>
      <c r="D4548" s="13"/>
      <c r="E4548" s="16"/>
      <c r="F4548" s="3"/>
    </row>
    <row r="4549" spans="3:6" x14ac:dyDescent="0.3">
      <c r="C4549" s="17"/>
      <c r="D4549" s="13"/>
      <c r="E4549" s="16"/>
      <c r="F4549" s="3"/>
    </row>
    <row r="4550" spans="3:6" x14ac:dyDescent="0.3">
      <c r="C4550" s="17"/>
      <c r="D4550" s="13"/>
      <c r="E4550" s="16"/>
      <c r="F4550" s="3"/>
    </row>
    <row r="4551" spans="3:6" x14ac:dyDescent="0.3">
      <c r="C4551" s="17"/>
      <c r="D4551" s="13"/>
      <c r="E4551" s="16"/>
      <c r="F4551" s="3"/>
    </row>
    <row r="4552" spans="3:6" x14ac:dyDescent="0.3">
      <c r="C4552" s="17"/>
      <c r="D4552" s="13"/>
      <c r="E4552" s="16"/>
      <c r="F4552" s="3"/>
    </row>
    <row r="4553" spans="3:6" x14ac:dyDescent="0.3">
      <c r="C4553" s="17"/>
      <c r="D4553" s="13"/>
      <c r="E4553" s="16"/>
      <c r="F4553" s="3"/>
    </row>
    <row r="4554" spans="3:6" x14ac:dyDescent="0.3">
      <c r="C4554" s="17"/>
      <c r="D4554" s="13"/>
      <c r="E4554" s="16"/>
      <c r="F4554" s="3"/>
    </row>
    <row r="4555" spans="3:6" x14ac:dyDescent="0.3">
      <c r="C4555" s="17"/>
      <c r="D4555" s="13"/>
      <c r="E4555" s="16"/>
      <c r="F4555" s="3"/>
    </row>
    <row r="4556" spans="3:6" x14ac:dyDescent="0.3">
      <c r="C4556" s="17"/>
      <c r="D4556" s="13"/>
      <c r="E4556" s="16"/>
      <c r="F4556" s="3"/>
    </row>
    <row r="4557" spans="3:6" x14ac:dyDescent="0.3">
      <c r="C4557" s="17"/>
      <c r="D4557" s="13"/>
      <c r="E4557" s="16"/>
      <c r="F4557" s="3"/>
    </row>
    <row r="4558" spans="3:6" x14ac:dyDescent="0.3">
      <c r="C4558" s="17"/>
      <c r="D4558" s="13"/>
      <c r="E4558" s="16"/>
      <c r="F4558" s="3"/>
    </row>
    <row r="4559" spans="3:6" x14ac:dyDescent="0.3">
      <c r="C4559" s="17"/>
      <c r="D4559" s="13"/>
      <c r="E4559" s="16"/>
      <c r="F4559" s="3"/>
    </row>
    <row r="4560" spans="3:6" x14ac:dyDescent="0.3">
      <c r="C4560" s="17"/>
      <c r="D4560" s="13"/>
      <c r="E4560" s="16"/>
      <c r="F4560" s="3"/>
    </row>
    <row r="4561" spans="3:6" x14ac:dyDescent="0.3">
      <c r="C4561" s="17"/>
      <c r="D4561" s="13"/>
      <c r="E4561" s="16"/>
      <c r="F4561" s="3"/>
    </row>
    <row r="4562" spans="3:6" x14ac:dyDescent="0.3">
      <c r="C4562" s="17"/>
      <c r="D4562" s="13"/>
      <c r="E4562" s="16"/>
      <c r="F4562" s="3"/>
    </row>
    <row r="4563" spans="3:6" x14ac:dyDescent="0.3">
      <c r="C4563" s="17"/>
      <c r="D4563" s="13"/>
      <c r="E4563" s="16"/>
      <c r="F4563" s="3"/>
    </row>
    <row r="4564" spans="3:6" x14ac:dyDescent="0.3">
      <c r="C4564" s="17"/>
      <c r="D4564" s="13"/>
      <c r="E4564" s="16"/>
      <c r="F4564" s="3"/>
    </row>
    <row r="4565" spans="3:6" x14ac:dyDescent="0.3">
      <c r="C4565" s="17"/>
      <c r="D4565" s="13"/>
      <c r="E4565" s="16"/>
      <c r="F4565" s="3"/>
    </row>
    <row r="4566" spans="3:6" x14ac:dyDescent="0.3">
      <c r="C4566" s="17"/>
      <c r="D4566" s="13"/>
      <c r="E4566" s="16"/>
      <c r="F4566" s="3"/>
    </row>
    <row r="4567" spans="3:6" x14ac:dyDescent="0.3">
      <c r="C4567" s="17"/>
      <c r="D4567" s="13"/>
      <c r="E4567" s="16"/>
      <c r="F4567" s="3"/>
    </row>
    <row r="4568" spans="3:6" x14ac:dyDescent="0.3">
      <c r="C4568" s="17"/>
      <c r="D4568" s="13"/>
      <c r="E4568" s="16"/>
      <c r="F4568" s="3"/>
    </row>
    <row r="4569" spans="3:6" x14ac:dyDescent="0.3">
      <c r="C4569" s="17"/>
      <c r="D4569" s="13"/>
      <c r="E4569" s="16"/>
      <c r="F4569" s="3"/>
    </row>
    <row r="4570" spans="3:6" x14ac:dyDescent="0.3">
      <c r="C4570" s="17"/>
      <c r="D4570" s="13"/>
      <c r="E4570" s="16"/>
      <c r="F4570" s="3"/>
    </row>
    <row r="4571" spans="3:6" x14ac:dyDescent="0.3">
      <c r="C4571" s="17"/>
      <c r="D4571" s="13"/>
      <c r="E4571" s="16"/>
      <c r="F4571" s="3"/>
    </row>
    <row r="4572" spans="3:6" x14ac:dyDescent="0.3">
      <c r="C4572" s="17"/>
      <c r="D4572" s="13"/>
      <c r="E4572" s="16"/>
      <c r="F4572" s="3"/>
    </row>
    <row r="4573" spans="3:6" x14ac:dyDescent="0.3">
      <c r="C4573" s="17"/>
      <c r="D4573" s="13"/>
      <c r="E4573" s="16"/>
      <c r="F4573" s="3"/>
    </row>
    <row r="4574" spans="3:6" x14ac:dyDescent="0.3">
      <c r="C4574" s="17"/>
      <c r="D4574" s="13"/>
      <c r="E4574" s="16"/>
      <c r="F4574" s="3"/>
    </row>
    <row r="4575" spans="3:6" x14ac:dyDescent="0.3">
      <c r="C4575" s="17"/>
      <c r="D4575" s="13"/>
      <c r="E4575" s="16"/>
      <c r="F4575" s="3"/>
    </row>
    <row r="4576" spans="3:6" x14ac:dyDescent="0.3">
      <c r="C4576" s="17"/>
      <c r="D4576" s="13"/>
      <c r="E4576" s="16"/>
      <c r="F4576" s="3"/>
    </row>
    <row r="4577" spans="3:6" x14ac:dyDescent="0.3">
      <c r="C4577" s="17"/>
      <c r="D4577" s="13"/>
      <c r="E4577" s="16"/>
      <c r="F4577" s="3"/>
    </row>
    <row r="4578" spans="3:6" x14ac:dyDescent="0.3">
      <c r="C4578" s="17"/>
      <c r="D4578" s="13"/>
      <c r="E4578" s="16"/>
      <c r="F4578" s="3"/>
    </row>
    <row r="4579" spans="3:6" x14ac:dyDescent="0.3">
      <c r="C4579" s="17"/>
      <c r="D4579" s="13"/>
      <c r="E4579" s="16"/>
      <c r="F4579" s="3"/>
    </row>
    <row r="4580" spans="3:6" x14ac:dyDescent="0.3">
      <c r="C4580" s="17"/>
      <c r="D4580" s="13"/>
      <c r="E4580" s="16"/>
      <c r="F4580" s="3"/>
    </row>
    <row r="4581" spans="3:6" x14ac:dyDescent="0.3">
      <c r="C4581" s="17"/>
      <c r="D4581" s="13"/>
      <c r="E4581" s="16"/>
      <c r="F4581" s="3"/>
    </row>
    <row r="4582" spans="3:6" x14ac:dyDescent="0.3">
      <c r="C4582" s="17"/>
      <c r="D4582" s="13"/>
      <c r="E4582" s="16"/>
      <c r="F4582" s="3"/>
    </row>
    <row r="4583" spans="3:6" x14ac:dyDescent="0.3">
      <c r="C4583" s="17"/>
      <c r="D4583" s="13"/>
      <c r="E4583" s="16"/>
      <c r="F4583" s="3"/>
    </row>
    <row r="4584" spans="3:6" x14ac:dyDescent="0.3">
      <c r="C4584" s="17"/>
      <c r="D4584" s="13"/>
      <c r="E4584" s="16"/>
      <c r="F4584" s="3"/>
    </row>
    <row r="4585" spans="3:6" x14ac:dyDescent="0.3">
      <c r="C4585" s="17"/>
      <c r="D4585" s="13"/>
      <c r="E4585" s="16"/>
      <c r="F4585" s="3"/>
    </row>
    <row r="4586" spans="3:6" x14ac:dyDescent="0.3">
      <c r="C4586" s="17"/>
      <c r="D4586" s="13"/>
      <c r="E4586" s="16"/>
      <c r="F4586" s="3"/>
    </row>
    <row r="4587" spans="3:6" x14ac:dyDescent="0.3">
      <c r="C4587" s="17"/>
      <c r="D4587" s="13"/>
      <c r="E4587" s="16"/>
      <c r="F4587" s="3"/>
    </row>
    <row r="4588" spans="3:6" x14ac:dyDescent="0.3">
      <c r="C4588" s="17"/>
      <c r="D4588" s="13"/>
      <c r="E4588" s="16"/>
      <c r="F4588" s="3"/>
    </row>
    <row r="4589" spans="3:6" x14ac:dyDescent="0.3">
      <c r="C4589" s="17"/>
      <c r="D4589" s="13"/>
      <c r="E4589" s="16"/>
      <c r="F4589" s="3"/>
    </row>
    <row r="4590" spans="3:6" x14ac:dyDescent="0.3">
      <c r="C4590" s="17"/>
      <c r="D4590" s="13"/>
      <c r="E4590" s="16"/>
      <c r="F4590" s="3"/>
    </row>
    <row r="4591" spans="3:6" x14ac:dyDescent="0.3">
      <c r="C4591" s="17"/>
      <c r="D4591" s="13"/>
      <c r="E4591" s="16"/>
      <c r="F4591" s="3"/>
    </row>
    <row r="4592" spans="3:6" x14ac:dyDescent="0.3">
      <c r="C4592" s="17"/>
      <c r="D4592" s="13"/>
      <c r="E4592" s="16"/>
      <c r="F4592" s="3"/>
    </row>
    <row r="4593" spans="3:6" x14ac:dyDescent="0.3">
      <c r="C4593" s="17"/>
      <c r="D4593" s="13"/>
      <c r="E4593" s="16"/>
      <c r="F4593" s="3"/>
    </row>
    <row r="4594" spans="3:6" x14ac:dyDescent="0.3">
      <c r="C4594" s="17"/>
      <c r="D4594" s="13"/>
      <c r="E4594" s="16"/>
      <c r="F4594" s="3"/>
    </row>
    <row r="4595" spans="3:6" x14ac:dyDescent="0.3">
      <c r="C4595" s="17"/>
      <c r="D4595" s="13"/>
      <c r="E4595" s="16"/>
      <c r="F4595" s="3"/>
    </row>
    <row r="4596" spans="3:6" x14ac:dyDescent="0.3">
      <c r="C4596" s="17"/>
      <c r="D4596" s="13"/>
      <c r="E4596" s="16"/>
      <c r="F4596" s="3"/>
    </row>
    <row r="4597" spans="3:6" x14ac:dyDescent="0.3">
      <c r="C4597" s="17"/>
      <c r="D4597" s="13"/>
      <c r="E4597" s="16"/>
      <c r="F4597" s="3"/>
    </row>
    <row r="4598" spans="3:6" x14ac:dyDescent="0.3">
      <c r="C4598" s="17"/>
      <c r="D4598" s="13"/>
      <c r="E4598" s="16"/>
      <c r="F4598" s="3"/>
    </row>
    <row r="4599" spans="3:6" x14ac:dyDescent="0.3">
      <c r="C4599" s="17"/>
      <c r="D4599" s="13"/>
      <c r="E4599" s="16"/>
      <c r="F4599" s="3"/>
    </row>
    <row r="4600" spans="3:6" x14ac:dyDescent="0.3">
      <c r="C4600" s="17"/>
      <c r="D4600" s="13"/>
      <c r="E4600" s="16"/>
      <c r="F4600" s="3"/>
    </row>
    <row r="4601" spans="3:6" x14ac:dyDescent="0.3">
      <c r="C4601" s="17"/>
      <c r="D4601" s="13"/>
      <c r="E4601" s="16"/>
      <c r="F4601" s="3"/>
    </row>
    <row r="4602" spans="3:6" x14ac:dyDescent="0.3">
      <c r="C4602" s="17"/>
      <c r="D4602" s="13"/>
      <c r="E4602" s="16"/>
      <c r="F4602" s="3"/>
    </row>
    <row r="4603" spans="3:6" x14ac:dyDescent="0.3">
      <c r="C4603" s="17"/>
      <c r="D4603" s="13"/>
      <c r="E4603" s="16"/>
      <c r="F4603" s="3"/>
    </row>
    <row r="4604" spans="3:6" x14ac:dyDescent="0.3">
      <c r="C4604" s="17"/>
      <c r="D4604" s="13"/>
      <c r="E4604" s="16"/>
      <c r="F4604" s="3"/>
    </row>
    <row r="4605" spans="3:6" x14ac:dyDescent="0.3">
      <c r="C4605" s="17"/>
      <c r="D4605" s="13"/>
      <c r="E4605" s="16"/>
      <c r="F4605" s="3"/>
    </row>
    <row r="4606" spans="3:6" x14ac:dyDescent="0.3">
      <c r="C4606" s="17"/>
      <c r="D4606" s="13"/>
      <c r="E4606" s="16"/>
      <c r="F4606" s="3"/>
    </row>
    <row r="4607" spans="3:6" x14ac:dyDescent="0.3">
      <c r="C4607" s="17"/>
      <c r="D4607" s="13"/>
      <c r="E4607" s="16"/>
      <c r="F4607" s="3"/>
    </row>
    <row r="4608" spans="3:6" x14ac:dyDescent="0.3">
      <c r="C4608" s="17"/>
      <c r="D4608" s="13"/>
      <c r="E4608" s="16"/>
      <c r="F4608" s="3"/>
    </row>
    <row r="4609" spans="3:6" x14ac:dyDescent="0.3">
      <c r="C4609" s="17"/>
      <c r="D4609" s="13"/>
      <c r="E4609" s="16"/>
      <c r="F4609" s="3"/>
    </row>
    <row r="4610" spans="3:6" x14ac:dyDescent="0.3">
      <c r="C4610" s="17"/>
      <c r="D4610" s="13"/>
      <c r="E4610" s="16"/>
      <c r="F4610" s="3"/>
    </row>
    <row r="4611" spans="3:6" x14ac:dyDescent="0.3">
      <c r="C4611" s="17"/>
      <c r="D4611" s="13"/>
      <c r="E4611" s="16"/>
      <c r="F4611" s="3"/>
    </row>
    <row r="4612" spans="3:6" x14ac:dyDescent="0.3">
      <c r="C4612" s="17"/>
      <c r="D4612" s="13"/>
      <c r="E4612" s="16"/>
      <c r="F4612" s="3"/>
    </row>
    <row r="4613" spans="3:6" x14ac:dyDescent="0.3">
      <c r="C4613" s="17"/>
      <c r="D4613" s="13"/>
      <c r="E4613" s="16"/>
      <c r="F4613" s="3"/>
    </row>
    <row r="4614" spans="3:6" x14ac:dyDescent="0.3">
      <c r="C4614" s="17"/>
      <c r="D4614" s="13"/>
      <c r="E4614" s="16"/>
      <c r="F4614" s="3"/>
    </row>
    <row r="4615" spans="3:6" x14ac:dyDescent="0.3">
      <c r="C4615" s="17"/>
      <c r="D4615" s="13"/>
      <c r="E4615" s="16"/>
      <c r="F4615" s="3"/>
    </row>
    <row r="4616" spans="3:6" x14ac:dyDescent="0.3">
      <c r="C4616" s="17"/>
      <c r="D4616" s="13"/>
      <c r="E4616" s="16"/>
      <c r="F4616" s="3"/>
    </row>
    <row r="4617" spans="3:6" x14ac:dyDescent="0.3">
      <c r="C4617" s="17"/>
      <c r="D4617" s="13"/>
      <c r="E4617" s="16"/>
      <c r="F4617" s="3"/>
    </row>
    <row r="4618" spans="3:6" x14ac:dyDescent="0.3">
      <c r="C4618" s="17"/>
      <c r="D4618" s="13"/>
      <c r="E4618" s="16"/>
      <c r="F4618" s="3"/>
    </row>
    <row r="4619" spans="3:6" x14ac:dyDescent="0.3">
      <c r="C4619" s="17"/>
      <c r="D4619" s="13"/>
      <c r="E4619" s="16"/>
      <c r="F4619" s="3"/>
    </row>
    <row r="4620" spans="3:6" x14ac:dyDescent="0.3">
      <c r="C4620" s="17"/>
      <c r="D4620" s="13"/>
      <c r="E4620" s="16"/>
      <c r="F4620" s="3"/>
    </row>
    <row r="4621" spans="3:6" x14ac:dyDescent="0.3">
      <c r="C4621" s="17"/>
      <c r="D4621" s="13"/>
      <c r="E4621" s="16"/>
      <c r="F4621" s="3"/>
    </row>
    <row r="4622" spans="3:6" x14ac:dyDescent="0.3">
      <c r="C4622" s="17"/>
      <c r="D4622" s="13"/>
      <c r="E4622" s="16"/>
      <c r="F4622" s="3"/>
    </row>
    <row r="4623" spans="3:6" x14ac:dyDescent="0.3">
      <c r="C4623" s="17"/>
      <c r="D4623" s="13"/>
      <c r="E4623" s="16"/>
      <c r="F4623" s="3"/>
    </row>
    <row r="4624" spans="3:6" x14ac:dyDescent="0.3">
      <c r="C4624" s="17"/>
      <c r="D4624" s="13"/>
      <c r="E4624" s="16"/>
      <c r="F4624" s="3"/>
    </row>
    <row r="4625" spans="3:6" x14ac:dyDescent="0.3">
      <c r="C4625" s="17"/>
      <c r="D4625" s="13"/>
      <c r="E4625" s="16"/>
      <c r="F4625" s="3"/>
    </row>
    <row r="4626" spans="3:6" x14ac:dyDescent="0.3">
      <c r="C4626" s="17"/>
      <c r="D4626" s="13"/>
      <c r="E4626" s="16"/>
      <c r="F4626" s="3"/>
    </row>
    <row r="4627" spans="3:6" x14ac:dyDescent="0.3">
      <c r="C4627" s="17"/>
      <c r="D4627" s="13"/>
      <c r="E4627" s="16"/>
      <c r="F4627" s="3"/>
    </row>
    <row r="4628" spans="3:6" x14ac:dyDescent="0.3">
      <c r="C4628" s="17"/>
      <c r="D4628" s="13"/>
      <c r="E4628" s="16"/>
      <c r="F4628" s="3"/>
    </row>
    <row r="4629" spans="3:6" x14ac:dyDescent="0.3">
      <c r="C4629" s="17"/>
      <c r="D4629" s="13"/>
      <c r="E4629" s="16"/>
      <c r="F4629" s="3"/>
    </row>
    <row r="4630" spans="3:6" x14ac:dyDescent="0.3">
      <c r="C4630" s="17"/>
      <c r="D4630" s="13"/>
      <c r="E4630" s="16"/>
      <c r="F4630" s="3"/>
    </row>
    <row r="4631" spans="3:6" x14ac:dyDescent="0.3">
      <c r="C4631" s="17"/>
      <c r="D4631" s="13"/>
      <c r="E4631" s="16"/>
      <c r="F4631" s="3"/>
    </row>
    <row r="4632" spans="3:6" x14ac:dyDescent="0.3">
      <c r="C4632" s="17"/>
      <c r="D4632" s="13"/>
      <c r="E4632" s="16"/>
      <c r="F4632" s="3"/>
    </row>
    <row r="4633" spans="3:6" x14ac:dyDescent="0.3">
      <c r="C4633" s="17"/>
      <c r="D4633" s="13"/>
      <c r="E4633" s="16"/>
      <c r="F4633" s="3"/>
    </row>
    <row r="4634" spans="3:6" x14ac:dyDescent="0.3">
      <c r="C4634" s="17"/>
      <c r="D4634" s="13"/>
      <c r="E4634" s="16"/>
      <c r="F4634" s="3"/>
    </row>
    <row r="4635" spans="3:6" x14ac:dyDescent="0.3">
      <c r="C4635" s="17"/>
      <c r="D4635" s="13"/>
      <c r="E4635" s="16"/>
      <c r="F4635" s="3"/>
    </row>
    <row r="4636" spans="3:6" x14ac:dyDescent="0.3">
      <c r="C4636" s="17"/>
      <c r="D4636" s="13"/>
      <c r="E4636" s="16"/>
      <c r="F4636" s="3"/>
    </row>
    <row r="4637" spans="3:6" x14ac:dyDescent="0.3">
      <c r="C4637" s="17"/>
      <c r="D4637" s="13"/>
      <c r="E4637" s="16"/>
      <c r="F4637" s="3"/>
    </row>
    <row r="4638" spans="3:6" x14ac:dyDescent="0.3">
      <c r="C4638" s="17"/>
      <c r="D4638" s="13"/>
      <c r="E4638" s="16"/>
      <c r="F4638" s="3"/>
    </row>
    <row r="4639" spans="3:6" x14ac:dyDescent="0.3">
      <c r="C4639" s="17"/>
      <c r="D4639" s="13"/>
      <c r="E4639" s="16"/>
      <c r="F4639" s="3"/>
    </row>
    <row r="4640" spans="3:6" x14ac:dyDescent="0.3">
      <c r="C4640" s="17"/>
      <c r="D4640" s="13"/>
      <c r="E4640" s="16"/>
      <c r="F4640" s="3"/>
    </row>
    <row r="4641" spans="3:6" x14ac:dyDescent="0.3">
      <c r="C4641" s="17"/>
      <c r="D4641" s="13"/>
      <c r="E4641" s="16"/>
      <c r="F4641" s="3"/>
    </row>
    <row r="4642" spans="3:6" x14ac:dyDescent="0.3">
      <c r="C4642" s="17"/>
      <c r="D4642" s="13"/>
      <c r="E4642" s="16"/>
      <c r="F4642" s="3"/>
    </row>
    <row r="4643" spans="3:6" x14ac:dyDescent="0.3">
      <c r="C4643" s="17"/>
      <c r="D4643" s="13"/>
      <c r="E4643" s="16"/>
      <c r="F4643" s="3"/>
    </row>
    <row r="4644" spans="3:6" x14ac:dyDescent="0.3">
      <c r="C4644" s="17"/>
      <c r="D4644" s="13"/>
      <c r="E4644" s="16"/>
      <c r="F4644" s="3"/>
    </row>
    <row r="4645" spans="3:6" x14ac:dyDescent="0.3">
      <c r="C4645" s="17"/>
      <c r="D4645" s="13"/>
      <c r="E4645" s="16"/>
      <c r="F4645" s="3"/>
    </row>
    <row r="4646" spans="3:6" x14ac:dyDescent="0.3">
      <c r="C4646" s="17"/>
      <c r="D4646" s="13"/>
      <c r="E4646" s="16"/>
      <c r="F4646" s="3"/>
    </row>
    <row r="4647" spans="3:6" x14ac:dyDescent="0.3">
      <c r="C4647" s="17"/>
      <c r="D4647" s="13"/>
      <c r="E4647" s="16"/>
      <c r="F4647" s="3"/>
    </row>
    <row r="4648" spans="3:6" x14ac:dyDescent="0.3">
      <c r="C4648" s="17"/>
      <c r="D4648" s="13"/>
      <c r="E4648" s="16"/>
      <c r="F4648" s="3"/>
    </row>
    <row r="4649" spans="3:6" x14ac:dyDescent="0.3">
      <c r="C4649" s="17"/>
      <c r="D4649" s="13"/>
      <c r="E4649" s="16"/>
      <c r="F4649" s="3"/>
    </row>
    <row r="4650" spans="3:6" x14ac:dyDescent="0.3">
      <c r="C4650" s="17"/>
      <c r="D4650" s="13"/>
      <c r="E4650" s="16"/>
      <c r="F4650" s="3"/>
    </row>
    <row r="4651" spans="3:6" x14ac:dyDescent="0.3">
      <c r="C4651" s="17"/>
      <c r="D4651" s="13"/>
      <c r="E4651" s="16"/>
      <c r="F4651" s="3"/>
    </row>
    <row r="4652" spans="3:6" x14ac:dyDescent="0.3">
      <c r="C4652" s="17"/>
      <c r="D4652" s="13"/>
      <c r="E4652" s="16"/>
      <c r="F4652" s="3"/>
    </row>
    <row r="4653" spans="3:6" x14ac:dyDescent="0.3">
      <c r="C4653" s="17"/>
      <c r="D4653" s="13"/>
      <c r="E4653" s="16"/>
      <c r="F4653" s="3"/>
    </row>
    <row r="4654" spans="3:6" x14ac:dyDescent="0.3">
      <c r="C4654" s="17"/>
      <c r="D4654" s="13"/>
      <c r="E4654" s="16"/>
      <c r="F4654" s="3"/>
    </row>
    <row r="4655" spans="3:6" x14ac:dyDescent="0.3">
      <c r="C4655" s="17"/>
      <c r="D4655" s="13"/>
      <c r="E4655" s="16"/>
      <c r="F4655" s="3"/>
    </row>
    <row r="4656" spans="3:6" x14ac:dyDescent="0.3">
      <c r="C4656" s="17"/>
      <c r="D4656" s="13"/>
      <c r="E4656" s="16"/>
      <c r="F4656" s="3"/>
    </row>
    <row r="4657" spans="3:6" x14ac:dyDescent="0.3">
      <c r="C4657" s="17"/>
      <c r="D4657" s="13"/>
      <c r="E4657" s="16"/>
      <c r="F4657" s="3"/>
    </row>
    <row r="4658" spans="3:6" x14ac:dyDescent="0.3">
      <c r="C4658" s="17"/>
      <c r="D4658" s="13"/>
      <c r="E4658" s="16"/>
      <c r="F4658" s="3"/>
    </row>
    <row r="4659" spans="3:6" x14ac:dyDescent="0.3">
      <c r="C4659" s="17"/>
      <c r="D4659" s="13"/>
      <c r="E4659" s="16"/>
      <c r="F4659" s="3"/>
    </row>
    <row r="4660" spans="3:6" x14ac:dyDescent="0.3">
      <c r="C4660" s="17"/>
      <c r="D4660" s="13"/>
      <c r="E4660" s="16"/>
      <c r="F4660" s="3"/>
    </row>
    <row r="4661" spans="3:6" x14ac:dyDescent="0.3">
      <c r="C4661" s="17"/>
      <c r="D4661" s="13"/>
      <c r="E4661" s="16"/>
      <c r="F4661" s="3"/>
    </row>
    <row r="4662" spans="3:6" x14ac:dyDescent="0.3">
      <c r="C4662" s="17"/>
      <c r="D4662" s="13"/>
      <c r="E4662" s="16"/>
      <c r="F4662" s="3"/>
    </row>
    <row r="4663" spans="3:6" x14ac:dyDescent="0.3">
      <c r="C4663" s="17"/>
      <c r="D4663" s="13"/>
      <c r="E4663" s="16"/>
      <c r="F4663" s="3"/>
    </row>
    <row r="4664" spans="3:6" x14ac:dyDescent="0.3">
      <c r="C4664" s="17"/>
      <c r="D4664" s="13"/>
      <c r="E4664" s="16"/>
      <c r="F4664" s="3"/>
    </row>
    <row r="4665" spans="3:6" x14ac:dyDescent="0.3">
      <c r="C4665" s="17"/>
      <c r="D4665" s="13"/>
      <c r="E4665" s="16"/>
      <c r="F4665" s="3"/>
    </row>
    <row r="4666" spans="3:6" x14ac:dyDescent="0.3">
      <c r="C4666" s="17"/>
      <c r="D4666" s="13"/>
      <c r="E4666" s="16"/>
      <c r="F4666" s="3"/>
    </row>
    <row r="4667" spans="3:6" x14ac:dyDescent="0.3">
      <c r="C4667" s="17"/>
      <c r="D4667" s="13"/>
      <c r="E4667" s="16"/>
      <c r="F4667" s="3"/>
    </row>
    <row r="4668" spans="3:6" x14ac:dyDescent="0.3">
      <c r="C4668" s="17"/>
      <c r="D4668" s="13"/>
      <c r="E4668" s="16"/>
      <c r="F4668" s="3"/>
    </row>
    <row r="4669" spans="3:6" x14ac:dyDescent="0.3">
      <c r="C4669" s="17"/>
      <c r="D4669" s="13"/>
      <c r="E4669" s="16"/>
      <c r="F4669" s="3"/>
    </row>
    <row r="4670" spans="3:6" x14ac:dyDescent="0.3">
      <c r="C4670" s="17"/>
      <c r="D4670" s="13"/>
      <c r="E4670" s="16"/>
      <c r="F4670" s="3"/>
    </row>
    <row r="4671" spans="3:6" x14ac:dyDescent="0.3">
      <c r="C4671" s="17"/>
      <c r="D4671" s="13"/>
      <c r="E4671" s="16"/>
      <c r="F4671" s="3"/>
    </row>
    <row r="4672" spans="3:6" x14ac:dyDescent="0.3">
      <c r="C4672" s="17"/>
      <c r="D4672" s="13"/>
      <c r="E4672" s="16"/>
      <c r="F4672" s="3"/>
    </row>
    <row r="4673" spans="3:6" x14ac:dyDescent="0.3">
      <c r="C4673" s="17"/>
      <c r="D4673" s="13"/>
      <c r="E4673" s="16"/>
      <c r="F4673" s="3"/>
    </row>
    <row r="4674" spans="3:6" x14ac:dyDescent="0.3">
      <c r="C4674" s="17"/>
      <c r="D4674" s="13"/>
      <c r="E4674" s="16"/>
      <c r="F4674" s="3"/>
    </row>
    <row r="4675" spans="3:6" x14ac:dyDescent="0.3">
      <c r="C4675" s="17"/>
      <c r="D4675" s="13"/>
      <c r="E4675" s="16"/>
      <c r="F4675" s="3"/>
    </row>
    <row r="4676" spans="3:6" x14ac:dyDescent="0.3">
      <c r="C4676" s="17"/>
      <c r="D4676" s="13"/>
      <c r="E4676" s="16"/>
      <c r="F4676" s="3"/>
    </row>
    <row r="4677" spans="3:6" x14ac:dyDescent="0.3">
      <c r="C4677" s="17"/>
      <c r="D4677" s="13"/>
      <c r="E4677" s="16"/>
      <c r="F4677" s="3"/>
    </row>
    <row r="4678" spans="3:6" x14ac:dyDescent="0.3">
      <c r="C4678" s="17"/>
      <c r="D4678" s="13"/>
      <c r="E4678" s="16"/>
      <c r="F4678" s="3"/>
    </row>
    <row r="4679" spans="3:6" x14ac:dyDescent="0.3">
      <c r="C4679" s="17"/>
      <c r="D4679" s="13"/>
      <c r="E4679" s="16"/>
      <c r="F4679" s="3"/>
    </row>
    <row r="4680" spans="3:6" x14ac:dyDescent="0.3">
      <c r="C4680" s="17"/>
      <c r="D4680" s="13"/>
      <c r="E4680" s="16"/>
      <c r="F4680" s="3"/>
    </row>
    <row r="4681" spans="3:6" x14ac:dyDescent="0.3">
      <c r="C4681" s="17"/>
      <c r="D4681" s="13"/>
      <c r="E4681" s="16"/>
      <c r="F4681" s="3"/>
    </row>
    <row r="4682" spans="3:6" x14ac:dyDescent="0.3">
      <c r="C4682" s="17"/>
      <c r="D4682" s="13"/>
      <c r="E4682" s="16"/>
      <c r="F4682" s="3"/>
    </row>
    <row r="4683" spans="3:6" x14ac:dyDescent="0.3">
      <c r="C4683" s="17"/>
      <c r="D4683" s="13"/>
      <c r="E4683" s="16"/>
      <c r="F4683" s="3"/>
    </row>
    <row r="4684" spans="3:6" x14ac:dyDescent="0.3">
      <c r="C4684" s="17"/>
      <c r="D4684" s="13"/>
      <c r="E4684" s="16"/>
      <c r="F4684" s="3"/>
    </row>
    <row r="4685" spans="3:6" x14ac:dyDescent="0.3">
      <c r="C4685" s="17"/>
      <c r="D4685" s="13"/>
      <c r="E4685" s="16"/>
      <c r="F4685" s="3"/>
    </row>
    <row r="4686" spans="3:6" x14ac:dyDescent="0.3">
      <c r="C4686" s="17"/>
      <c r="D4686" s="13"/>
      <c r="E4686" s="16"/>
      <c r="F4686" s="3"/>
    </row>
    <row r="4687" spans="3:6" x14ac:dyDescent="0.3">
      <c r="C4687" s="17"/>
      <c r="D4687" s="13"/>
      <c r="E4687" s="16"/>
      <c r="F4687" s="3"/>
    </row>
    <row r="4688" spans="3:6" x14ac:dyDescent="0.3">
      <c r="C4688" s="17"/>
      <c r="D4688" s="13"/>
      <c r="E4688" s="16"/>
      <c r="F4688" s="3"/>
    </row>
    <row r="4689" spans="3:6" x14ac:dyDescent="0.3">
      <c r="C4689" s="17"/>
      <c r="D4689" s="13"/>
      <c r="E4689" s="16"/>
      <c r="F4689" s="3"/>
    </row>
    <row r="4690" spans="3:6" x14ac:dyDescent="0.3">
      <c r="C4690" s="17"/>
      <c r="D4690" s="13"/>
      <c r="E4690" s="16"/>
      <c r="F4690" s="3"/>
    </row>
    <row r="4691" spans="3:6" x14ac:dyDescent="0.3">
      <c r="C4691" s="17"/>
      <c r="D4691" s="13"/>
      <c r="E4691" s="16"/>
      <c r="F4691" s="3"/>
    </row>
    <row r="4692" spans="3:6" x14ac:dyDescent="0.3">
      <c r="C4692" s="17"/>
      <c r="D4692" s="13"/>
      <c r="E4692" s="16"/>
      <c r="F4692" s="3"/>
    </row>
    <row r="4693" spans="3:6" x14ac:dyDescent="0.3">
      <c r="C4693" s="17"/>
      <c r="D4693" s="13"/>
      <c r="E4693" s="16"/>
      <c r="F4693" s="3"/>
    </row>
    <row r="4694" spans="3:6" x14ac:dyDescent="0.3">
      <c r="C4694" s="17"/>
      <c r="D4694" s="13"/>
      <c r="E4694" s="16"/>
      <c r="F4694" s="3"/>
    </row>
    <row r="4695" spans="3:6" x14ac:dyDescent="0.3">
      <c r="C4695" s="17"/>
      <c r="D4695" s="13"/>
      <c r="E4695" s="16"/>
      <c r="F4695" s="3"/>
    </row>
    <row r="4696" spans="3:6" x14ac:dyDescent="0.3">
      <c r="C4696" s="17"/>
      <c r="D4696" s="13"/>
      <c r="E4696" s="16"/>
      <c r="F4696" s="3"/>
    </row>
    <row r="4697" spans="3:6" x14ac:dyDescent="0.3">
      <c r="C4697" s="17"/>
      <c r="D4697" s="13"/>
      <c r="E4697" s="16"/>
      <c r="F4697" s="3"/>
    </row>
    <row r="4698" spans="3:6" x14ac:dyDescent="0.3">
      <c r="C4698" s="17"/>
      <c r="D4698" s="13"/>
      <c r="E4698" s="16"/>
      <c r="F4698" s="3"/>
    </row>
    <row r="4699" spans="3:6" x14ac:dyDescent="0.3">
      <c r="C4699" s="17"/>
      <c r="D4699" s="13"/>
      <c r="E4699" s="16"/>
      <c r="F4699" s="3"/>
    </row>
    <row r="4700" spans="3:6" x14ac:dyDescent="0.3">
      <c r="C4700" s="17"/>
      <c r="D4700" s="13"/>
      <c r="E4700" s="16"/>
      <c r="F4700" s="3"/>
    </row>
    <row r="4701" spans="3:6" x14ac:dyDescent="0.3">
      <c r="C4701" s="17"/>
      <c r="D4701" s="13"/>
      <c r="E4701" s="16"/>
      <c r="F4701" s="3"/>
    </row>
    <row r="4702" spans="3:6" x14ac:dyDescent="0.3">
      <c r="C4702" s="17"/>
      <c r="D4702" s="13"/>
      <c r="E4702" s="16"/>
      <c r="F4702" s="3"/>
    </row>
    <row r="4703" spans="3:6" x14ac:dyDescent="0.3">
      <c r="C4703" s="17"/>
      <c r="D4703" s="13"/>
      <c r="E4703" s="16"/>
      <c r="F4703" s="3"/>
    </row>
    <row r="4704" spans="3:6" x14ac:dyDescent="0.3">
      <c r="C4704" s="17"/>
      <c r="D4704" s="13"/>
      <c r="E4704" s="16"/>
      <c r="F4704" s="3"/>
    </row>
    <row r="4705" spans="3:6" x14ac:dyDescent="0.3">
      <c r="C4705" s="17"/>
      <c r="D4705" s="13"/>
      <c r="E4705" s="16"/>
      <c r="F4705" s="3"/>
    </row>
    <row r="4706" spans="3:6" x14ac:dyDescent="0.3">
      <c r="C4706" s="17"/>
      <c r="D4706" s="13"/>
      <c r="E4706" s="16"/>
      <c r="F4706" s="3"/>
    </row>
    <row r="4707" spans="3:6" x14ac:dyDescent="0.3">
      <c r="C4707" s="17"/>
      <c r="D4707" s="13"/>
      <c r="E4707" s="16"/>
      <c r="F4707" s="3"/>
    </row>
    <row r="4708" spans="3:6" x14ac:dyDescent="0.3">
      <c r="C4708" s="17"/>
      <c r="D4708" s="13"/>
      <c r="E4708" s="16"/>
      <c r="F4708" s="3"/>
    </row>
    <row r="4709" spans="3:6" x14ac:dyDescent="0.3">
      <c r="C4709" s="17"/>
      <c r="D4709" s="13"/>
      <c r="E4709" s="16"/>
      <c r="F4709" s="3"/>
    </row>
    <row r="4710" spans="3:6" x14ac:dyDescent="0.3">
      <c r="C4710" s="17"/>
      <c r="D4710" s="13"/>
      <c r="E4710" s="16"/>
      <c r="F4710" s="3"/>
    </row>
    <row r="4711" spans="3:6" x14ac:dyDescent="0.3">
      <c r="C4711" s="17"/>
      <c r="D4711" s="13"/>
      <c r="E4711" s="16"/>
      <c r="F4711" s="3"/>
    </row>
    <row r="4712" spans="3:6" x14ac:dyDescent="0.3">
      <c r="C4712" s="17"/>
      <c r="D4712" s="13"/>
      <c r="E4712" s="16"/>
      <c r="F4712" s="3"/>
    </row>
    <row r="4713" spans="3:6" x14ac:dyDescent="0.3">
      <c r="C4713" s="17"/>
      <c r="D4713" s="13"/>
      <c r="E4713" s="16"/>
      <c r="F4713" s="3"/>
    </row>
    <row r="4714" spans="3:6" x14ac:dyDescent="0.3">
      <c r="C4714" s="17"/>
      <c r="D4714" s="13"/>
      <c r="E4714" s="16"/>
      <c r="F4714" s="3"/>
    </row>
    <row r="4715" spans="3:6" x14ac:dyDescent="0.3">
      <c r="C4715" s="17"/>
      <c r="D4715" s="13"/>
      <c r="E4715" s="16"/>
      <c r="F4715" s="3"/>
    </row>
    <row r="4716" spans="3:6" x14ac:dyDescent="0.3">
      <c r="C4716" s="17"/>
      <c r="D4716" s="13"/>
      <c r="E4716" s="16"/>
      <c r="F4716" s="3"/>
    </row>
    <row r="4717" spans="3:6" x14ac:dyDescent="0.3">
      <c r="C4717" s="17"/>
      <c r="D4717" s="13"/>
      <c r="E4717" s="16"/>
      <c r="F4717" s="3"/>
    </row>
    <row r="4718" spans="3:6" x14ac:dyDescent="0.3">
      <c r="C4718" s="17"/>
      <c r="D4718" s="13"/>
      <c r="E4718" s="16"/>
      <c r="F4718" s="3"/>
    </row>
    <row r="4719" spans="3:6" x14ac:dyDescent="0.3">
      <c r="C4719" s="17"/>
      <c r="D4719" s="13"/>
      <c r="E4719" s="16"/>
      <c r="F4719" s="3"/>
    </row>
    <row r="4720" spans="3:6" x14ac:dyDescent="0.3">
      <c r="C4720" s="17"/>
      <c r="D4720" s="13"/>
      <c r="E4720" s="16"/>
      <c r="F4720" s="3"/>
    </row>
    <row r="4721" spans="3:6" x14ac:dyDescent="0.3">
      <c r="C4721" s="17"/>
      <c r="D4721" s="13"/>
      <c r="E4721" s="16"/>
      <c r="F4721" s="3"/>
    </row>
    <row r="4722" spans="3:6" x14ac:dyDescent="0.3">
      <c r="C4722" s="17"/>
      <c r="D4722" s="13"/>
      <c r="E4722" s="16"/>
      <c r="F4722" s="3"/>
    </row>
    <row r="4723" spans="3:6" x14ac:dyDescent="0.3">
      <c r="C4723" s="17"/>
      <c r="D4723" s="13"/>
      <c r="E4723" s="16"/>
      <c r="F4723" s="3"/>
    </row>
    <row r="4724" spans="3:6" x14ac:dyDescent="0.3">
      <c r="C4724" s="17"/>
      <c r="D4724" s="13"/>
      <c r="E4724" s="16"/>
      <c r="F4724" s="3"/>
    </row>
    <row r="4725" spans="3:6" x14ac:dyDescent="0.3">
      <c r="C4725" s="17"/>
      <c r="D4725" s="13"/>
      <c r="E4725" s="16"/>
      <c r="F4725" s="3"/>
    </row>
    <row r="4726" spans="3:6" x14ac:dyDescent="0.3">
      <c r="C4726" s="17"/>
      <c r="D4726" s="13"/>
      <c r="E4726" s="16"/>
      <c r="F4726" s="3"/>
    </row>
    <row r="4727" spans="3:6" x14ac:dyDescent="0.3">
      <c r="C4727" s="17"/>
      <c r="D4727" s="13"/>
      <c r="E4727" s="16"/>
      <c r="F4727" s="3"/>
    </row>
    <row r="4728" spans="3:6" x14ac:dyDescent="0.3">
      <c r="C4728" s="17"/>
      <c r="D4728" s="13"/>
      <c r="E4728" s="16"/>
      <c r="F4728" s="3"/>
    </row>
    <row r="4729" spans="3:6" x14ac:dyDescent="0.3">
      <c r="C4729" s="17"/>
      <c r="D4729" s="13"/>
      <c r="E4729" s="16"/>
      <c r="F4729" s="3"/>
    </row>
    <row r="4730" spans="3:6" x14ac:dyDescent="0.3">
      <c r="C4730" s="17"/>
      <c r="D4730" s="13"/>
      <c r="E4730" s="16"/>
      <c r="F4730" s="3"/>
    </row>
    <row r="4731" spans="3:6" x14ac:dyDescent="0.3">
      <c r="C4731" s="17"/>
      <c r="D4731" s="13"/>
      <c r="E4731" s="16"/>
      <c r="F4731" s="3"/>
    </row>
    <row r="4732" spans="3:6" x14ac:dyDescent="0.3">
      <c r="C4732" s="17"/>
      <c r="D4732" s="13"/>
      <c r="E4732" s="16"/>
      <c r="F4732" s="3"/>
    </row>
    <row r="4733" spans="3:6" x14ac:dyDescent="0.3">
      <c r="C4733" s="17"/>
      <c r="D4733" s="13"/>
      <c r="E4733" s="16"/>
      <c r="F4733" s="3"/>
    </row>
    <row r="4734" spans="3:6" x14ac:dyDescent="0.3">
      <c r="C4734" s="17"/>
      <c r="D4734" s="13"/>
      <c r="E4734" s="16"/>
      <c r="F4734" s="3"/>
    </row>
    <row r="4735" spans="3:6" x14ac:dyDescent="0.3">
      <c r="C4735" s="17"/>
      <c r="D4735" s="13"/>
      <c r="E4735" s="16"/>
      <c r="F4735" s="3"/>
    </row>
    <row r="4736" spans="3:6" x14ac:dyDescent="0.3">
      <c r="C4736" s="17"/>
      <c r="D4736" s="13"/>
      <c r="E4736" s="16"/>
      <c r="F4736" s="3"/>
    </row>
    <row r="4737" spans="3:6" x14ac:dyDescent="0.3">
      <c r="C4737" s="17"/>
      <c r="D4737" s="13"/>
      <c r="E4737" s="16"/>
      <c r="F4737" s="3"/>
    </row>
    <row r="4738" spans="3:6" x14ac:dyDescent="0.3">
      <c r="C4738" s="17"/>
      <c r="D4738" s="13"/>
      <c r="E4738" s="16"/>
      <c r="F4738" s="3"/>
    </row>
    <row r="4739" spans="3:6" x14ac:dyDescent="0.3">
      <c r="C4739" s="17"/>
      <c r="D4739" s="13"/>
      <c r="E4739" s="16"/>
      <c r="F4739" s="3"/>
    </row>
    <row r="4740" spans="3:6" x14ac:dyDescent="0.3">
      <c r="C4740" s="17"/>
      <c r="D4740" s="13"/>
      <c r="E4740" s="16"/>
      <c r="F4740" s="3"/>
    </row>
    <row r="4741" spans="3:6" x14ac:dyDescent="0.3">
      <c r="C4741" s="17"/>
      <c r="D4741" s="13"/>
      <c r="E4741" s="16"/>
      <c r="F4741" s="3"/>
    </row>
    <row r="4742" spans="3:6" x14ac:dyDescent="0.3">
      <c r="C4742" s="17"/>
      <c r="D4742" s="13"/>
      <c r="E4742" s="16"/>
      <c r="F4742" s="3"/>
    </row>
    <row r="4743" spans="3:6" x14ac:dyDescent="0.3">
      <c r="C4743" s="17"/>
      <c r="D4743" s="13"/>
      <c r="E4743" s="16"/>
      <c r="F4743" s="3"/>
    </row>
    <row r="4744" spans="3:6" x14ac:dyDescent="0.3">
      <c r="C4744" s="17"/>
      <c r="D4744" s="13"/>
      <c r="E4744" s="16"/>
      <c r="F4744" s="3"/>
    </row>
    <row r="4745" spans="3:6" x14ac:dyDescent="0.3">
      <c r="C4745" s="17"/>
      <c r="D4745" s="13"/>
      <c r="E4745" s="16"/>
      <c r="F4745" s="3"/>
    </row>
    <row r="4746" spans="3:6" x14ac:dyDescent="0.3">
      <c r="C4746" s="17"/>
      <c r="D4746" s="13"/>
      <c r="E4746" s="16"/>
      <c r="F4746" s="3"/>
    </row>
    <row r="4747" spans="3:6" x14ac:dyDescent="0.3">
      <c r="C4747" s="17"/>
      <c r="D4747" s="13"/>
      <c r="E4747" s="16"/>
      <c r="F4747" s="3"/>
    </row>
    <row r="4748" spans="3:6" x14ac:dyDescent="0.3">
      <c r="C4748" s="17"/>
      <c r="D4748" s="13"/>
      <c r="E4748" s="16"/>
      <c r="F4748" s="3"/>
    </row>
    <row r="4749" spans="3:6" x14ac:dyDescent="0.3">
      <c r="C4749" s="17"/>
      <c r="D4749" s="13"/>
      <c r="E4749" s="16"/>
      <c r="F4749" s="3"/>
    </row>
    <row r="4750" spans="3:6" x14ac:dyDescent="0.3">
      <c r="C4750" s="17"/>
      <c r="D4750" s="13"/>
      <c r="E4750" s="16"/>
      <c r="F4750" s="3"/>
    </row>
    <row r="4751" spans="3:6" x14ac:dyDescent="0.3">
      <c r="C4751" s="17"/>
      <c r="D4751" s="13"/>
      <c r="E4751" s="16"/>
      <c r="F4751" s="3"/>
    </row>
    <row r="4752" spans="3:6" x14ac:dyDescent="0.3">
      <c r="C4752" s="17"/>
      <c r="D4752" s="13"/>
      <c r="E4752" s="16"/>
      <c r="F4752" s="3"/>
    </row>
    <row r="4753" spans="3:6" x14ac:dyDescent="0.3">
      <c r="C4753" s="17"/>
      <c r="D4753" s="13"/>
      <c r="E4753" s="16"/>
      <c r="F4753" s="3"/>
    </row>
    <row r="4754" spans="3:6" x14ac:dyDescent="0.3">
      <c r="C4754" s="17"/>
      <c r="D4754" s="13"/>
      <c r="E4754" s="16"/>
      <c r="F4754" s="3"/>
    </row>
    <row r="4755" spans="3:6" x14ac:dyDescent="0.3">
      <c r="C4755" s="17"/>
      <c r="D4755" s="13"/>
      <c r="E4755" s="16"/>
      <c r="F4755" s="3"/>
    </row>
    <row r="4756" spans="3:6" x14ac:dyDescent="0.3">
      <c r="C4756" s="17"/>
      <c r="D4756" s="13"/>
      <c r="E4756" s="16"/>
      <c r="F4756" s="3"/>
    </row>
    <row r="4757" spans="3:6" x14ac:dyDescent="0.3">
      <c r="C4757" s="17"/>
      <c r="D4757" s="13"/>
      <c r="E4757" s="16"/>
      <c r="F4757" s="3"/>
    </row>
    <row r="4758" spans="3:6" x14ac:dyDescent="0.3">
      <c r="C4758" s="17"/>
      <c r="D4758" s="13"/>
      <c r="E4758" s="16"/>
      <c r="F4758" s="3"/>
    </row>
    <row r="4759" spans="3:6" x14ac:dyDescent="0.3">
      <c r="C4759" s="17"/>
      <c r="D4759" s="13"/>
      <c r="E4759" s="16"/>
      <c r="F4759" s="3"/>
    </row>
    <row r="4760" spans="3:6" x14ac:dyDescent="0.3">
      <c r="C4760" s="17"/>
      <c r="D4760" s="13"/>
      <c r="E4760" s="16"/>
      <c r="F4760" s="3"/>
    </row>
    <row r="4761" spans="3:6" x14ac:dyDescent="0.3">
      <c r="C4761" s="17"/>
      <c r="D4761" s="13"/>
      <c r="E4761" s="16"/>
      <c r="F4761" s="3"/>
    </row>
    <row r="4762" spans="3:6" x14ac:dyDescent="0.3">
      <c r="C4762" s="17"/>
      <c r="D4762" s="13"/>
      <c r="E4762" s="16"/>
      <c r="F4762" s="3"/>
    </row>
    <row r="4763" spans="3:6" x14ac:dyDescent="0.3">
      <c r="C4763" s="17"/>
      <c r="D4763" s="13"/>
      <c r="E4763" s="16"/>
      <c r="F4763" s="3"/>
    </row>
    <row r="4764" spans="3:6" x14ac:dyDescent="0.3">
      <c r="C4764" s="17"/>
      <c r="D4764" s="13"/>
      <c r="E4764" s="16"/>
      <c r="F4764" s="3"/>
    </row>
    <row r="4765" spans="3:6" x14ac:dyDescent="0.3">
      <c r="C4765" s="17"/>
      <c r="D4765" s="13"/>
      <c r="E4765" s="16"/>
      <c r="F4765" s="3"/>
    </row>
    <row r="4766" spans="3:6" x14ac:dyDescent="0.3">
      <c r="C4766" s="17"/>
      <c r="D4766" s="13"/>
      <c r="E4766" s="16"/>
      <c r="F4766" s="3"/>
    </row>
    <row r="4767" spans="3:6" x14ac:dyDescent="0.3">
      <c r="C4767" s="17"/>
      <c r="D4767" s="13"/>
      <c r="E4767" s="16"/>
      <c r="F4767" s="3"/>
    </row>
    <row r="4768" spans="3:6" x14ac:dyDescent="0.3">
      <c r="C4768" s="17"/>
      <c r="D4768" s="13"/>
      <c r="E4768" s="16"/>
      <c r="F4768" s="3"/>
    </row>
    <row r="4769" spans="3:6" x14ac:dyDescent="0.3">
      <c r="C4769" s="17"/>
      <c r="D4769" s="13"/>
      <c r="E4769" s="16"/>
      <c r="F4769" s="3"/>
    </row>
    <row r="4770" spans="3:6" x14ac:dyDescent="0.3">
      <c r="C4770" s="17"/>
      <c r="D4770" s="13"/>
      <c r="E4770" s="16"/>
      <c r="F4770" s="3"/>
    </row>
    <row r="4771" spans="3:6" x14ac:dyDescent="0.3">
      <c r="C4771" s="17"/>
      <c r="D4771" s="13"/>
      <c r="E4771" s="16"/>
      <c r="F4771" s="3"/>
    </row>
    <row r="4772" spans="3:6" x14ac:dyDescent="0.3">
      <c r="C4772" s="17"/>
      <c r="D4772" s="13"/>
      <c r="E4772" s="16"/>
      <c r="F4772" s="3"/>
    </row>
    <row r="4773" spans="3:6" x14ac:dyDescent="0.3">
      <c r="C4773" s="17"/>
      <c r="D4773" s="13"/>
      <c r="E4773" s="16"/>
      <c r="F4773" s="3"/>
    </row>
    <row r="4774" spans="3:6" x14ac:dyDescent="0.3">
      <c r="C4774" s="17"/>
      <c r="D4774" s="13"/>
      <c r="E4774" s="16"/>
      <c r="F4774" s="3"/>
    </row>
    <row r="4775" spans="3:6" x14ac:dyDescent="0.3">
      <c r="C4775" s="17"/>
      <c r="D4775" s="13"/>
      <c r="E4775" s="16"/>
      <c r="F4775" s="3"/>
    </row>
    <row r="4776" spans="3:6" x14ac:dyDescent="0.3">
      <c r="C4776" s="17"/>
      <c r="D4776" s="13"/>
      <c r="E4776" s="16"/>
      <c r="F4776" s="3"/>
    </row>
    <row r="4777" spans="3:6" x14ac:dyDescent="0.3">
      <c r="C4777" s="17"/>
      <c r="D4777" s="13"/>
      <c r="E4777" s="16"/>
      <c r="F4777" s="3"/>
    </row>
    <row r="4778" spans="3:6" x14ac:dyDescent="0.3">
      <c r="C4778" s="17"/>
      <c r="D4778" s="13"/>
      <c r="E4778" s="16"/>
      <c r="F4778" s="3"/>
    </row>
    <row r="4779" spans="3:6" x14ac:dyDescent="0.3">
      <c r="C4779" s="17"/>
      <c r="D4779" s="13"/>
      <c r="E4779" s="16"/>
      <c r="F4779" s="3"/>
    </row>
    <row r="4780" spans="3:6" x14ac:dyDescent="0.3">
      <c r="C4780" s="17"/>
      <c r="D4780" s="13"/>
      <c r="E4780" s="16"/>
      <c r="F4780" s="3"/>
    </row>
    <row r="4781" spans="3:6" x14ac:dyDescent="0.3">
      <c r="C4781" s="17"/>
      <c r="D4781" s="13"/>
      <c r="E4781" s="16"/>
      <c r="F4781" s="3"/>
    </row>
    <row r="4782" spans="3:6" x14ac:dyDescent="0.3">
      <c r="C4782" s="17"/>
      <c r="D4782" s="13"/>
      <c r="E4782" s="16"/>
      <c r="F4782" s="3"/>
    </row>
    <row r="4783" spans="3:6" x14ac:dyDescent="0.3">
      <c r="C4783" s="17"/>
      <c r="D4783" s="13"/>
      <c r="E4783" s="16"/>
      <c r="F4783" s="3"/>
    </row>
    <row r="4784" spans="3:6" x14ac:dyDescent="0.3">
      <c r="C4784" s="17"/>
      <c r="D4784" s="13"/>
      <c r="E4784" s="16"/>
      <c r="F4784" s="3"/>
    </row>
    <row r="4785" spans="3:6" x14ac:dyDescent="0.3">
      <c r="C4785" s="17"/>
      <c r="D4785" s="13"/>
      <c r="E4785" s="16"/>
      <c r="F4785" s="3"/>
    </row>
    <row r="4786" spans="3:6" x14ac:dyDescent="0.3">
      <c r="C4786" s="17"/>
      <c r="D4786" s="13"/>
      <c r="E4786" s="16"/>
      <c r="F4786" s="3"/>
    </row>
    <row r="4787" spans="3:6" x14ac:dyDescent="0.3">
      <c r="C4787" s="17"/>
      <c r="D4787" s="13"/>
      <c r="E4787" s="16"/>
      <c r="F4787" s="3"/>
    </row>
    <row r="4788" spans="3:6" x14ac:dyDescent="0.3">
      <c r="C4788" s="17"/>
      <c r="D4788" s="13"/>
      <c r="E4788" s="16"/>
      <c r="F4788" s="3"/>
    </row>
    <row r="4789" spans="3:6" x14ac:dyDescent="0.3">
      <c r="C4789" s="17"/>
      <c r="D4789" s="13"/>
      <c r="E4789" s="16"/>
      <c r="F4789" s="3"/>
    </row>
    <row r="4790" spans="3:6" x14ac:dyDescent="0.3">
      <c r="C4790" s="17"/>
      <c r="D4790" s="13"/>
      <c r="E4790" s="16"/>
      <c r="F4790" s="3"/>
    </row>
    <row r="4791" spans="3:6" x14ac:dyDescent="0.3">
      <c r="C4791" s="17"/>
      <c r="D4791" s="13"/>
      <c r="E4791" s="16"/>
      <c r="F4791" s="3"/>
    </row>
    <row r="4792" spans="3:6" x14ac:dyDescent="0.3">
      <c r="C4792" s="17"/>
      <c r="D4792" s="13"/>
      <c r="E4792" s="16"/>
      <c r="F4792" s="3"/>
    </row>
    <row r="4793" spans="3:6" x14ac:dyDescent="0.3">
      <c r="C4793" s="17"/>
      <c r="D4793" s="13"/>
      <c r="E4793" s="16"/>
      <c r="F4793" s="3"/>
    </row>
    <row r="4794" spans="3:6" x14ac:dyDescent="0.3">
      <c r="C4794" s="17"/>
      <c r="D4794" s="13"/>
      <c r="E4794" s="16"/>
      <c r="F4794" s="3"/>
    </row>
    <row r="4795" spans="3:6" x14ac:dyDescent="0.3">
      <c r="C4795" s="17"/>
      <c r="D4795" s="13"/>
      <c r="E4795" s="16"/>
      <c r="F4795" s="3"/>
    </row>
    <row r="4796" spans="3:6" x14ac:dyDescent="0.3">
      <c r="C4796" s="17"/>
      <c r="D4796" s="13"/>
      <c r="E4796" s="16"/>
      <c r="F4796" s="3"/>
    </row>
    <row r="4797" spans="3:6" x14ac:dyDescent="0.3">
      <c r="C4797" s="17"/>
      <c r="D4797" s="13"/>
      <c r="E4797" s="16"/>
      <c r="F4797" s="3"/>
    </row>
    <row r="4798" spans="3:6" x14ac:dyDescent="0.3">
      <c r="C4798" s="17"/>
      <c r="D4798" s="13"/>
      <c r="E4798" s="16"/>
      <c r="F4798" s="3"/>
    </row>
    <row r="4799" spans="3:6" x14ac:dyDescent="0.3">
      <c r="C4799" s="17"/>
      <c r="D4799" s="13"/>
      <c r="E4799" s="16"/>
      <c r="F4799" s="3"/>
    </row>
    <row r="4800" spans="3:6" x14ac:dyDescent="0.3">
      <c r="C4800" s="17"/>
      <c r="D4800" s="13"/>
      <c r="E4800" s="16"/>
      <c r="F4800" s="3"/>
    </row>
    <row r="4801" spans="3:6" x14ac:dyDescent="0.3">
      <c r="C4801" s="17"/>
      <c r="D4801" s="13"/>
      <c r="E4801" s="16"/>
      <c r="F4801" s="3"/>
    </row>
    <row r="4802" spans="3:6" x14ac:dyDescent="0.3">
      <c r="C4802" s="17"/>
      <c r="D4802" s="13"/>
      <c r="E4802" s="16"/>
      <c r="F4802" s="3"/>
    </row>
    <row r="4803" spans="3:6" x14ac:dyDescent="0.3">
      <c r="C4803" s="17"/>
      <c r="D4803" s="13"/>
      <c r="E4803" s="16"/>
      <c r="F4803" s="3"/>
    </row>
    <row r="4804" spans="3:6" x14ac:dyDescent="0.3">
      <c r="C4804" s="17"/>
      <c r="D4804" s="13"/>
      <c r="E4804" s="16"/>
      <c r="F4804" s="3"/>
    </row>
    <row r="4805" spans="3:6" x14ac:dyDescent="0.3">
      <c r="C4805" s="17"/>
      <c r="D4805" s="13"/>
      <c r="E4805" s="16"/>
      <c r="F4805" s="3"/>
    </row>
    <row r="4806" spans="3:6" x14ac:dyDescent="0.3">
      <c r="C4806" s="17"/>
      <c r="D4806" s="13"/>
      <c r="E4806" s="16"/>
      <c r="F4806" s="3"/>
    </row>
    <row r="4807" spans="3:6" x14ac:dyDescent="0.3">
      <c r="C4807" s="17"/>
      <c r="D4807" s="13"/>
      <c r="E4807" s="16"/>
      <c r="F4807" s="3"/>
    </row>
    <row r="4808" spans="3:6" x14ac:dyDescent="0.3">
      <c r="C4808" s="17"/>
      <c r="D4808" s="13"/>
      <c r="E4808" s="16"/>
      <c r="F4808" s="3"/>
    </row>
    <row r="4809" spans="3:6" x14ac:dyDescent="0.3">
      <c r="C4809" s="17"/>
      <c r="D4809" s="13"/>
      <c r="E4809" s="16"/>
      <c r="F4809" s="3"/>
    </row>
    <row r="4810" spans="3:6" x14ac:dyDescent="0.3">
      <c r="C4810" s="17"/>
      <c r="D4810" s="13"/>
      <c r="E4810" s="16"/>
      <c r="F4810" s="3"/>
    </row>
    <row r="4811" spans="3:6" x14ac:dyDescent="0.3">
      <c r="C4811" s="17"/>
      <c r="D4811" s="13"/>
      <c r="E4811" s="16"/>
      <c r="F4811" s="3"/>
    </row>
    <row r="4812" spans="3:6" x14ac:dyDescent="0.3">
      <c r="C4812" s="17"/>
      <c r="D4812" s="13"/>
      <c r="E4812" s="16"/>
      <c r="F4812" s="3"/>
    </row>
    <row r="4813" spans="3:6" x14ac:dyDescent="0.3">
      <c r="C4813" s="17"/>
      <c r="D4813" s="13"/>
      <c r="E4813" s="16"/>
      <c r="F4813" s="3"/>
    </row>
    <row r="4814" spans="3:6" x14ac:dyDescent="0.3">
      <c r="C4814" s="17"/>
      <c r="D4814" s="13"/>
      <c r="E4814" s="16"/>
      <c r="F4814" s="3"/>
    </row>
    <row r="4815" spans="3:6" x14ac:dyDescent="0.3">
      <c r="C4815" s="17"/>
      <c r="D4815" s="13"/>
      <c r="E4815" s="16"/>
      <c r="F4815" s="3"/>
    </row>
    <row r="4816" spans="3:6" x14ac:dyDescent="0.3">
      <c r="C4816" s="17"/>
      <c r="D4816" s="13"/>
      <c r="E4816" s="16"/>
      <c r="F4816" s="3"/>
    </row>
    <row r="4817" spans="3:6" x14ac:dyDescent="0.3">
      <c r="C4817" s="17"/>
      <c r="D4817" s="13"/>
      <c r="E4817" s="16"/>
      <c r="F4817" s="3"/>
    </row>
    <row r="4818" spans="3:6" x14ac:dyDescent="0.3">
      <c r="C4818" s="17"/>
      <c r="D4818" s="13"/>
      <c r="E4818" s="16"/>
      <c r="F4818" s="3"/>
    </row>
    <row r="4819" spans="3:6" x14ac:dyDescent="0.3">
      <c r="C4819" s="17"/>
      <c r="D4819" s="13"/>
      <c r="E4819" s="16"/>
      <c r="F4819" s="3"/>
    </row>
    <row r="4820" spans="3:6" x14ac:dyDescent="0.3">
      <c r="C4820" s="17"/>
      <c r="D4820" s="13"/>
      <c r="E4820" s="16"/>
      <c r="F4820" s="3"/>
    </row>
    <row r="4821" spans="3:6" x14ac:dyDescent="0.3">
      <c r="C4821" s="17"/>
      <c r="D4821" s="13"/>
      <c r="E4821" s="16"/>
      <c r="F4821" s="3"/>
    </row>
    <row r="4822" spans="3:6" x14ac:dyDescent="0.3">
      <c r="C4822" s="17"/>
      <c r="D4822" s="13"/>
      <c r="E4822" s="16"/>
      <c r="F4822" s="3"/>
    </row>
    <row r="4823" spans="3:6" x14ac:dyDescent="0.3">
      <c r="C4823" s="17"/>
      <c r="D4823" s="13"/>
      <c r="E4823" s="16"/>
      <c r="F4823" s="3"/>
    </row>
    <row r="4824" spans="3:6" x14ac:dyDescent="0.3">
      <c r="C4824" s="17"/>
      <c r="D4824" s="13"/>
      <c r="E4824" s="16"/>
      <c r="F4824" s="3"/>
    </row>
    <row r="4825" spans="3:6" x14ac:dyDescent="0.3">
      <c r="C4825" s="17"/>
      <c r="D4825" s="13"/>
      <c r="E4825" s="16"/>
      <c r="F4825" s="3"/>
    </row>
    <row r="4826" spans="3:6" x14ac:dyDescent="0.3">
      <c r="C4826" s="17"/>
      <c r="D4826" s="13"/>
      <c r="E4826" s="16"/>
      <c r="F4826" s="3"/>
    </row>
    <row r="4827" spans="3:6" x14ac:dyDescent="0.3">
      <c r="C4827" s="17"/>
      <c r="D4827" s="13"/>
      <c r="E4827" s="16"/>
      <c r="F4827" s="3"/>
    </row>
    <row r="4828" spans="3:6" x14ac:dyDescent="0.3">
      <c r="C4828" s="17"/>
      <c r="D4828" s="13"/>
      <c r="E4828" s="16"/>
      <c r="F4828" s="3"/>
    </row>
    <row r="4829" spans="3:6" x14ac:dyDescent="0.3">
      <c r="C4829" s="17"/>
      <c r="D4829" s="13"/>
      <c r="E4829" s="16"/>
      <c r="F4829" s="3"/>
    </row>
    <row r="4830" spans="3:6" x14ac:dyDescent="0.3">
      <c r="C4830" s="17"/>
      <c r="D4830" s="13"/>
      <c r="E4830" s="16"/>
      <c r="F4830" s="3"/>
    </row>
    <row r="4831" spans="3:6" x14ac:dyDescent="0.3">
      <c r="C4831" s="17"/>
      <c r="D4831" s="13"/>
      <c r="E4831" s="16"/>
      <c r="F4831" s="3"/>
    </row>
    <row r="4832" spans="3:6" x14ac:dyDescent="0.3">
      <c r="C4832" s="17"/>
      <c r="D4832" s="13"/>
      <c r="E4832" s="16"/>
      <c r="F4832" s="3"/>
    </row>
    <row r="4833" spans="3:6" x14ac:dyDescent="0.3">
      <c r="C4833" s="17"/>
      <c r="D4833" s="13"/>
      <c r="E4833" s="16"/>
      <c r="F4833" s="3"/>
    </row>
    <row r="4834" spans="3:6" x14ac:dyDescent="0.3">
      <c r="C4834" s="17"/>
      <c r="D4834" s="13"/>
      <c r="E4834" s="16"/>
      <c r="F4834" s="3"/>
    </row>
    <row r="4835" spans="3:6" x14ac:dyDescent="0.3">
      <c r="C4835" s="17"/>
      <c r="D4835" s="13"/>
      <c r="E4835" s="16"/>
      <c r="F4835" s="3"/>
    </row>
    <row r="4836" spans="3:6" x14ac:dyDescent="0.3">
      <c r="C4836" s="17"/>
      <c r="D4836" s="13"/>
      <c r="E4836" s="16"/>
      <c r="F4836" s="3"/>
    </row>
    <row r="4837" spans="3:6" x14ac:dyDescent="0.3">
      <c r="C4837" s="17"/>
      <c r="D4837" s="13"/>
      <c r="E4837" s="16"/>
      <c r="F4837" s="3"/>
    </row>
    <row r="4838" spans="3:6" x14ac:dyDescent="0.3">
      <c r="C4838" s="17"/>
      <c r="D4838" s="13"/>
      <c r="E4838" s="16"/>
      <c r="F4838" s="3"/>
    </row>
    <row r="4839" spans="3:6" x14ac:dyDescent="0.3">
      <c r="C4839" s="17"/>
      <c r="D4839" s="13"/>
      <c r="E4839" s="16"/>
      <c r="F4839" s="3"/>
    </row>
    <row r="4840" spans="3:6" x14ac:dyDescent="0.3">
      <c r="C4840" s="17"/>
      <c r="D4840" s="13"/>
      <c r="E4840" s="16"/>
      <c r="F4840" s="3"/>
    </row>
    <row r="4841" spans="3:6" x14ac:dyDescent="0.3">
      <c r="C4841" s="17"/>
      <c r="D4841" s="13"/>
      <c r="E4841" s="16"/>
      <c r="F4841" s="3"/>
    </row>
    <row r="4842" spans="3:6" x14ac:dyDescent="0.3">
      <c r="C4842" s="17"/>
      <c r="D4842" s="13"/>
      <c r="E4842" s="16"/>
      <c r="F4842" s="3"/>
    </row>
    <row r="4843" spans="3:6" x14ac:dyDescent="0.3">
      <c r="C4843" s="17"/>
      <c r="D4843" s="13"/>
      <c r="E4843" s="16"/>
      <c r="F4843" s="3"/>
    </row>
    <row r="4844" spans="3:6" x14ac:dyDescent="0.3">
      <c r="C4844" s="17"/>
      <c r="D4844" s="13"/>
      <c r="E4844" s="16"/>
      <c r="F4844" s="3"/>
    </row>
    <row r="4845" spans="3:6" x14ac:dyDescent="0.3">
      <c r="C4845" s="17"/>
      <c r="D4845" s="13"/>
      <c r="E4845" s="16"/>
      <c r="F4845" s="3"/>
    </row>
    <row r="4846" spans="3:6" x14ac:dyDescent="0.3">
      <c r="C4846" s="17"/>
      <c r="D4846" s="13"/>
      <c r="E4846" s="16"/>
      <c r="F4846" s="3"/>
    </row>
    <row r="4847" spans="3:6" x14ac:dyDescent="0.3">
      <c r="C4847" s="17"/>
      <c r="D4847" s="13"/>
      <c r="E4847" s="16"/>
      <c r="F4847" s="3"/>
    </row>
    <row r="4848" spans="3:6" x14ac:dyDescent="0.3">
      <c r="C4848" s="17"/>
      <c r="D4848" s="13"/>
      <c r="E4848" s="16"/>
      <c r="F4848" s="3"/>
    </row>
    <row r="4849" spans="3:6" x14ac:dyDescent="0.3">
      <c r="C4849" s="17"/>
      <c r="D4849" s="13"/>
      <c r="E4849" s="16"/>
      <c r="F4849" s="3"/>
    </row>
    <row r="4850" spans="3:6" x14ac:dyDescent="0.3">
      <c r="C4850" s="17"/>
      <c r="D4850" s="13"/>
      <c r="E4850" s="16"/>
      <c r="F4850" s="3"/>
    </row>
    <row r="4851" spans="3:6" x14ac:dyDescent="0.3">
      <c r="C4851" s="17"/>
      <c r="D4851" s="13"/>
      <c r="E4851" s="16"/>
      <c r="F4851" s="3"/>
    </row>
    <row r="4852" spans="3:6" x14ac:dyDescent="0.3">
      <c r="C4852" s="17"/>
      <c r="D4852" s="13"/>
      <c r="E4852" s="16"/>
      <c r="F4852" s="3"/>
    </row>
    <row r="4853" spans="3:6" x14ac:dyDescent="0.3">
      <c r="C4853" s="17"/>
      <c r="D4853" s="13"/>
      <c r="E4853" s="16"/>
      <c r="F4853" s="3"/>
    </row>
    <row r="4854" spans="3:6" x14ac:dyDescent="0.3">
      <c r="C4854" s="17"/>
      <c r="D4854" s="13"/>
      <c r="E4854" s="16"/>
      <c r="F4854" s="3"/>
    </row>
    <row r="4855" spans="3:6" x14ac:dyDescent="0.3">
      <c r="C4855" s="17"/>
      <c r="D4855" s="13"/>
      <c r="E4855" s="16"/>
      <c r="F4855" s="3"/>
    </row>
    <row r="4856" spans="3:6" x14ac:dyDescent="0.3">
      <c r="C4856" s="17"/>
      <c r="D4856" s="13"/>
      <c r="E4856" s="16"/>
      <c r="F4856" s="3"/>
    </row>
    <row r="4857" spans="3:6" x14ac:dyDescent="0.3">
      <c r="C4857" s="17"/>
      <c r="D4857" s="13"/>
      <c r="E4857" s="16"/>
      <c r="F4857" s="3"/>
    </row>
    <row r="4858" spans="3:6" x14ac:dyDescent="0.3">
      <c r="C4858" s="17"/>
      <c r="D4858" s="13"/>
      <c r="E4858" s="16"/>
      <c r="F4858" s="3"/>
    </row>
    <row r="4859" spans="3:6" x14ac:dyDescent="0.3">
      <c r="C4859" s="17"/>
      <c r="D4859" s="13"/>
      <c r="E4859" s="16"/>
      <c r="F4859" s="3"/>
    </row>
    <row r="4860" spans="3:6" x14ac:dyDescent="0.3">
      <c r="C4860" s="17"/>
      <c r="D4860" s="13"/>
      <c r="E4860" s="16"/>
      <c r="F4860" s="3"/>
    </row>
    <row r="4861" spans="3:6" x14ac:dyDescent="0.3">
      <c r="C4861" s="17"/>
      <c r="D4861" s="13"/>
      <c r="E4861" s="16"/>
      <c r="F4861" s="3"/>
    </row>
    <row r="4862" spans="3:6" x14ac:dyDescent="0.3">
      <c r="C4862" s="17"/>
      <c r="D4862" s="13"/>
      <c r="E4862" s="16"/>
      <c r="F4862" s="3"/>
    </row>
    <row r="4863" spans="3:6" x14ac:dyDescent="0.3">
      <c r="C4863" s="17"/>
      <c r="D4863" s="13"/>
      <c r="E4863" s="16"/>
      <c r="F4863" s="3"/>
    </row>
    <row r="4864" spans="3:6" x14ac:dyDescent="0.3">
      <c r="C4864" s="17"/>
      <c r="D4864" s="13"/>
      <c r="E4864" s="16"/>
      <c r="F4864" s="3"/>
    </row>
    <row r="4865" spans="3:6" x14ac:dyDescent="0.3">
      <c r="C4865" s="17"/>
      <c r="D4865" s="13"/>
      <c r="E4865" s="16"/>
      <c r="F4865" s="3"/>
    </row>
    <row r="4866" spans="3:6" x14ac:dyDescent="0.3">
      <c r="C4866" s="17"/>
      <c r="D4866" s="13"/>
      <c r="E4866" s="16"/>
      <c r="F4866" s="3"/>
    </row>
    <row r="4867" spans="3:6" x14ac:dyDescent="0.3">
      <c r="C4867" s="17"/>
      <c r="D4867" s="13"/>
      <c r="E4867" s="16"/>
      <c r="F4867" s="3"/>
    </row>
    <row r="4868" spans="3:6" x14ac:dyDescent="0.3">
      <c r="C4868" s="17"/>
      <c r="D4868" s="13"/>
      <c r="E4868" s="16"/>
      <c r="F4868" s="3"/>
    </row>
    <row r="4869" spans="3:6" x14ac:dyDescent="0.3">
      <c r="C4869" s="17"/>
      <c r="D4869" s="13"/>
      <c r="E4869" s="16"/>
      <c r="F4869" s="3"/>
    </row>
    <row r="4870" spans="3:6" x14ac:dyDescent="0.3">
      <c r="C4870" s="17"/>
      <c r="D4870" s="13"/>
      <c r="E4870" s="16"/>
      <c r="F4870" s="3"/>
    </row>
    <row r="4871" spans="3:6" x14ac:dyDescent="0.3">
      <c r="C4871" s="17"/>
      <c r="D4871" s="13"/>
      <c r="E4871" s="16"/>
      <c r="F4871" s="3"/>
    </row>
    <row r="4872" spans="3:6" x14ac:dyDescent="0.3">
      <c r="C4872" s="17"/>
      <c r="D4872" s="13"/>
      <c r="E4872" s="16"/>
      <c r="F4872" s="3"/>
    </row>
    <row r="4873" spans="3:6" x14ac:dyDescent="0.3">
      <c r="C4873" s="17"/>
      <c r="D4873" s="13"/>
      <c r="E4873" s="16"/>
      <c r="F4873" s="3"/>
    </row>
    <row r="4874" spans="3:6" x14ac:dyDescent="0.3">
      <c r="C4874" s="17"/>
      <c r="D4874" s="13"/>
      <c r="E4874" s="16"/>
      <c r="F4874" s="3"/>
    </row>
    <row r="4875" spans="3:6" x14ac:dyDescent="0.3">
      <c r="C4875" s="17"/>
      <c r="D4875" s="13"/>
      <c r="E4875" s="16"/>
      <c r="F4875" s="3"/>
    </row>
    <row r="4876" spans="3:6" x14ac:dyDescent="0.3">
      <c r="C4876" s="17"/>
      <c r="D4876" s="13"/>
      <c r="E4876" s="16"/>
      <c r="F4876" s="3"/>
    </row>
    <row r="4877" spans="3:6" x14ac:dyDescent="0.3">
      <c r="C4877" s="17"/>
      <c r="D4877" s="13"/>
      <c r="E4877" s="16"/>
      <c r="F4877" s="3"/>
    </row>
    <row r="4878" spans="3:6" x14ac:dyDescent="0.3">
      <c r="C4878" s="17"/>
      <c r="D4878" s="13"/>
      <c r="E4878" s="16"/>
      <c r="F4878" s="3"/>
    </row>
    <row r="4879" spans="3:6" x14ac:dyDescent="0.3">
      <c r="C4879" s="17"/>
      <c r="D4879" s="13"/>
      <c r="E4879" s="16"/>
      <c r="F4879" s="3"/>
    </row>
    <row r="4880" spans="3:6" x14ac:dyDescent="0.3">
      <c r="C4880" s="17"/>
      <c r="D4880" s="13"/>
      <c r="E4880" s="16"/>
      <c r="F4880" s="3"/>
    </row>
    <row r="4881" spans="3:6" x14ac:dyDescent="0.3">
      <c r="C4881" s="17"/>
      <c r="D4881" s="13"/>
      <c r="E4881" s="16"/>
      <c r="F4881" s="3"/>
    </row>
    <row r="4882" spans="3:6" x14ac:dyDescent="0.3">
      <c r="C4882" s="17"/>
      <c r="D4882" s="13"/>
      <c r="E4882" s="16"/>
      <c r="F4882" s="3"/>
    </row>
    <row r="4883" spans="3:6" x14ac:dyDescent="0.3">
      <c r="C4883" s="17"/>
      <c r="D4883" s="13"/>
      <c r="E4883" s="16"/>
      <c r="F4883" s="3"/>
    </row>
    <row r="4884" spans="3:6" x14ac:dyDescent="0.3">
      <c r="C4884" s="17"/>
      <c r="D4884" s="13"/>
      <c r="E4884" s="16"/>
      <c r="F4884" s="3"/>
    </row>
    <row r="4885" spans="3:6" x14ac:dyDescent="0.3">
      <c r="C4885" s="17"/>
      <c r="D4885" s="13"/>
      <c r="E4885" s="16"/>
      <c r="F4885" s="3"/>
    </row>
    <row r="4886" spans="3:6" x14ac:dyDescent="0.3">
      <c r="C4886" s="17"/>
      <c r="D4886" s="13"/>
      <c r="E4886" s="16"/>
      <c r="F4886" s="3"/>
    </row>
    <row r="4887" spans="3:6" x14ac:dyDescent="0.3">
      <c r="C4887" s="17"/>
      <c r="D4887" s="13"/>
      <c r="E4887" s="16"/>
      <c r="F4887" s="3"/>
    </row>
    <row r="4888" spans="3:6" x14ac:dyDescent="0.3">
      <c r="C4888" s="17"/>
      <c r="D4888" s="13"/>
      <c r="E4888" s="16"/>
      <c r="F4888" s="3"/>
    </row>
    <row r="4889" spans="3:6" x14ac:dyDescent="0.3">
      <c r="C4889" s="17"/>
      <c r="D4889" s="13"/>
      <c r="E4889" s="16"/>
      <c r="F4889" s="3"/>
    </row>
    <row r="4890" spans="3:6" x14ac:dyDescent="0.3">
      <c r="C4890" s="17"/>
      <c r="D4890" s="13"/>
      <c r="E4890" s="16"/>
      <c r="F4890" s="3"/>
    </row>
    <row r="4891" spans="3:6" x14ac:dyDescent="0.3">
      <c r="C4891" s="17"/>
      <c r="D4891" s="13"/>
      <c r="E4891" s="16"/>
      <c r="F4891" s="3"/>
    </row>
    <row r="4892" spans="3:6" x14ac:dyDescent="0.3">
      <c r="C4892" s="17"/>
      <c r="D4892" s="13"/>
      <c r="E4892" s="16"/>
      <c r="F4892" s="3"/>
    </row>
    <row r="4893" spans="3:6" x14ac:dyDescent="0.3">
      <c r="C4893" s="17"/>
      <c r="D4893" s="13"/>
      <c r="E4893" s="16"/>
      <c r="F4893" s="3"/>
    </row>
    <row r="4894" spans="3:6" x14ac:dyDescent="0.3">
      <c r="C4894" s="17"/>
      <c r="D4894" s="13"/>
      <c r="E4894" s="16"/>
      <c r="F4894" s="3"/>
    </row>
    <row r="4895" spans="3:6" x14ac:dyDescent="0.3">
      <c r="C4895" s="17"/>
      <c r="D4895" s="13"/>
      <c r="E4895" s="16"/>
      <c r="F4895" s="3"/>
    </row>
    <row r="4896" spans="3:6" x14ac:dyDescent="0.3">
      <c r="C4896" s="17"/>
      <c r="D4896" s="13"/>
      <c r="E4896" s="16"/>
      <c r="F4896" s="3"/>
    </row>
    <row r="4897" spans="3:6" x14ac:dyDescent="0.3">
      <c r="C4897" s="17"/>
      <c r="D4897" s="13"/>
      <c r="E4897" s="16"/>
      <c r="F4897" s="3"/>
    </row>
    <row r="4898" spans="3:6" x14ac:dyDescent="0.3">
      <c r="C4898" s="17"/>
      <c r="D4898" s="13"/>
      <c r="E4898" s="16"/>
      <c r="F4898" s="3"/>
    </row>
    <row r="4899" spans="3:6" x14ac:dyDescent="0.3">
      <c r="C4899" s="17"/>
      <c r="D4899" s="13"/>
      <c r="E4899" s="16"/>
      <c r="F4899" s="3"/>
    </row>
    <row r="4900" spans="3:6" x14ac:dyDescent="0.3">
      <c r="C4900" s="17"/>
      <c r="D4900" s="13"/>
      <c r="E4900" s="16"/>
      <c r="F4900" s="3"/>
    </row>
    <row r="4901" spans="3:6" x14ac:dyDescent="0.3">
      <c r="C4901" s="17"/>
      <c r="D4901" s="13"/>
      <c r="E4901" s="16"/>
      <c r="F4901" s="3"/>
    </row>
    <row r="4902" spans="3:6" x14ac:dyDescent="0.3">
      <c r="C4902" s="17"/>
      <c r="D4902" s="13"/>
      <c r="E4902" s="16"/>
      <c r="F4902" s="3"/>
    </row>
    <row r="4903" spans="3:6" x14ac:dyDescent="0.3">
      <c r="C4903" s="17"/>
      <c r="D4903" s="13"/>
      <c r="E4903" s="16"/>
      <c r="F4903" s="3"/>
    </row>
    <row r="4904" spans="3:6" x14ac:dyDescent="0.3">
      <c r="C4904" s="17"/>
      <c r="D4904" s="13"/>
      <c r="E4904" s="16"/>
      <c r="F4904" s="3"/>
    </row>
    <row r="4905" spans="3:6" x14ac:dyDescent="0.3">
      <c r="C4905" s="17"/>
      <c r="D4905" s="13"/>
      <c r="E4905" s="16"/>
      <c r="F4905" s="3"/>
    </row>
    <row r="4906" spans="3:6" x14ac:dyDescent="0.3">
      <c r="C4906" s="17"/>
      <c r="D4906" s="13"/>
      <c r="E4906" s="16"/>
      <c r="F4906" s="3"/>
    </row>
    <row r="4907" spans="3:6" x14ac:dyDescent="0.3">
      <c r="C4907" s="17"/>
      <c r="D4907" s="13"/>
      <c r="E4907" s="16"/>
      <c r="F4907" s="3"/>
    </row>
    <row r="4908" spans="3:6" x14ac:dyDescent="0.3">
      <c r="C4908" s="17"/>
      <c r="D4908" s="13"/>
      <c r="E4908" s="16"/>
      <c r="F4908" s="3"/>
    </row>
    <row r="4909" spans="3:6" x14ac:dyDescent="0.3">
      <c r="C4909" s="17"/>
      <c r="D4909" s="13"/>
      <c r="E4909" s="16"/>
      <c r="F4909" s="3"/>
    </row>
    <row r="4910" spans="3:6" x14ac:dyDescent="0.3">
      <c r="C4910" s="17"/>
      <c r="D4910" s="13"/>
      <c r="E4910" s="16"/>
      <c r="F4910" s="3"/>
    </row>
    <row r="4911" spans="3:6" x14ac:dyDescent="0.3">
      <c r="C4911" s="17"/>
      <c r="D4911" s="13"/>
      <c r="E4911" s="16"/>
      <c r="F4911" s="3"/>
    </row>
    <row r="4912" spans="3:6" x14ac:dyDescent="0.3">
      <c r="C4912" s="17"/>
      <c r="D4912" s="13"/>
      <c r="E4912" s="16"/>
      <c r="F4912" s="3"/>
    </row>
    <row r="4913" spans="3:6" x14ac:dyDescent="0.3">
      <c r="C4913" s="17"/>
      <c r="D4913" s="13"/>
      <c r="E4913" s="16"/>
      <c r="F4913" s="3"/>
    </row>
    <row r="4914" spans="3:6" x14ac:dyDescent="0.3">
      <c r="C4914" s="17"/>
      <c r="D4914" s="13"/>
      <c r="E4914" s="16"/>
      <c r="F4914" s="3"/>
    </row>
    <row r="4915" spans="3:6" x14ac:dyDescent="0.3">
      <c r="C4915" s="17"/>
      <c r="D4915" s="13"/>
      <c r="E4915" s="16"/>
      <c r="F4915" s="3"/>
    </row>
    <row r="4916" spans="3:6" x14ac:dyDescent="0.3">
      <c r="C4916" s="17"/>
      <c r="D4916" s="13"/>
      <c r="E4916" s="16"/>
      <c r="F4916" s="3"/>
    </row>
    <row r="4917" spans="3:6" x14ac:dyDescent="0.3">
      <c r="C4917" s="17"/>
      <c r="D4917" s="13"/>
      <c r="E4917" s="16"/>
      <c r="F4917" s="3"/>
    </row>
    <row r="4918" spans="3:6" x14ac:dyDescent="0.3">
      <c r="C4918" s="17"/>
      <c r="D4918" s="13"/>
      <c r="E4918" s="16"/>
      <c r="F4918" s="3"/>
    </row>
    <row r="4919" spans="3:6" x14ac:dyDescent="0.3">
      <c r="C4919" s="17"/>
      <c r="D4919" s="13"/>
      <c r="E4919" s="16"/>
      <c r="F4919" s="3"/>
    </row>
    <row r="4920" spans="3:6" x14ac:dyDescent="0.3">
      <c r="C4920" s="17"/>
      <c r="D4920" s="13"/>
      <c r="E4920" s="16"/>
      <c r="F4920" s="3"/>
    </row>
    <row r="4921" spans="3:6" x14ac:dyDescent="0.3">
      <c r="C4921" s="17"/>
      <c r="D4921" s="13"/>
      <c r="E4921" s="16"/>
      <c r="F4921" s="3"/>
    </row>
    <row r="4922" spans="3:6" x14ac:dyDescent="0.3">
      <c r="C4922" s="17"/>
      <c r="D4922" s="13"/>
      <c r="E4922" s="16"/>
      <c r="F4922" s="3"/>
    </row>
    <row r="4923" spans="3:6" x14ac:dyDescent="0.3">
      <c r="C4923" s="17"/>
      <c r="D4923" s="13"/>
      <c r="E4923" s="16"/>
      <c r="F4923" s="3"/>
    </row>
    <row r="4924" spans="3:6" x14ac:dyDescent="0.3">
      <c r="C4924" s="17"/>
      <c r="D4924" s="13"/>
      <c r="E4924" s="16"/>
      <c r="F4924" s="3"/>
    </row>
    <row r="4925" spans="3:6" x14ac:dyDescent="0.3">
      <c r="C4925" s="17"/>
      <c r="D4925" s="13"/>
      <c r="E4925" s="16"/>
      <c r="F4925" s="3"/>
    </row>
    <row r="4926" spans="3:6" x14ac:dyDescent="0.3">
      <c r="C4926" s="17"/>
      <c r="D4926" s="13"/>
      <c r="E4926" s="16"/>
      <c r="F4926" s="3"/>
    </row>
    <row r="4927" spans="3:6" x14ac:dyDescent="0.3">
      <c r="C4927" s="17"/>
      <c r="D4927" s="13"/>
      <c r="E4927" s="16"/>
      <c r="F4927" s="3"/>
    </row>
    <row r="4928" spans="3:6" x14ac:dyDescent="0.3">
      <c r="C4928" s="17"/>
      <c r="D4928" s="13"/>
      <c r="E4928" s="16"/>
      <c r="F4928" s="3"/>
    </row>
    <row r="4929" spans="3:6" x14ac:dyDescent="0.3">
      <c r="C4929" s="17"/>
      <c r="D4929" s="13"/>
      <c r="E4929" s="16"/>
      <c r="F4929" s="3"/>
    </row>
    <row r="4930" spans="3:6" x14ac:dyDescent="0.3">
      <c r="C4930" s="17"/>
      <c r="D4930" s="13"/>
      <c r="E4930" s="16"/>
      <c r="F4930" s="3"/>
    </row>
    <row r="4931" spans="3:6" x14ac:dyDescent="0.3">
      <c r="C4931" s="17"/>
      <c r="D4931" s="13"/>
      <c r="E4931" s="16"/>
      <c r="F4931" s="3"/>
    </row>
    <row r="4932" spans="3:6" x14ac:dyDescent="0.3">
      <c r="C4932" s="17"/>
      <c r="D4932" s="13"/>
      <c r="E4932" s="16"/>
      <c r="F4932" s="3"/>
    </row>
    <row r="4933" spans="3:6" x14ac:dyDescent="0.3">
      <c r="C4933" s="17"/>
      <c r="D4933" s="13"/>
      <c r="E4933" s="16"/>
      <c r="F4933" s="3"/>
    </row>
    <row r="4934" spans="3:6" x14ac:dyDescent="0.3">
      <c r="C4934" s="17"/>
      <c r="D4934" s="13"/>
      <c r="E4934" s="16"/>
      <c r="F4934" s="3"/>
    </row>
    <row r="4935" spans="3:6" x14ac:dyDescent="0.3">
      <c r="C4935" s="17"/>
      <c r="D4935" s="13"/>
      <c r="E4935" s="16"/>
      <c r="F4935" s="3"/>
    </row>
    <row r="4936" spans="3:6" x14ac:dyDescent="0.3">
      <c r="C4936" s="17"/>
      <c r="D4936" s="13"/>
      <c r="E4936" s="16"/>
      <c r="F4936" s="3"/>
    </row>
    <row r="4937" spans="3:6" x14ac:dyDescent="0.3">
      <c r="C4937" s="17"/>
      <c r="D4937" s="13"/>
      <c r="E4937" s="16"/>
      <c r="F4937" s="3"/>
    </row>
    <row r="4938" spans="3:6" x14ac:dyDescent="0.3">
      <c r="C4938" s="17"/>
      <c r="D4938" s="13"/>
      <c r="E4938" s="16"/>
      <c r="F4938" s="3"/>
    </row>
    <row r="4939" spans="3:6" x14ac:dyDescent="0.3">
      <c r="C4939" s="17"/>
      <c r="D4939" s="13"/>
      <c r="E4939" s="16"/>
      <c r="F4939" s="3"/>
    </row>
    <row r="4940" spans="3:6" x14ac:dyDescent="0.3">
      <c r="C4940" s="17"/>
      <c r="D4940" s="13"/>
      <c r="E4940" s="16"/>
      <c r="F4940" s="3"/>
    </row>
    <row r="4941" spans="3:6" x14ac:dyDescent="0.3">
      <c r="C4941" s="17"/>
      <c r="D4941" s="13"/>
      <c r="E4941" s="16"/>
      <c r="F4941" s="3"/>
    </row>
    <row r="4942" spans="3:6" x14ac:dyDescent="0.3">
      <c r="C4942" s="17"/>
      <c r="D4942" s="13"/>
      <c r="E4942" s="16"/>
      <c r="F4942" s="3"/>
    </row>
    <row r="4943" spans="3:6" x14ac:dyDescent="0.3">
      <c r="C4943" s="17"/>
      <c r="D4943" s="13"/>
      <c r="E4943" s="16"/>
      <c r="F4943" s="3"/>
    </row>
    <row r="4944" spans="3:6" x14ac:dyDescent="0.3">
      <c r="C4944" s="17"/>
      <c r="D4944" s="13"/>
      <c r="E4944" s="16"/>
      <c r="F4944" s="3"/>
    </row>
    <row r="4945" spans="3:6" x14ac:dyDescent="0.3">
      <c r="C4945" s="17"/>
      <c r="D4945" s="13"/>
      <c r="E4945" s="16"/>
      <c r="F4945" s="3"/>
    </row>
    <row r="4946" spans="3:6" x14ac:dyDescent="0.3">
      <c r="C4946" s="17"/>
      <c r="D4946" s="13"/>
      <c r="E4946" s="16"/>
      <c r="F4946" s="3"/>
    </row>
    <row r="4947" spans="3:6" x14ac:dyDescent="0.3">
      <c r="C4947" s="17"/>
      <c r="D4947" s="13"/>
      <c r="E4947" s="16"/>
      <c r="F4947" s="3"/>
    </row>
    <row r="4948" spans="3:6" x14ac:dyDescent="0.3">
      <c r="C4948" s="17"/>
      <c r="D4948" s="13"/>
      <c r="E4948" s="16"/>
      <c r="F4948" s="3"/>
    </row>
    <row r="4949" spans="3:6" x14ac:dyDescent="0.3">
      <c r="C4949" s="17"/>
      <c r="D4949" s="13"/>
      <c r="E4949" s="16"/>
      <c r="F4949" s="3"/>
    </row>
    <row r="4950" spans="3:6" x14ac:dyDescent="0.3">
      <c r="C4950" s="17"/>
      <c r="D4950" s="13"/>
      <c r="E4950" s="16"/>
      <c r="F4950" s="3"/>
    </row>
    <row r="4951" spans="3:6" x14ac:dyDescent="0.3">
      <c r="C4951" s="17"/>
      <c r="D4951" s="13"/>
      <c r="E4951" s="16"/>
      <c r="F4951" s="3"/>
    </row>
    <row r="4952" spans="3:6" x14ac:dyDescent="0.3">
      <c r="C4952" s="17"/>
      <c r="D4952" s="13"/>
      <c r="E4952" s="16"/>
      <c r="F4952" s="3"/>
    </row>
    <row r="4953" spans="3:6" x14ac:dyDescent="0.3">
      <c r="C4953" s="17"/>
      <c r="D4953" s="13"/>
      <c r="E4953" s="16"/>
      <c r="F4953" s="3"/>
    </row>
    <row r="4954" spans="3:6" x14ac:dyDescent="0.3">
      <c r="C4954" s="17"/>
      <c r="D4954" s="13"/>
      <c r="E4954" s="16"/>
      <c r="F4954" s="3"/>
    </row>
    <row r="4955" spans="3:6" x14ac:dyDescent="0.3">
      <c r="C4955" s="17"/>
      <c r="D4955" s="13"/>
      <c r="E4955" s="16"/>
      <c r="F4955" s="3"/>
    </row>
    <row r="4956" spans="3:6" x14ac:dyDescent="0.3">
      <c r="C4956" s="17"/>
      <c r="D4956" s="13"/>
      <c r="E4956" s="16"/>
      <c r="F4956" s="3"/>
    </row>
    <row r="4957" spans="3:6" x14ac:dyDescent="0.3">
      <c r="C4957" s="17"/>
      <c r="D4957" s="13"/>
      <c r="E4957" s="16"/>
      <c r="F4957" s="3"/>
    </row>
    <row r="4958" spans="3:6" x14ac:dyDescent="0.3">
      <c r="C4958" s="17"/>
      <c r="D4958" s="13"/>
      <c r="E4958" s="16"/>
      <c r="F4958" s="3"/>
    </row>
    <row r="4959" spans="3:6" x14ac:dyDescent="0.3">
      <c r="C4959" s="17"/>
      <c r="D4959" s="13"/>
      <c r="E4959" s="16"/>
      <c r="F4959" s="3"/>
    </row>
    <row r="4960" spans="3:6" x14ac:dyDescent="0.3">
      <c r="C4960" s="17"/>
      <c r="D4960" s="13"/>
      <c r="E4960" s="16"/>
      <c r="F4960" s="3"/>
    </row>
    <row r="4961" spans="3:6" x14ac:dyDescent="0.3">
      <c r="C4961" s="17"/>
      <c r="D4961" s="13"/>
      <c r="E4961" s="16"/>
      <c r="F4961" s="3"/>
    </row>
    <row r="4962" spans="3:6" x14ac:dyDescent="0.3">
      <c r="C4962" s="17"/>
      <c r="D4962" s="13"/>
      <c r="E4962" s="16"/>
      <c r="F4962" s="3"/>
    </row>
    <row r="4963" spans="3:6" x14ac:dyDescent="0.3">
      <c r="C4963" s="17"/>
      <c r="D4963" s="13"/>
      <c r="E4963" s="16"/>
      <c r="F4963" s="3"/>
    </row>
    <row r="4964" spans="3:6" x14ac:dyDescent="0.3">
      <c r="C4964" s="17"/>
      <c r="D4964" s="13"/>
      <c r="E4964" s="16"/>
      <c r="F4964" s="3"/>
    </row>
    <row r="4965" spans="3:6" x14ac:dyDescent="0.3">
      <c r="C4965" s="17"/>
      <c r="D4965" s="13"/>
      <c r="E4965" s="16"/>
      <c r="F4965" s="3"/>
    </row>
    <row r="4966" spans="3:6" x14ac:dyDescent="0.3">
      <c r="C4966" s="17"/>
      <c r="D4966" s="13"/>
      <c r="E4966" s="16"/>
      <c r="F4966" s="3"/>
    </row>
    <row r="4967" spans="3:6" x14ac:dyDescent="0.3">
      <c r="C4967" s="17"/>
      <c r="D4967" s="13"/>
      <c r="E4967" s="16"/>
      <c r="F4967" s="3"/>
    </row>
    <row r="4968" spans="3:6" x14ac:dyDescent="0.3">
      <c r="C4968" s="17"/>
      <c r="D4968" s="13"/>
      <c r="E4968" s="16"/>
      <c r="F4968" s="3"/>
    </row>
    <row r="4969" spans="3:6" x14ac:dyDescent="0.3">
      <c r="C4969" s="17"/>
      <c r="D4969" s="13"/>
      <c r="E4969" s="16"/>
      <c r="F4969" s="3"/>
    </row>
    <row r="4970" spans="3:6" x14ac:dyDescent="0.3">
      <c r="C4970" s="17"/>
      <c r="D4970" s="13"/>
      <c r="E4970" s="16"/>
      <c r="F4970" s="3"/>
    </row>
    <row r="4971" spans="3:6" x14ac:dyDescent="0.3">
      <c r="C4971" s="17"/>
      <c r="D4971" s="13"/>
      <c r="E4971" s="16"/>
      <c r="F4971" s="3"/>
    </row>
    <row r="4972" spans="3:6" x14ac:dyDescent="0.3">
      <c r="C4972" s="17"/>
      <c r="D4972" s="13"/>
      <c r="E4972" s="16"/>
      <c r="F4972" s="3"/>
    </row>
    <row r="4973" spans="3:6" x14ac:dyDescent="0.3">
      <c r="C4973" s="17"/>
      <c r="D4973" s="13"/>
      <c r="E4973" s="16"/>
      <c r="F4973" s="3"/>
    </row>
    <row r="4974" spans="3:6" x14ac:dyDescent="0.3">
      <c r="C4974" s="17"/>
      <c r="D4974" s="13"/>
      <c r="E4974" s="16"/>
      <c r="F4974" s="3"/>
    </row>
    <row r="4975" spans="3:6" x14ac:dyDescent="0.3">
      <c r="C4975" s="17"/>
      <c r="D4975" s="13"/>
      <c r="E4975" s="16"/>
      <c r="F4975" s="3"/>
    </row>
    <row r="4976" spans="3:6" x14ac:dyDescent="0.3">
      <c r="C4976" s="17"/>
      <c r="D4976" s="13"/>
      <c r="E4976" s="16"/>
      <c r="F4976" s="3"/>
    </row>
    <row r="4977" spans="3:6" x14ac:dyDescent="0.3">
      <c r="C4977" s="17"/>
      <c r="D4977" s="13"/>
      <c r="E4977" s="16"/>
      <c r="F4977" s="3"/>
    </row>
    <row r="4978" spans="3:6" x14ac:dyDescent="0.3">
      <c r="C4978" s="17"/>
      <c r="D4978" s="13"/>
      <c r="E4978" s="16"/>
      <c r="F4978" s="3"/>
    </row>
    <row r="4979" spans="3:6" x14ac:dyDescent="0.3">
      <c r="C4979" s="17"/>
      <c r="D4979" s="13"/>
      <c r="E4979" s="16"/>
      <c r="F4979" s="3"/>
    </row>
    <row r="4980" spans="3:6" x14ac:dyDescent="0.3">
      <c r="C4980" s="17"/>
      <c r="D4980" s="13"/>
      <c r="E4980" s="16"/>
      <c r="F4980" s="3"/>
    </row>
    <row r="4981" spans="3:6" x14ac:dyDescent="0.3">
      <c r="C4981" s="17"/>
      <c r="D4981" s="13"/>
      <c r="E4981" s="16"/>
      <c r="F4981" s="3"/>
    </row>
    <row r="4982" spans="3:6" x14ac:dyDescent="0.3">
      <c r="C4982" s="17"/>
      <c r="D4982" s="13"/>
      <c r="E4982" s="16"/>
      <c r="F4982" s="3"/>
    </row>
    <row r="4983" spans="3:6" x14ac:dyDescent="0.3">
      <c r="C4983" s="17"/>
      <c r="D4983" s="13"/>
      <c r="E4983" s="16"/>
      <c r="F4983" s="3"/>
    </row>
    <row r="4984" spans="3:6" x14ac:dyDescent="0.3">
      <c r="C4984" s="17"/>
      <c r="D4984" s="13"/>
      <c r="E4984" s="16"/>
      <c r="F4984" s="3"/>
    </row>
    <row r="4985" spans="3:6" x14ac:dyDescent="0.3">
      <c r="C4985" s="17"/>
      <c r="D4985" s="13"/>
      <c r="E4985" s="16"/>
      <c r="F4985" s="3"/>
    </row>
    <row r="4986" spans="3:6" x14ac:dyDescent="0.3">
      <c r="C4986" s="17"/>
      <c r="D4986" s="13"/>
      <c r="E4986" s="16"/>
      <c r="F4986" s="3"/>
    </row>
    <row r="4987" spans="3:6" x14ac:dyDescent="0.3">
      <c r="C4987" s="17"/>
      <c r="D4987" s="13"/>
      <c r="E4987" s="16"/>
      <c r="F4987" s="3"/>
    </row>
    <row r="4988" spans="3:6" x14ac:dyDescent="0.3">
      <c r="C4988" s="17"/>
      <c r="D4988" s="13"/>
      <c r="E4988" s="16"/>
      <c r="F4988" s="3"/>
    </row>
    <row r="4989" spans="3:6" x14ac:dyDescent="0.3">
      <c r="C4989" s="17"/>
      <c r="D4989" s="13"/>
      <c r="E4989" s="16"/>
      <c r="F4989" s="3"/>
    </row>
    <row r="4990" spans="3:6" x14ac:dyDescent="0.3">
      <c r="E4990" s="11"/>
    </row>
    <row r="4991" spans="3:6" x14ac:dyDescent="0.3">
      <c r="E4991" s="11"/>
    </row>
    <row r="4992" spans="3:6" x14ac:dyDescent="0.3">
      <c r="E4992" s="11"/>
    </row>
    <row r="4993" spans="5:5" x14ac:dyDescent="0.3">
      <c r="E4993" s="11"/>
    </row>
  </sheetData>
  <phoneticPr fontId="0" type="noConversion"/>
  <dataValidations count="1">
    <dataValidation type="whole" allowBlank="1" showInputMessage="1" showErrorMessage="1" errorTitle="Valore massimo 100" error="Devi inserire i dati, in modo tale che la somma totale dia 100" sqref="L4" xr:uid="{00000000-0002-0000-0500-000000000000}">
      <formula1>0</formula1>
      <formula2>100</formula2>
    </dataValidation>
  </dataValidations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499984740745262"/>
  </sheetPr>
  <dimension ref="A1:G4996"/>
  <sheetViews>
    <sheetView zoomScale="130" zoomScaleNormal="13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G2" sqref="G2"/>
    </sheetView>
  </sheetViews>
  <sheetFormatPr defaultColWidth="8.81640625" defaultRowHeight="13" x14ac:dyDescent="0.3"/>
  <cols>
    <col min="1" max="1" width="12.453125" style="22" bestFit="1" customWidth="1"/>
    <col min="2" max="2" width="15.453125" style="22" bestFit="1" customWidth="1"/>
    <col min="3" max="3" width="13.54296875" style="11" bestFit="1" customWidth="1"/>
    <col min="4" max="4" width="10" style="11" bestFit="1" customWidth="1"/>
    <col min="5" max="5" width="8.453125" style="11" hidden="1" customWidth="1"/>
    <col min="6" max="6" width="14.54296875" style="19" hidden="1" customWidth="1"/>
    <col min="7" max="7" width="14.81640625" style="19" bestFit="1" customWidth="1"/>
    <col min="8" max="16384" width="8.81640625" style="2"/>
  </cols>
  <sheetData>
    <row r="1" spans="1:7" s="12" customFormat="1" ht="25.5" customHeight="1" x14ac:dyDescent="0.3">
      <c r="A1" s="49" t="s">
        <v>4</v>
      </c>
      <c r="B1" s="49" t="s">
        <v>2726</v>
      </c>
      <c r="C1" s="49" t="s">
        <v>9</v>
      </c>
      <c r="D1" s="49" t="s">
        <v>10</v>
      </c>
      <c r="E1" s="49" t="s">
        <v>2</v>
      </c>
      <c r="F1" s="49" t="s">
        <v>1</v>
      </c>
      <c r="G1" s="49" t="s">
        <v>2721</v>
      </c>
    </row>
    <row r="2" spans="1:7" x14ac:dyDescent="0.3">
      <c r="A2" s="20" t="s">
        <v>25</v>
      </c>
      <c r="B2" s="23">
        <f>+'ABC Fatturato'!B2*40%</f>
        <v>186546.49908682753</v>
      </c>
      <c r="C2" s="24">
        <f>B2</f>
        <v>186546.49908682753</v>
      </c>
      <c r="D2" s="28">
        <f t="shared" ref="D2:D65" si="0">C2/SUM(B:B)</f>
        <v>3.9646504232030984E-2</v>
      </c>
      <c r="E2" s="18">
        <v>1</v>
      </c>
      <c r="F2" s="26">
        <f t="shared" ref="F2:F65" si="1">E2/COUNT(B:B)</f>
        <v>3.7105751391465676E-4</v>
      </c>
      <c r="G2" s="3" t="str" cm="1">
        <f t="array" ref="G2">IFERROR(_xlfn.IFS(D2&lt;='ABC Fatturato'!$K$2,"A",D2&lt;='ABC Fatturato'!$L$3,"B"),"C")</f>
        <v>A</v>
      </c>
    </row>
    <row r="3" spans="1:7" x14ac:dyDescent="0.3">
      <c r="A3" s="20" t="s">
        <v>26</v>
      </c>
      <c r="B3" s="23">
        <f>+'ABC Fatturato'!B3*40%</f>
        <v>134953.63488439107</v>
      </c>
      <c r="C3" s="27">
        <f t="shared" ref="C3:C66" si="2">B3+C2</f>
        <v>321500.1339712186</v>
      </c>
      <c r="D3" s="28">
        <f t="shared" si="0"/>
        <v>6.8328038770406996E-2</v>
      </c>
      <c r="E3" s="18">
        <v>2</v>
      </c>
      <c r="F3" s="26">
        <f t="shared" si="1"/>
        <v>7.4211502782931351E-4</v>
      </c>
      <c r="G3" s="3" t="str" cm="1">
        <f t="array" ref="G3">IFERROR(_xlfn.IFS(D3&lt;='ABC Fatturato'!$K$2,"A",D3&lt;='ABC Fatturato'!$L$3,"B"),"C")</f>
        <v>A</v>
      </c>
    </row>
    <row r="4" spans="1:7" x14ac:dyDescent="0.3">
      <c r="A4" s="20" t="s">
        <v>27</v>
      </c>
      <c r="B4" s="23">
        <f>+'ABC Fatturato'!B4*40%</f>
        <v>119680.88616558004</v>
      </c>
      <c r="C4" s="27">
        <f t="shared" si="2"/>
        <v>441181.02013679862</v>
      </c>
      <c r="D4" s="28">
        <f t="shared" si="0"/>
        <v>9.3763674298728394E-2</v>
      </c>
      <c r="E4" s="18">
        <v>3</v>
      </c>
      <c r="F4" s="26">
        <f t="shared" si="1"/>
        <v>1.1131725417439704E-3</v>
      </c>
      <c r="G4" s="3" t="str" cm="1">
        <f t="array" ref="G4">IFERROR(_xlfn.IFS(D4&lt;='ABC Fatturato'!$K$2,"A",D4&lt;='ABC Fatturato'!$L$3,"B"),"C")</f>
        <v>A</v>
      </c>
    </row>
    <row r="5" spans="1:7" x14ac:dyDescent="0.3">
      <c r="A5" s="20" t="s">
        <v>28</v>
      </c>
      <c r="B5" s="23">
        <f>+'ABC Fatturato'!B5*40%</f>
        <v>97891.325260649333</v>
      </c>
      <c r="C5" s="27">
        <f t="shared" si="2"/>
        <v>539072.34539744793</v>
      </c>
      <c r="D5" s="28">
        <f t="shared" si="0"/>
        <v>0.11456840052100412</v>
      </c>
      <c r="E5" s="18">
        <v>4</v>
      </c>
      <c r="F5" s="26">
        <f t="shared" si="1"/>
        <v>1.484230055658627E-3</v>
      </c>
      <c r="G5" s="3" t="str" cm="1">
        <f t="array" ref="G5">IFERROR(_xlfn.IFS(D5&lt;='ABC Fatturato'!$K$2,"A",D5&lt;='ABC Fatturato'!$L$3,"B"),"C")</f>
        <v>A</v>
      </c>
    </row>
    <row r="6" spans="1:7" x14ac:dyDescent="0.3">
      <c r="A6" s="20" t="s">
        <v>29</v>
      </c>
      <c r="B6" s="23">
        <f>+'ABC Fatturato'!B6*40%</f>
        <v>79560.440592647588</v>
      </c>
      <c r="C6" s="27">
        <f t="shared" si="2"/>
        <v>618632.78599009546</v>
      </c>
      <c r="D6" s="28">
        <f t="shared" si="0"/>
        <v>0.13147728575926579</v>
      </c>
      <c r="E6" s="18">
        <v>5</v>
      </c>
      <c r="F6" s="26">
        <f t="shared" si="1"/>
        <v>1.8552875695732839E-3</v>
      </c>
      <c r="G6" s="3" t="str" cm="1">
        <f t="array" ref="G6">IFERROR(_xlfn.IFS(D6&lt;='ABC Fatturato'!$K$2,"A",D6&lt;='ABC Fatturato'!$L$3,"B"),"C")</f>
        <v>A</v>
      </c>
    </row>
    <row r="7" spans="1:7" x14ac:dyDescent="0.3">
      <c r="A7" s="20" t="s">
        <v>30</v>
      </c>
      <c r="B7" s="23">
        <f>+'ABC Fatturato'!B7*40%</f>
        <v>73029.887782931546</v>
      </c>
      <c r="C7" s="27">
        <f t="shared" si="2"/>
        <v>691662.67377302703</v>
      </c>
      <c r="D7" s="28">
        <f t="shared" si="0"/>
        <v>0.14699824042324527</v>
      </c>
      <c r="E7" s="18">
        <v>6</v>
      </c>
      <c r="F7" s="26">
        <f t="shared" si="1"/>
        <v>2.2263450834879408E-3</v>
      </c>
      <c r="G7" s="3" t="str" cm="1">
        <f t="array" ref="G7">IFERROR(_xlfn.IFS(D7&lt;='ABC Fatturato'!$K$2,"A",D7&lt;='ABC Fatturato'!$L$3,"B"),"C")</f>
        <v>A</v>
      </c>
    </row>
    <row r="8" spans="1:7" x14ac:dyDescent="0.3">
      <c r="A8" s="20" t="s">
        <v>31</v>
      </c>
      <c r="B8" s="23">
        <f>+'ABC Fatturato'!B8*40%</f>
        <v>68808.603094427075</v>
      </c>
      <c r="C8" s="27">
        <f t="shared" si="2"/>
        <v>760471.27686745406</v>
      </c>
      <c r="D8" s="28">
        <f t="shared" si="0"/>
        <v>0.16162205050350625</v>
      </c>
      <c r="E8" s="18">
        <v>7</v>
      </c>
      <c r="F8" s="26">
        <f t="shared" si="1"/>
        <v>2.5974025974025974E-3</v>
      </c>
      <c r="G8" s="3" t="str" cm="1">
        <f t="array" ref="G8">IFERROR(_xlfn.IFS(D8&lt;='ABC Fatturato'!$K$2,"A",D8&lt;='ABC Fatturato'!$L$3,"B"),"C")</f>
        <v>A</v>
      </c>
    </row>
    <row r="9" spans="1:7" x14ac:dyDescent="0.3">
      <c r="A9" s="20" t="s">
        <v>32</v>
      </c>
      <c r="B9" s="23">
        <f>+'ABC Fatturato'!B9*40%</f>
        <v>66669.052335938322</v>
      </c>
      <c r="C9" s="27">
        <f t="shared" si="2"/>
        <v>827140.32920339238</v>
      </c>
      <c r="D9" s="28">
        <f t="shared" si="0"/>
        <v>0.17579114442122168</v>
      </c>
      <c r="E9" s="18">
        <v>8</v>
      </c>
      <c r="F9" s="26">
        <f t="shared" si="1"/>
        <v>2.968460111317254E-3</v>
      </c>
      <c r="G9" s="3" t="str" cm="1">
        <f t="array" ref="G9">IFERROR(_xlfn.IFS(D9&lt;='ABC Fatturato'!$K$2,"A",D9&lt;='ABC Fatturato'!$L$3,"B"),"C")</f>
        <v>A</v>
      </c>
    </row>
    <row r="10" spans="1:7" x14ac:dyDescent="0.3">
      <c r="A10" s="20" t="s">
        <v>33</v>
      </c>
      <c r="B10" s="23">
        <f>+'ABC Fatturato'!B10*40%</f>
        <v>60003.133039471941</v>
      </c>
      <c r="C10" s="27">
        <f t="shared" si="2"/>
        <v>887143.46224286431</v>
      </c>
      <c r="D10" s="28">
        <f t="shared" si="0"/>
        <v>0.18854353848720348</v>
      </c>
      <c r="E10" s="18">
        <v>9</v>
      </c>
      <c r="F10" s="26">
        <f t="shared" si="1"/>
        <v>3.3395176252319111E-3</v>
      </c>
      <c r="G10" s="3" t="str" cm="1">
        <f t="array" ref="G10">IFERROR(_xlfn.IFS(D10&lt;='ABC Fatturato'!$K$2,"A",D10&lt;='ABC Fatturato'!$L$3,"B"),"C")</f>
        <v>A</v>
      </c>
    </row>
    <row r="11" spans="1:7" x14ac:dyDescent="0.3">
      <c r="A11" s="20" t="s">
        <v>34</v>
      </c>
      <c r="B11" s="23">
        <f>+'ABC Fatturato'!B11*40%</f>
        <v>57871.321989886375</v>
      </c>
      <c r="C11" s="27">
        <f t="shared" si="2"/>
        <v>945014.78423275065</v>
      </c>
      <c r="D11" s="28">
        <f t="shared" si="0"/>
        <v>0.20084286130171172</v>
      </c>
      <c r="E11" s="18">
        <v>10</v>
      </c>
      <c r="F11" s="26">
        <f t="shared" si="1"/>
        <v>3.7105751391465678E-3</v>
      </c>
      <c r="G11" s="3" t="str" cm="1">
        <f t="array" ref="G11">IFERROR(_xlfn.IFS(D11&lt;='ABC Fatturato'!$K$2,"A",D11&lt;='ABC Fatturato'!$L$3,"B"),"C")</f>
        <v>A</v>
      </c>
    </row>
    <row r="12" spans="1:7" x14ac:dyDescent="0.3">
      <c r="A12" s="20" t="s">
        <v>35</v>
      </c>
      <c r="B12" s="23">
        <f>+'ABC Fatturato'!B12*40%</f>
        <v>56957.340002004225</v>
      </c>
      <c r="C12" s="27">
        <f t="shared" si="2"/>
        <v>1001972.1242347548</v>
      </c>
      <c r="D12" s="28">
        <f t="shared" si="0"/>
        <v>0.21294793661799322</v>
      </c>
      <c r="E12" s="18">
        <v>11</v>
      </c>
      <c r="F12" s="26">
        <f t="shared" si="1"/>
        <v>4.0816326530612249E-3</v>
      </c>
      <c r="G12" s="3" t="str" cm="1">
        <f t="array" ref="G12">IFERROR(_xlfn.IFS(D12&lt;='ABC Fatturato'!$K$2,"A",D12&lt;='ABC Fatturato'!$L$3,"B"),"C")</f>
        <v>A</v>
      </c>
    </row>
    <row r="13" spans="1:7" x14ac:dyDescent="0.3">
      <c r="A13" s="20" t="s">
        <v>36</v>
      </c>
      <c r="B13" s="23">
        <f>+'ABC Fatturato'!B13*40%</f>
        <v>49907.64834990519</v>
      </c>
      <c r="C13" s="27">
        <f t="shared" si="2"/>
        <v>1051879.77258466</v>
      </c>
      <c r="D13" s="28">
        <f t="shared" si="0"/>
        <v>0.22355474940301506</v>
      </c>
      <c r="E13" s="18">
        <v>12</v>
      </c>
      <c r="F13" s="26">
        <f t="shared" si="1"/>
        <v>4.4526901669758815E-3</v>
      </c>
      <c r="G13" s="3" t="str" cm="1">
        <f t="array" ref="G13">IFERROR(_xlfn.IFS(D13&lt;='ABC Fatturato'!$K$2,"A",D13&lt;='ABC Fatturato'!$L$3,"B"),"C")</f>
        <v>A</v>
      </c>
    </row>
    <row r="14" spans="1:7" x14ac:dyDescent="0.3">
      <c r="A14" s="20" t="s">
        <v>37</v>
      </c>
      <c r="B14" s="23">
        <f>+'ABC Fatturato'!B14*40%</f>
        <v>49619.718508714468</v>
      </c>
      <c r="C14" s="27">
        <f t="shared" si="2"/>
        <v>1101499.4910933746</v>
      </c>
      <c r="D14" s="28">
        <f t="shared" si="0"/>
        <v>0.23410036880342144</v>
      </c>
      <c r="E14" s="18">
        <v>13</v>
      </c>
      <c r="F14" s="26">
        <f t="shared" si="1"/>
        <v>4.8237476808905382E-3</v>
      </c>
      <c r="G14" s="3" t="str" cm="1">
        <f t="array" ref="G14">IFERROR(_xlfn.IFS(D14&lt;='ABC Fatturato'!$K$2,"A",D14&lt;='ABC Fatturato'!$L$3,"B"),"C")</f>
        <v>A</v>
      </c>
    </row>
    <row r="15" spans="1:7" x14ac:dyDescent="0.3">
      <c r="A15" s="20" t="s">
        <v>38</v>
      </c>
      <c r="B15" s="23">
        <f>+'ABC Fatturato'!B15*40%</f>
        <v>49074.315216501112</v>
      </c>
      <c r="C15" s="27">
        <f t="shared" si="2"/>
        <v>1150573.8063098756</v>
      </c>
      <c r="D15" s="28">
        <f t="shared" si="0"/>
        <v>0.24453007429475551</v>
      </c>
      <c r="E15" s="18">
        <v>14</v>
      </c>
      <c r="F15" s="26">
        <f t="shared" si="1"/>
        <v>5.1948051948051948E-3</v>
      </c>
      <c r="G15" s="3" t="str" cm="1">
        <f t="array" ref="G15">IFERROR(_xlfn.IFS(D15&lt;='ABC Fatturato'!$K$2,"A",D15&lt;='ABC Fatturato'!$L$3,"B"),"C")</f>
        <v>A</v>
      </c>
    </row>
    <row r="16" spans="1:7" x14ac:dyDescent="0.3">
      <c r="A16" s="20" t="s">
        <v>39</v>
      </c>
      <c r="B16" s="23">
        <f>+'ABC Fatturato'!B16*40%</f>
        <v>45097.420419168426</v>
      </c>
      <c r="C16" s="27">
        <f t="shared" si="2"/>
        <v>1195671.226729044</v>
      </c>
      <c r="D16" s="28">
        <f t="shared" si="0"/>
        <v>0.25411457509350832</v>
      </c>
      <c r="E16" s="18">
        <v>15</v>
      </c>
      <c r="F16" s="26">
        <f t="shared" si="1"/>
        <v>5.5658627087198514E-3</v>
      </c>
      <c r="G16" s="3" t="str" cm="1">
        <f t="array" ref="G16">IFERROR(_xlfn.IFS(D16&lt;='ABC Fatturato'!$K$2,"A",D16&lt;='ABC Fatturato'!$L$3,"B"),"C")</f>
        <v>A</v>
      </c>
    </row>
    <row r="17" spans="1:7" x14ac:dyDescent="0.3">
      <c r="A17" s="20" t="s">
        <v>40</v>
      </c>
      <c r="B17" s="23">
        <f>+'ABC Fatturato'!B17*40%</f>
        <v>43149.943924700667</v>
      </c>
      <c r="C17" s="27">
        <f t="shared" si="2"/>
        <v>1238821.1706537446</v>
      </c>
      <c r="D17" s="28">
        <f t="shared" si="0"/>
        <v>0.26328518104321463</v>
      </c>
      <c r="E17" s="18">
        <v>16</v>
      </c>
      <c r="F17" s="26">
        <f t="shared" si="1"/>
        <v>5.9369202226345081E-3</v>
      </c>
      <c r="G17" s="3" t="str" cm="1">
        <f t="array" ref="G17">IFERROR(_xlfn.IFS(D17&lt;='ABC Fatturato'!$K$2,"A",D17&lt;='ABC Fatturato'!$L$3,"B"),"C")</f>
        <v>A</v>
      </c>
    </row>
    <row r="18" spans="1:7" x14ac:dyDescent="0.3">
      <c r="A18" s="20" t="s">
        <v>41</v>
      </c>
      <c r="B18" s="23">
        <f>+'ABC Fatturato'!B18*40%</f>
        <v>42857.810361104013</v>
      </c>
      <c r="C18" s="27">
        <f t="shared" si="2"/>
        <v>1281678.9810148487</v>
      </c>
      <c r="D18" s="28">
        <f t="shared" si="0"/>
        <v>0.27239370019621262</v>
      </c>
      <c r="E18" s="18">
        <v>17</v>
      </c>
      <c r="F18" s="26">
        <f t="shared" si="1"/>
        <v>6.3079777365491647E-3</v>
      </c>
      <c r="G18" s="3" t="str" cm="1">
        <f t="array" ref="G18">IFERROR(_xlfn.IFS(D18&lt;='ABC Fatturato'!$K$2,"A",D18&lt;='ABC Fatturato'!$L$3,"B"),"C")</f>
        <v>A</v>
      </c>
    </row>
    <row r="19" spans="1:7" x14ac:dyDescent="0.3">
      <c r="A19" s="20" t="s">
        <v>42</v>
      </c>
      <c r="B19" s="23">
        <f>+'ABC Fatturato'!B19*40%</f>
        <v>42844.564242862893</v>
      </c>
      <c r="C19" s="27">
        <f t="shared" si="2"/>
        <v>1324523.5452577116</v>
      </c>
      <c r="D19" s="28">
        <f t="shared" si="0"/>
        <v>0.28149940416755098</v>
      </c>
      <c r="E19" s="18">
        <v>18</v>
      </c>
      <c r="F19" s="26">
        <f t="shared" si="1"/>
        <v>6.6790352504638223E-3</v>
      </c>
      <c r="G19" s="3" t="str" cm="1">
        <f t="array" ref="G19">IFERROR(_xlfn.IFS(D19&lt;='ABC Fatturato'!$K$2,"A",D19&lt;='ABC Fatturato'!$L$3,"B"),"C")</f>
        <v>A</v>
      </c>
    </row>
    <row r="20" spans="1:7" x14ac:dyDescent="0.3">
      <c r="A20" s="20" t="s">
        <v>43</v>
      </c>
      <c r="B20" s="23">
        <f>+'ABC Fatturato'!B20*40%</f>
        <v>37911.384710167535</v>
      </c>
      <c r="C20" s="27">
        <f t="shared" si="2"/>
        <v>1362434.9299678791</v>
      </c>
      <c r="D20" s="28">
        <f t="shared" si="0"/>
        <v>0.28955666539577812</v>
      </c>
      <c r="E20" s="18">
        <v>19</v>
      </c>
      <c r="F20" s="26">
        <f t="shared" si="1"/>
        <v>7.0500927643784789E-3</v>
      </c>
      <c r="G20" s="3" t="str" cm="1">
        <f t="array" ref="G20">IFERROR(_xlfn.IFS(D20&lt;='ABC Fatturato'!$K$2,"A",D20&lt;='ABC Fatturato'!$L$3,"B"),"C")</f>
        <v>A</v>
      </c>
    </row>
    <row r="21" spans="1:7" x14ac:dyDescent="0.3">
      <c r="A21" s="20" t="s">
        <v>44</v>
      </c>
      <c r="B21" s="23">
        <f>+'ABC Fatturato'!B21*40%</f>
        <v>36274.55055466741</v>
      </c>
      <c r="C21" s="27">
        <f t="shared" si="2"/>
        <v>1398709.4805225465</v>
      </c>
      <c r="D21" s="28">
        <f t="shared" si="0"/>
        <v>0.29726605221954938</v>
      </c>
      <c r="E21" s="18">
        <v>20</v>
      </c>
      <c r="F21" s="26">
        <f t="shared" si="1"/>
        <v>7.4211502782931356E-3</v>
      </c>
      <c r="G21" s="3" t="str" cm="1">
        <f t="array" ref="G21">IFERROR(_xlfn.IFS(D21&lt;='ABC Fatturato'!$K$2,"A",D21&lt;='ABC Fatturato'!$L$3,"B"),"C")</f>
        <v>A</v>
      </c>
    </row>
    <row r="22" spans="1:7" x14ac:dyDescent="0.3">
      <c r="A22" s="20" t="s">
        <v>45</v>
      </c>
      <c r="B22" s="23">
        <f>+'ABC Fatturato'!B22*40%</f>
        <v>33264.772567616848</v>
      </c>
      <c r="C22" s="27">
        <f t="shared" si="2"/>
        <v>1431974.2530901632</v>
      </c>
      <c r="D22" s="28">
        <f t="shared" si="0"/>
        <v>0.30433577452919036</v>
      </c>
      <c r="E22" s="18">
        <v>21</v>
      </c>
      <c r="F22" s="26">
        <f t="shared" si="1"/>
        <v>7.7922077922077922E-3</v>
      </c>
      <c r="G22" s="3" t="str" cm="1">
        <f t="array" ref="G22">IFERROR(_xlfn.IFS(D22&lt;='ABC Fatturato'!$K$2,"A",D22&lt;='ABC Fatturato'!$L$3,"B"),"C")</f>
        <v>A</v>
      </c>
    </row>
    <row r="23" spans="1:7" x14ac:dyDescent="0.3">
      <c r="A23" s="20" t="s">
        <v>46</v>
      </c>
      <c r="B23" s="23">
        <f>+'ABC Fatturato'!B23*40%</f>
        <v>33257.12873742808</v>
      </c>
      <c r="C23" s="27">
        <f t="shared" si="2"/>
        <v>1465231.3818275912</v>
      </c>
      <c r="D23" s="28">
        <f t="shared" si="0"/>
        <v>0.31140387230474781</v>
      </c>
      <c r="E23" s="18">
        <v>22</v>
      </c>
      <c r="F23" s="26">
        <f t="shared" si="1"/>
        <v>8.1632653061224497E-3</v>
      </c>
      <c r="G23" s="3" t="str" cm="1">
        <f t="array" ref="G23">IFERROR(_xlfn.IFS(D23&lt;='ABC Fatturato'!$K$2,"A",D23&lt;='ABC Fatturato'!$L$3,"B"),"C")</f>
        <v>A</v>
      </c>
    </row>
    <row r="24" spans="1:7" x14ac:dyDescent="0.3">
      <c r="A24" s="20" t="s">
        <v>47</v>
      </c>
      <c r="B24" s="23">
        <f>+'ABC Fatturato'!B24*40%</f>
        <v>32827.113215520083</v>
      </c>
      <c r="C24" s="27">
        <f t="shared" si="2"/>
        <v>1498058.4950431113</v>
      </c>
      <c r="D24" s="28">
        <f t="shared" si="0"/>
        <v>0.31838057939598463</v>
      </c>
      <c r="E24" s="18">
        <v>23</v>
      </c>
      <c r="F24" s="26">
        <f t="shared" si="1"/>
        <v>8.5343228200371064E-3</v>
      </c>
      <c r="G24" s="3" t="str" cm="1">
        <f t="array" ref="G24">IFERROR(_xlfn.IFS(D24&lt;='ABC Fatturato'!$K$2,"A",D24&lt;='ABC Fatturato'!$L$3,"B"),"C")</f>
        <v>A</v>
      </c>
    </row>
    <row r="25" spans="1:7" x14ac:dyDescent="0.3">
      <c r="A25" s="20" t="s">
        <v>48</v>
      </c>
      <c r="B25" s="23">
        <f>+'ABC Fatturato'!B25*40%</f>
        <v>31994.212005906087</v>
      </c>
      <c r="C25" s="27">
        <f t="shared" si="2"/>
        <v>1530052.7070490173</v>
      </c>
      <c r="D25" s="28">
        <f t="shared" si="0"/>
        <v>0.32518027098977997</v>
      </c>
      <c r="E25" s="18">
        <v>24</v>
      </c>
      <c r="F25" s="26">
        <f t="shared" si="1"/>
        <v>8.905380333951763E-3</v>
      </c>
      <c r="G25" s="3" t="str" cm="1">
        <f t="array" ref="G25">IFERROR(_xlfn.IFS(D25&lt;='ABC Fatturato'!$K$2,"A",D25&lt;='ABC Fatturato'!$L$3,"B"),"C")</f>
        <v>A</v>
      </c>
    </row>
    <row r="26" spans="1:7" x14ac:dyDescent="0.3">
      <c r="A26" s="20" t="s">
        <v>49</v>
      </c>
      <c r="B26" s="23">
        <f>+'ABC Fatturato'!B26*40%</f>
        <v>31320.188144005951</v>
      </c>
      <c r="C26" s="27">
        <f t="shared" si="2"/>
        <v>1561372.8951930231</v>
      </c>
      <c r="D26" s="28">
        <f t="shared" si="0"/>
        <v>0.33183671309873308</v>
      </c>
      <c r="E26" s="18">
        <v>25</v>
      </c>
      <c r="F26" s="26">
        <f t="shared" si="1"/>
        <v>9.2764378478664197E-3</v>
      </c>
      <c r="G26" s="3" t="str" cm="1">
        <f t="array" ref="G26">IFERROR(_xlfn.IFS(D26&lt;='ABC Fatturato'!$K$2,"A",D26&lt;='ABC Fatturato'!$L$3,"B"),"C")</f>
        <v>A</v>
      </c>
    </row>
    <row r="27" spans="1:7" x14ac:dyDescent="0.3">
      <c r="A27" s="20" t="s">
        <v>50</v>
      </c>
      <c r="B27" s="23">
        <f>+'ABC Fatturato'!B27*40%</f>
        <v>31011.948749310221</v>
      </c>
      <c r="C27" s="27">
        <f t="shared" si="2"/>
        <v>1592384.8439423335</v>
      </c>
      <c r="D27" s="28">
        <f t="shared" si="0"/>
        <v>0.33842764545796639</v>
      </c>
      <c r="E27" s="18">
        <v>26</v>
      </c>
      <c r="F27" s="26">
        <f t="shared" si="1"/>
        <v>9.6474953617810763E-3</v>
      </c>
      <c r="G27" s="3" t="str" cm="1">
        <f t="array" ref="G27">IFERROR(_xlfn.IFS(D27&lt;='ABC Fatturato'!$K$2,"A",D27&lt;='ABC Fatturato'!$L$3,"B"),"C")</f>
        <v>A</v>
      </c>
    </row>
    <row r="28" spans="1:7" x14ac:dyDescent="0.3">
      <c r="A28" s="20" t="s">
        <v>51</v>
      </c>
      <c r="B28" s="23">
        <f>+'ABC Fatturato'!B28*40%</f>
        <v>30664.320534581115</v>
      </c>
      <c r="C28" s="27">
        <f t="shared" si="2"/>
        <v>1623049.1644769146</v>
      </c>
      <c r="D28" s="28">
        <f t="shared" si="0"/>
        <v>0.34494469680869028</v>
      </c>
      <c r="E28" s="18">
        <v>27</v>
      </c>
      <c r="F28" s="26">
        <f t="shared" si="1"/>
        <v>1.0018552875695733E-2</v>
      </c>
      <c r="G28" s="3" t="str" cm="1">
        <f t="array" ref="G28">IFERROR(_xlfn.IFS(D28&lt;='ABC Fatturato'!$K$2,"A",D28&lt;='ABC Fatturato'!$L$3,"B"),"C")</f>
        <v>A</v>
      </c>
    </row>
    <row r="29" spans="1:7" x14ac:dyDescent="0.3">
      <c r="A29" s="20" t="s">
        <v>52</v>
      </c>
      <c r="B29" s="23">
        <f>+'ABC Fatturato'!B29*40%</f>
        <v>28300.576398872709</v>
      </c>
      <c r="C29" s="27">
        <f t="shared" si="2"/>
        <v>1651349.7408757873</v>
      </c>
      <c r="D29" s="28">
        <f t="shared" si="0"/>
        <v>0.35095938444667474</v>
      </c>
      <c r="E29" s="18">
        <v>28</v>
      </c>
      <c r="F29" s="26">
        <f t="shared" si="1"/>
        <v>1.038961038961039E-2</v>
      </c>
      <c r="G29" s="3" t="str" cm="1">
        <f t="array" ref="G29">IFERROR(_xlfn.IFS(D29&lt;='ABC Fatturato'!$K$2,"A",D29&lt;='ABC Fatturato'!$L$3,"B"),"C")</f>
        <v>A</v>
      </c>
    </row>
    <row r="30" spans="1:7" x14ac:dyDescent="0.3">
      <c r="A30" s="20" t="s">
        <v>53</v>
      </c>
      <c r="B30" s="23">
        <f>+'ABC Fatturato'!B30*40%</f>
        <v>25286.979741065377</v>
      </c>
      <c r="C30" s="27">
        <f t="shared" si="2"/>
        <v>1676636.7206168526</v>
      </c>
      <c r="D30" s="28">
        <f t="shared" si="0"/>
        <v>0.35633359599300241</v>
      </c>
      <c r="E30" s="18">
        <v>29</v>
      </c>
      <c r="F30" s="26">
        <f t="shared" si="1"/>
        <v>1.0760667903525046E-2</v>
      </c>
      <c r="G30" s="3" t="str" cm="1">
        <f t="array" ref="G30">IFERROR(_xlfn.IFS(D30&lt;='ABC Fatturato'!$K$2,"A",D30&lt;='ABC Fatturato'!$L$3,"B"),"C")</f>
        <v>A</v>
      </c>
    </row>
    <row r="31" spans="1:7" x14ac:dyDescent="0.3">
      <c r="A31" s="20" t="s">
        <v>54</v>
      </c>
      <c r="B31" s="23">
        <f>+'ABC Fatturato'!B31*40%</f>
        <v>24138.7279755778</v>
      </c>
      <c r="C31" s="27">
        <f t="shared" si="2"/>
        <v>1700775.4485924304</v>
      </c>
      <c r="D31" s="28">
        <f t="shared" si="0"/>
        <v>0.36146377096559273</v>
      </c>
      <c r="E31" s="18">
        <v>30</v>
      </c>
      <c r="F31" s="26">
        <f t="shared" si="1"/>
        <v>1.1131725417439703E-2</v>
      </c>
      <c r="G31" s="3" t="str" cm="1">
        <f t="array" ref="G31">IFERROR(_xlfn.IFS(D31&lt;='ABC Fatturato'!$K$2,"A",D31&lt;='ABC Fatturato'!$L$3,"B"),"C")</f>
        <v>A</v>
      </c>
    </row>
    <row r="32" spans="1:7" x14ac:dyDescent="0.3">
      <c r="A32" s="20" t="s">
        <v>55</v>
      </c>
      <c r="B32" s="23">
        <f>+'ABC Fatturato'!B32*40%</f>
        <v>23979.543952581462</v>
      </c>
      <c r="C32" s="27">
        <f t="shared" si="2"/>
        <v>1724754.9925450119</v>
      </c>
      <c r="D32" s="28">
        <f t="shared" si="0"/>
        <v>0.36656011474825301</v>
      </c>
      <c r="E32" s="18">
        <v>31</v>
      </c>
      <c r="F32" s="26">
        <f t="shared" si="1"/>
        <v>1.150278293135436E-2</v>
      </c>
      <c r="G32" s="3" t="str" cm="1">
        <f t="array" ref="G32">IFERROR(_xlfn.IFS(D32&lt;='ABC Fatturato'!$K$2,"A",D32&lt;='ABC Fatturato'!$L$3,"B"),"C")</f>
        <v>A</v>
      </c>
    </row>
    <row r="33" spans="1:7" x14ac:dyDescent="0.3">
      <c r="A33" s="20" t="s">
        <v>56</v>
      </c>
      <c r="B33" s="23">
        <f>+'ABC Fatturato'!B33*40%</f>
        <v>23886.874827219031</v>
      </c>
      <c r="C33" s="27">
        <f t="shared" si="2"/>
        <v>1748641.8673722309</v>
      </c>
      <c r="D33" s="28">
        <f t="shared" si="0"/>
        <v>0.37163676367258658</v>
      </c>
      <c r="E33" s="18">
        <v>32</v>
      </c>
      <c r="F33" s="26">
        <f t="shared" si="1"/>
        <v>1.1873840445269016E-2</v>
      </c>
      <c r="G33" s="3" t="str" cm="1">
        <f t="array" ref="G33">IFERROR(_xlfn.IFS(D33&lt;='ABC Fatturato'!$K$2,"A",D33&lt;='ABC Fatturato'!$L$3,"B"),"C")</f>
        <v>A</v>
      </c>
    </row>
    <row r="34" spans="1:7" x14ac:dyDescent="0.3">
      <c r="A34" s="20" t="s">
        <v>57</v>
      </c>
      <c r="B34" s="23">
        <f>+'ABC Fatturato'!B34*40%</f>
        <v>23507.713443741028</v>
      </c>
      <c r="C34" s="27">
        <f t="shared" si="2"/>
        <v>1772149.5808159718</v>
      </c>
      <c r="D34" s="28">
        <f t="shared" si="0"/>
        <v>0.37663282988178864</v>
      </c>
      <c r="E34" s="18">
        <v>33</v>
      </c>
      <c r="F34" s="26">
        <f t="shared" si="1"/>
        <v>1.2244897959183673E-2</v>
      </c>
      <c r="G34" s="3" t="str" cm="1">
        <f t="array" ref="G34">IFERROR(_xlfn.IFS(D34&lt;='ABC Fatturato'!$K$2,"A",D34&lt;='ABC Fatturato'!$L$3,"B"),"C")</f>
        <v>A</v>
      </c>
    </row>
    <row r="35" spans="1:7" x14ac:dyDescent="0.3">
      <c r="A35" s="20" t="s">
        <v>58</v>
      </c>
      <c r="B35" s="23">
        <f>+'ABC Fatturato'!B35*40%</f>
        <v>22952.383929822805</v>
      </c>
      <c r="C35" s="27">
        <f t="shared" si="2"/>
        <v>1795101.9647457947</v>
      </c>
      <c r="D35" s="28">
        <f t="shared" si="0"/>
        <v>0.38151087257389715</v>
      </c>
      <c r="E35" s="18">
        <v>34</v>
      </c>
      <c r="F35" s="26">
        <f t="shared" si="1"/>
        <v>1.2615955473098329E-2</v>
      </c>
      <c r="G35" s="3" t="str" cm="1">
        <f t="array" ref="G35">IFERROR(_xlfn.IFS(D35&lt;='ABC Fatturato'!$K$2,"A",D35&lt;='ABC Fatturato'!$L$3,"B"),"C")</f>
        <v>A</v>
      </c>
    </row>
    <row r="36" spans="1:7" x14ac:dyDescent="0.3">
      <c r="A36" s="20" t="s">
        <v>59</v>
      </c>
      <c r="B36" s="23">
        <f>+'ABC Fatturato'!B36*40%</f>
        <v>22550.913200205909</v>
      </c>
      <c r="C36" s="27">
        <f t="shared" si="2"/>
        <v>1817652.8779460005</v>
      </c>
      <c r="D36" s="28">
        <f t="shared" si="0"/>
        <v>0.38630359117223428</v>
      </c>
      <c r="E36" s="18">
        <v>35</v>
      </c>
      <c r="F36" s="26">
        <f t="shared" si="1"/>
        <v>1.2987012987012988E-2</v>
      </c>
      <c r="G36" s="3" t="str" cm="1">
        <f t="array" ref="G36">IFERROR(_xlfn.IFS(D36&lt;='ABC Fatturato'!$K$2,"A",D36&lt;='ABC Fatturato'!$L$3,"B"),"C")</f>
        <v>A</v>
      </c>
    </row>
    <row r="37" spans="1:7" x14ac:dyDescent="0.3">
      <c r="A37" s="20" t="s">
        <v>60</v>
      </c>
      <c r="B37" s="23">
        <f>+'ABC Fatturato'!B37*40%</f>
        <v>22179.30207338951</v>
      </c>
      <c r="C37" s="27">
        <f t="shared" si="2"/>
        <v>1839832.1800193901</v>
      </c>
      <c r="D37" s="28">
        <f t="shared" si="0"/>
        <v>0.39101733170245379</v>
      </c>
      <c r="E37" s="18">
        <v>36</v>
      </c>
      <c r="F37" s="26">
        <f t="shared" si="1"/>
        <v>1.3358070500927645E-2</v>
      </c>
      <c r="G37" s="3" t="str" cm="1">
        <f t="array" ref="G37">IFERROR(_xlfn.IFS(D37&lt;='ABC Fatturato'!$K$2,"A",D37&lt;='ABC Fatturato'!$L$3,"B"),"C")</f>
        <v>A</v>
      </c>
    </row>
    <row r="38" spans="1:7" x14ac:dyDescent="0.3">
      <c r="A38" s="20" t="s">
        <v>61</v>
      </c>
      <c r="B38" s="23">
        <f>+'ABC Fatturato'!B38*40%</f>
        <v>19714.516542956768</v>
      </c>
      <c r="C38" s="27">
        <f t="shared" si="2"/>
        <v>1859546.6965623468</v>
      </c>
      <c r="D38" s="28">
        <f t="shared" si="0"/>
        <v>0.39520723431321775</v>
      </c>
      <c r="E38" s="18">
        <v>37</v>
      </c>
      <c r="F38" s="26">
        <f t="shared" si="1"/>
        <v>1.3729128014842301E-2</v>
      </c>
      <c r="G38" s="3" t="str" cm="1">
        <f t="array" ref="G38">IFERROR(_xlfn.IFS(D38&lt;='ABC Fatturato'!$K$2,"A",D38&lt;='ABC Fatturato'!$L$3,"B"),"C")</f>
        <v>A</v>
      </c>
    </row>
    <row r="39" spans="1:7" x14ac:dyDescent="0.3">
      <c r="A39" s="20" t="s">
        <v>62</v>
      </c>
      <c r="B39" s="23">
        <f>+'ABC Fatturato'!B39*40%</f>
        <v>19200.128862264515</v>
      </c>
      <c r="C39" s="27">
        <f t="shared" si="2"/>
        <v>1878746.8254246113</v>
      </c>
      <c r="D39" s="28">
        <f t="shared" si="0"/>
        <v>0.39928781472571323</v>
      </c>
      <c r="E39" s="18">
        <v>38</v>
      </c>
      <c r="F39" s="26">
        <f t="shared" si="1"/>
        <v>1.4100185528756958E-2</v>
      </c>
      <c r="G39" s="3" t="str" cm="1">
        <f t="array" ref="G39">IFERROR(_xlfn.IFS(D39&lt;='ABC Fatturato'!$K$2,"A",D39&lt;='ABC Fatturato'!$L$3,"B"),"C")</f>
        <v>A</v>
      </c>
    </row>
    <row r="40" spans="1:7" x14ac:dyDescent="0.3">
      <c r="A40" s="20" t="s">
        <v>63</v>
      </c>
      <c r="B40" s="23">
        <f>+'ABC Fatturato'!B40*40%</f>
        <v>18842.686526233068</v>
      </c>
      <c r="C40" s="27">
        <f t="shared" si="2"/>
        <v>1897589.5119508444</v>
      </c>
      <c r="D40" s="28">
        <f t="shared" si="0"/>
        <v>0.40329242834624235</v>
      </c>
      <c r="E40" s="18">
        <v>39</v>
      </c>
      <c r="F40" s="26">
        <f t="shared" si="1"/>
        <v>1.4471243042671614E-2</v>
      </c>
      <c r="G40" s="3" t="str" cm="1">
        <f t="array" ref="G40">IFERROR(_xlfn.IFS(D40&lt;='ABC Fatturato'!$K$2,"A",D40&lt;='ABC Fatturato'!$L$3,"B"),"C")</f>
        <v>A</v>
      </c>
    </row>
    <row r="41" spans="1:7" x14ac:dyDescent="0.3">
      <c r="A41" s="20" t="s">
        <v>64</v>
      </c>
      <c r="B41" s="23">
        <f>+'ABC Fatturato'!B41*40%</f>
        <v>18614.858295596052</v>
      </c>
      <c r="C41" s="27">
        <f t="shared" si="2"/>
        <v>1916204.3702464404</v>
      </c>
      <c r="D41" s="28">
        <f t="shared" si="0"/>
        <v>0.40724862190553018</v>
      </c>
      <c r="E41" s="18">
        <v>40</v>
      </c>
      <c r="F41" s="26">
        <f t="shared" si="1"/>
        <v>1.4842300556586271E-2</v>
      </c>
      <c r="G41" s="3" t="str" cm="1">
        <f t="array" ref="G41">IFERROR(_xlfn.IFS(D41&lt;='ABC Fatturato'!$K$2,"A",D41&lt;='ABC Fatturato'!$L$3,"B"),"C")</f>
        <v>A</v>
      </c>
    </row>
    <row r="42" spans="1:7" x14ac:dyDescent="0.3">
      <c r="A42" s="20" t="s">
        <v>65</v>
      </c>
      <c r="B42" s="23">
        <f>+'ABC Fatturato'!B42*40%</f>
        <v>18250.972705050077</v>
      </c>
      <c r="C42" s="27">
        <f t="shared" si="2"/>
        <v>1934455.3429514905</v>
      </c>
      <c r="D42" s="28">
        <f t="shared" si="0"/>
        <v>0.41112747929567967</v>
      </c>
      <c r="E42" s="18">
        <v>41</v>
      </c>
      <c r="F42" s="26">
        <f t="shared" si="1"/>
        <v>1.5213358070500928E-2</v>
      </c>
      <c r="G42" s="3" t="str" cm="1">
        <f t="array" ref="G42">IFERROR(_xlfn.IFS(D42&lt;='ABC Fatturato'!$K$2,"A",D42&lt;='ABC Fatturato'!$L$3,"B"),"C")</f>
        <v>A</v>
      </c>
    </row>
    <row r="43" spans="1:7" x14ac:dyDescent="0.3">
      <c r="A43" s="20" t="s">
        <v>66</v>
      </c>
      <c r="B43" s="23">
        <f>+'ABC Fatturato'!B43*40%</f>
        <v>17856.578558802179</v>
      </c>
      <c r="C43" s="27">
        <f t="shared" si="2"/>
        <v>1952311.9215102927</v>
      </c>
      <c r="D43" s="28">
        <f t="shared" si="0"/>
        <v>0.41492251656985346</v>
      </c>
      <c r="E43" s="18">
        <v>42</v>
      </c>
      <c r="F43" s="26">
        <f t="shared" si="1"/>
        <v>1.5584415584415584E-2</v>
      </c>
      <c r="G43" s="3" t="str" cm="1">
        <f t="array" ref="G43">IFERROR(_xlfn.IFS(D43&lt;='ABC Fatturato'!$K$2,"A",D43&lt;='ABC Fatturato'!$L$3,"B"),"C")</f>
        <v>A</v>
      </c>
    </row>
    <row r="44" spans="1:7" x14ac:dyDescent="0.3">
      <c r="A44" s="20" t="s">
        <v>67</v>
      </c>
      <c r="B44" s="23">
        <f>+'ABC Fatturato'!B44*40%</f>
        <v>17483.197560436427</v>
      </c>
      <c r="C44" s="27">
        <f t="shared" si="2"/>
        <v>1969795.119070729</v>
      </c>
      <c r="D44" s="28">
        <f t="shared" si="0"/>
        <v>0.41863819962722704</v>
      </c>
      <c r="E44" s="18">
        <v>43</v>
      </c>
      <c r="F44" s="26">
        <f t="shared" si="1"/>
        <v>1.5955473098330241E-2</v>
      </c>
      <c r="G44" s="3" t="str" cm="1">
        <f t="array" ref="G44">IFERROR(_xlfn.IFS(D44&lt;='ABC Fatturato'!$K$2,"A",D44&lt;='ABC Fatturato'!$L$3,"B"),"C")</f>
        <v>A</v>
      </c>
    </row>
    <row r="45" spans="1:7" x14ac:dyDescent="0.3">
      <c r="A45" s="20" t="s">
        <v>68</v>
      </c>
      <c r="B45" s="23">
        <f>+'ABC Fatturato'!B45*40%</f>
        <v>17378.289683664083</v>
      </c>
      <c r="C45" s="27">
        <f t="shared" si="2"/>
        <v>1987173.408754393</v>
      </c>
      <c r="D45" s="28">
        <f t="shared" si="0"/>
        <v>0.42233158673908139</v>
      </c>
      <c r="E45" s="18">
        <v>44</v>
      </c>
      <c r="F45" s="26">
        <f t="shared" si="1"/>
        <v>1.6326530612244899E-2</v>
      </c>
      <c r="G45" s="3" t="str" cm="1">
        <f t="array" ref="G45">IFERROR(_xlfn.IFS(D45&lt;='ABC Fatturato'!$K$2,"A",D45&lt;='ABC Fatturato'!$L$3,"B"),"C")</f>
        <v>A</v>
      </c>
    </row>
    <row r="46" spans="1:7" x14ac:dyDescent="0.3">
      <c r="A46" s="20" t="s">
        <v>69</v>
      </c>
      <c r="B46" s="23">
        <f>+'ABC Fatturato'!B46*40%</f>
        <v>16696.665790133065</v>
      </c>
      <c r="C46" s="27">
        <f t="shared" si="2"/>
        <v>2003870.0745445262</v>
      </c>
      <c r="D46" s="28">
        <f t="shared" si="0"/>
        <v>0.42588010914046515</v>
      </c>
      <c r="E46" s="18">
        <v>45</v>
      </c>
      <c r="F46" s="26">
        <f t="shared" si="1"/>
        <v>1.6697588126159554E-2</v>
      </c>
      <c r="G46" s="3" t="str" cm="1">
        <f t="array" ref="G46">IFERROR(_xlfn.IFS(D46&lt;='ABC Fatturato'!$K$2,"A",D46&lt;='ABC Fatturato'!$L$3,"B"),"C")</f>
        <v>A</v>
      </c>
    </row>
    <row r="47" spans="1:7" x14ac:dyDescent="0.3">
      <c r="A47" s="20" t="s">
        <v>70</v>
      </c>
      <c r="B47" s="23">
        <f>+'ABC Fatturato'!B47*40%</f>
        <v>16484.131367039601</v>
      </c>
      <c r="C47" s="27">
        <f t="shared" si="2"/>
        <v>2020354.2059115658</v>
      </c>
      <c r="D47" s="28">
        <f t="shared" si="0"/>
        <v>0.42938346185522452</v>
      </c>
      <c r="E47" s="18">
        <v>46</v>
      </c>
      <c r="F47" s="26">
        <f t="shared" si="1"/>
        <v>1.7068645640074213E-2</v>
      </c>
      <c r="G47" s="3" t="str" cm="1">
        <f t="array" ref="G47">IFERROR(_xlfn.IFS(D47&lt;='ABC Fatturato'!$K$2,"A",D47&lt;='ABC Fatturato'!$L$3,"B"),"C")</f>
        <v>A</v>
      </c>
    </row>
    <row r="48" spans="1:7" x14ac:dyDescent="0.3">
      <c r="A48" s="20" t="s">
        <v>71</v>
      </c>
      <c r="B48" s="23">
        <f>+'ABC Fatturato'!B48*40%</f>
        <v>15889.826515380026</v>
      </c>
      <c r="C48" s="27">
        <f t="shared" si="2"/>
        <v>2036244.0324269459</v>
      </c>
      <c r="D48" s="28">
        <f t="shared" si="0"/>
        <v>0.43276050767099739</v>
      </c>
      <c r="E48" s="18">
        <v>47</v>
      </c>
      <c r="F48" s="26">
        <f t="shared" si="1"/>
        <v>1.7439703153988868E-2</v>
      </c>
      <c r="G48" s="3" t="str" cm="1">
        <f t="array" ref="G48">IFERROR(_xlfn.IFS(D48&lt;='ABC Fatturato'!$K$2,"A",D48&lt;='ABC Fatturato'!$L$3,"B"),"C")</f>
        <v>A</v>
      </c>
    </row>
    <row r="49" spans="1:7" x14ac:dyDescent="0.3">
      <c r="A49" s="20" t="s">
        <v>72</v>
      </c>
      <c r="B49" s="23">
        <f>+'ABC Fatturato'!B49*40%</f>
        <v>15850.279576576304</v>
      </c>
      <c r="C49" s="27">
        <f t="shared" si="2"/>
        <v>2052094.3120035222</v>
      </c>
      <c r="D49" s="28">
        <f t="shared" si="0"/>
        <v>0.43612914862318763</v>
      </c>
      <c r="E49" s="18">
        <v>48</v>
      </c>
      <c r="F49" s="26">
        <f t="shared" si="1"/>
        <v>1.7810760667903526E-2</v>
      </c>
      <c r="G49" s="3" t="str" cm="1">
        <f t="array" ref="G49">IFERROR(_xlfn.IFS(D49&lt;='ABC Fatturato'!$K$2,"A",D49&lt;='ABC Fatturato'!$L$3,"B"),"C")</f>
        <v>A</v>
      </c>
    </row>
    <row r="50" spans="1:7" x14ac:dyDescent="0.3">
      <c r="A50" s="20" t="s">
        <v>73</v>
      </c>
      <c r="B50" s="23">
        <f>+'ABC Fatturato'!B50*40%</f>
        <v>15499.75083863707</v>
      </c>
      <c r="C50" s="27">
        <f t="shared" si="2"/>
        <v>2067594.0628421593</v>
      </c>
      <c r="D50" s="28">
        <f t="shared" si="0"/>
        <v>0.43942329212214137</v>
      </c>
      <c r="E50" s="18">
        <v>49</v>
      </c>
      <c r="F50" s="26">
        <f t="shared" si="1"/>
        <v>1.8181818181818181E-2</v>
      </c>
      <c r="G50" s="3" t="str" cm="1">
        <f t="array" ref="G50">IFERROR(_xlfn.IFS(D50&lt;='ABC Fatturato'!$K$2,"A",D50&lt;='ABC Fatturato'!$L$3,"B"),"C")</f>
        <v>A</v>
      </c>
    </row>
    <row r="51" spans="1:7" x14ac:dyDescent="0.3">
      <c r="A51" s="20" t="s">
        <v>74</v>
      </c>
      <c r="B51" s="23">
        <f>+'ABC Fatturato'!B51*40%</f>
        <v>14704.707975472566</v>
      </c>
      <c r="C51" s="27">
        <f t="shared" si="2"/>
        <v>2082298.7708176319</v>
      </c>
      <c r="D51" s="28">
        <f t="shared" si="0"/>
        <v>0.44254846611272375</v>
      </c>
      <c r="E51" s="18">
        <v>50</v>
      </c>
      <c r="F51" s="26">
        <f t="shared" si="1"/>
        <v>1.8552875695732839E-2</v>
      </c>
      <c r="G51" s="3" t="str" cm="1">
        <f t="array" ref="G51">IFERROR(_xlfn.IFS(D51&lt;='ABC Fatturato'!$K$2,"A",D51&lt;='ABC Fatturato'!$L$3,"B"),"C")</f>
        <v>A</v>
      </c>
    </row>
    <row r="52" spans="1:7" x14ac:dyDescent="0.3">
      <c r="A52" s="20" t="s">
        <v>75</v>
      </c>
      <c r="B52" s="23">
        <f>+'ABC Fatturato'!B52*40%</f>
        <v>14543.083271435175</v>
      </c>
      <c r="C52" s="27">
        <f t="shared" si="2"/>
        <v>2096841.8540890671</v>
      </c>
      <c r="D52" s="28">
        <f t="shared" si="0"/>
        <v>0.44563929019835491</v>
      </c>
      <c r="E52" s="18">
        <v>51</v>
      </c>
      <c r="F52" s="26">
        <f t="shared" si="1"/>
        <v>1.8923933209647494E-2</v>
      </c>
      <c r="G52" s="3" t="str" cm="1">
        <f t="array" ref="G52">IFERROR(_xlfn.IFS(D52&lt;='ABC Fatturato'!$K$2,"A",D52&lt;='ABC Fatturato'!$L$3,"B"),"C")</f>
        <v>A</v>
      </c>
    </row>
    <row r="53" spans="1:7" x14ac:dyDescent="0.3">
      <c r="A53" s="20" t="s">
        <v>76</v>
      </c>
      <c r="B53" s="23">
        <f>+'ABC Fatturato'!B53*40%</f>
        <v>14450.776999622409</v>
      </c>
      <c r="C53" s="27">
        <f t="shared" si="2"/>
        <v>2111292.6310886894</v>
      </c>
      <c r="D53" s="28">
        <f t="shared" si="0"/>
        <v>0.44871049654249007</v>
      </c>
      <c r="E53" s="18">
        <v>52</v>
      </c>
      <c r="F53" s="26">
        <f t="shared" si="1"/>
        <v>1.9294990723562153E-2</v>
      </c>
      <c r="G53" s="3" t="str" cm="1">
        <f t="array" ref="G53">IFERROR(_xlfn.IFS(D53&lt;='ABC Fatturato'!$K$2,"A",D53&lt;='ABC Fatturato'!$L$3,"B"),"C")</f>
        <v>A</v>
      </c>
    </row>
    <row r="54" spans="1:7" x14ac:dyDescent="0.3">
      <c r="A54" s="20" t="s">
        <v>77</v>
      </c>
      <c r="B54" s="23">
        <f>+'ABC Fatturato'!B54*40%</f>
        <v>14264.737118198427</v>
      </c>
      <c r="C54" s="27">
        <f t="shared" si="2"/>
        <v>2125557.368206888</v>
      </c>
      <c r="D54" s="28">
        <f t="shared" si="0"/>
        <v>0.45174216405323886</v>
      </c>
      <c r="E54" s="18">
        <v>53</v>
      </c>
      <c r="F54" s="26">
        <f t="shared" si="1"/>
        <v>1.9666048237476808E-2</v>
      </c>
      <c r="G54" s="3" t="str" cm="1">
        <f t="array" ref="G54">IFERROR(_xlfn.IFS(D54&lt;='ABC Fatturato'!$K$2,"A",D54&lt;='ABC Fatturato'!$L$3,"B"),"C")</f>
        <v>A</v>
      </c>
    </row>
    <row r="55" spans="1:7" x14ac:dyDescent="0.3">
      <c r="A55" s="20" t="s">
        <v>78</v>
      </c>
      <c r="B55" s="23">
        <f>+'ABC Fatturato'!B55*40%</f>
        <v>14118.553156047879</v>
      </c>
      <c r="C55" s="27">
        <f t="shared" si="2"/>
        <v>2139675.921362936</v>
      </c>
      <c r="D55" s="28">
        <f t="shared" si="0"/>
        <v>0.45474276326143348</v>
      </c>
      <c r="E55" s="18">
        <v>54</v>
      </c>
      <c r="F55" s="26">
        <f t="shared" si="1"/>
        <v>2.0037105751391466E-2</v>
      </c>
      <c r="G55" s="3" t="str" cm="1">
        <f t="array" ref="G55">IFERROR(_xlfn.IFS(D55&lt;='ABC Fatturato'!$K$2,"A",D55&lt;='ABC Fatturato'!$L$3,"B"),"C")</f>
        <v>A</v>
      </c>
    </row>
    <row r="56" spans="1:7" x14ac:dyDescent="0.3">
      <c r="A56" s="20" t="s">
        <v>79</v>
      </c>
      <c r="B56" s="23">
        <f>+'ABC Fatturato'!B56*40%</f>
        <v>13893.797996156027</v>
      </c>
      <c r="C56" s="27">
        <f t="shared" si="2"/>
        <v>2153569.7193590919</v>
      </c>
      <c r="D56" s="28">
        <f t="shared" si="0"/>
        <v>0.45769559552443506</v>
      </c>
      <c r="E56" s="18">
        <v>55</v>
      </c>
      <c r="F56" s="26">
        <f t="shared" si="1"/>
        <v>2.0408163265306121E-2</v>
      </c>
      <c r="G56" s="3" t="str" cm="1">
        <f t="array" ref="G56">IFERROR(_xlfn.IFS(D56&lt;='ABC Fatturato'!$K$2,"A",D56&lt;='ABC Fatturato'!$L$3,"B"),"C")</f>
        <v>A</v>
      </c>
    </row>
    <row r="57" spans="1:7" x14ac:dyDescent="0.3">
      <c r="A57" s="20" t="s">
        <v>80</v>
      </c>
      <c r="B57" s="23">
        <f>+'ABC Fatturato'!B57*40%</f>
        <v>13836.667515844354</v>
      </c>
      <c r="C57" s="27">
        <f t="shared" si="2"/>
        <v>2167406.3868749365</v>
      </c>
      <c r="D57" s="28">
        <f t="shared" si="0"/>
        <v>0.46063628591481759</v>
      </c>
      <c r="E57" s="18">
        <v>56</v>
      </c>
      <c r="F57" s="26">
        <f t="shared" si="1"/>
        <v>2.0779220779220779E-2</v>
      </c>
      <c r="G57" s="3" t="str" cm="1">
        <f t="array" ref="G57">IFERROR(_xlfn.IFS(D57&lt;='ABC Fatturato'!$K$2,"A",D57&lt;='ABC Fatturato'!$L$3,"B"),"C")</f>
        <v>A</v>
      </c>
    </row>
    <row r="58" spans="1:7" x14ac:dyDescent="0.3">
      <c r="A58" s="20" t="s">
        <v>81</v>
      </c>
      <c r="B58" s="23">
        <f>+'ABC Fatturato'!B58*40%</f>
        <v>13756.631841176571</v>
      </c>
      <c r="C58" s="27">
        <f t="shared" si="2"/>
        <v>2181163.0187161132</v>
      </c>
      <c r="D58" s="28">
        <f t="shared" si="0"/>
        <v>0.46355996641903252</v>
      </c>
      <c r="E58" s="18">
        <v>57</v>
      </c>
      <c r="F58" s="26">
        <f t="shared" si="1"/>
        <v>2.1150278293135438E-2</v>
      </c>
      <c r="G58" s="3" t="str" cm="1">
        <f t="array" ref="G58">IFERROR(_xlfn.IFS(D58&lt;='ABC Fatturato'!$K$2,"A",D58&lt;='ABC Fatturato'!$L$3,"B"),"C")</f>
        <v>A</v>
      </c>
    </row>
    <row r="59" spans="1:7" x14ac:dyDescent="0.3">
      <c r="A59" s="20" t="s">
        <v>82</v>
      </c>
      <c r="B59" s="23">
        <f>+'ABC Fatturato'!B59*40%</f>
        <v>13633.738551917844</v>
      </c>
      <c r="C59" s="27">
        <f t="shared" si="2"/>
        <v>2194796.7572680311</v>
      </c>
      <c r="D59" s="28">
        <f t="shared" si="0"/>
        <v>0.46645752855953365</v>
      </c>
      <c r="E59" s="18">
        <v>58</v>
      </c>
      <c r="F59" s="26">
        <f t="shared" si="1"/>
        <v>2.1521335807050092E-2</v>
      </c>
      <c r="G59" s="3" t="str" cm="1">
        <f t="array" ref="G59">IFERROR(_xlfn.IFS(D59&lt;='ABC Fatturato'!$K$2,"A",D59&lt;='ABC Fatturato'!$L$3,"B"),"C")</f>
        <v>A</v>
      </c>
    </row>
    <row r="60" spans="1:7" x14ac:dyDescent="0.3">
      <c r="A60" s="20" t="s">
        <v>83</v>
      </c>
      <c r="B60" s="23">
        <f>+'ABC Fatturato'!B60*40%</f>
        <v>13450.080697325837</v>
      </c>
      <c r="C60" s="27">
        <f t="shared" si="2"/>
        <v>2208246.8379653571</v>
      </c>
      <c r="D60" s="28">
        <f t="shared" si="0"/>
        <v>0.46931605811596072</v>
      </c>
      <c r="E60" s="18">
        <v>59</v>
      </c>
      <c r="F60" s="26">
        <f t="shared" si="1"/>
        <v>2.1892393320964751E-2</v>
      </c>
      <c r="G60" s="3" t="str" cm="1">
        <f t="array" ref="G60">IFERROR(_xlfn.IFS(D60&lt;='ABC Fatturato'!$K$2,"A",D60&lt;='ABC Fatturato'!$L$3,"B"),"C")</f>
        <v>A</v>
      </c>
    </row>
    <row r="61" spans="1:7" x14ac:dyDescent="0.3">
      <c r="A61" s="20" t="s">
        <v>84</v>
      </c>
      <c r="B61" s="23">
        <f>+'ABC Fatturato'!B61*40%</f>
        <v>13411.271503821581</v>
      </c>
      <c r="C61" s="27">
        <f t="shared" si="2"/>
        <v>2221658.1094691786</v>
      </c>
      <c r="D61" s="28">
        <f t="shared" si="0"/>
        <v>0.4721663396009308</v>
      </c>
      <c r="E61" s="18">
        <v>60</v>
      </c>
      <c r="F61" s="26">
        <f t="shared" si="1"/>
        <v>2.2263450834879406E-2</v>
      </c>
      <c r="G61" s="3" t="str" cm="1">
        <f t="array" ref="G61">IFERROR(_xlfn.IFS(D61&lt;='ABC Fatturato'!$K$2,"A",D61&lt;='ABC Fatturato'!$L$3,"B"),"C")</f>
        <v>A</v>
      </c>
    </row>
    <row r="62" spans="1:7" x14ac:dyDescent="0.3">
      <c r="A62" s="20" t="s">
        <v>85</v>
      </c>
      <c r="B62" s="23">
        <f>+'ABC Fatturato'!B62*40%</f>
        <v>13382.753520004508</v>
      </c>
      <c r="C62" s="27">
        <f t="shared" si="2"/>
        <v>2235040.862989183</v>
      </c>
      <c r="D62" s="28">
        <f t="shared" si="0"/>
        <v>0.47501056019292448</v>
      </c>
      <c r="E62" s="18">
        <v>61</v>
      </c>
      <c r="F62" s="26">
        <f t="shared" si="1"/>
        <v>2.2634508348794064E-2</v>
      </c>
      <c r="G62" s="3" t="str" cm="1">
        <f t="array" ref="G62">IFERROR(_xlfn.IFS(D62&lt;='ABC Fatturato'!$K$2,"A",D62&lt;='ABC Fatturato'!$L$3,"B"),"C")</f>
        <v>A</v>
      </c>
    </row>
    <row r="63" spans="1:7" x14ac:dyDescent="0.3">
      <c r="A63" s="20" t="s">
        <v>86</v>
      </c>
      <c r="B63" s="23">
        <f>+'ABC Fatturato'!B63*40%</f>
        <v>13183.167845996037</v>
      </c>
      <c r="C63" s="27">
        <f t="shared" si="2"/>
        <v>2248224.0308351791</v>
      </c>
      <c r="D63" s="28">
        <f t="shared" si="0"/>
        <v>0.47781236308044256</v>
      </c>
      <c r="E63" s="18">
        <v>62</v>
      </c>
      <c r="F63" s="26">
        <f t="shared" si="1"/>
        <v>2.3005565862708719E-2</v>
      </c>
      <c r="G63" s="3" t="str" cm="1">
        <f t="array" ref="G63">IFERROR(_xlfn.IFS(D63&lt;='ABC Fatturato'!$K$2,"A",D63&lt;='ABC Fatturato'!$L$3,"B"),"C")</f>
        <v>A</v>
      </c>
    </row>
    <row r="64" spans="1:7" x14ac:dyDescent="0.3">
      <c r="A64" s="20" t="s">
        <v>87</v>
      </c>
      <c r="B64" s="23">
        <f>+'ABC Fatturato'!B64*40%</f>
        <v>13094.189581563573</v>
      </c>
      <c r="C64" s="27">
        <f t="shared" si="2"/>
        <v>2261318.2204167428</v>
      </c>
      <c r="D64" s="28">
        <f t="shared" si="0"/>
        <v>0.48059525552389093</v>
      </c>
      <c r="E64" s="18">
        <v>63</v>
      </c>
      <c r="F64" s="26">
        <f t="shared" si="1"/>
        <v>2.3376623376623377E-2</v>
      </c>
      <c r="G64" s="3" t="str" cm="1">
        <f t="array" ref="G64">IFERROR(_xlfn.IFS(D64&lt;='ABC Fatturato'!$K$2,"A",D64&lt;='ABC Fatturato'!$L$3,"B"),"C")</f>
        <v>A</v>
      </c>
    </row>
    <row r="65" spans="1:7" x14ac:dyDescent="0.3">
      <c r="A65" s="20" t="s">
        <v>88</v>
      </c>
      <c r="B65" s="23">
        <f>+'ABC Fatturato'!B65*40%</f>
        <v>13081.478181388718</v>
      </c>
      <c r="C65" s="27">
        <f t="shared" si="2"/>
        <v>2274399.6985981315</v>
      </c>
      <c r="D65" s="28">
        <f t="shared" si="0"/>
        <v>0.48337544642867036</v>
      </c>
      <c r="E65" s="18">
        <v>64</v>
      </c>
      <c r="F65" s="26">
        <f t="shared" si="1"/>
        <v>2.3747680890538032E-2</v>
      </c>
      <c r="G65" s="3" t="str" cm="1">
        <f t="array" ref="G65">IFERROR(_xlfn.IFS(D65&lt;='ABC Fatturato'!$K$2,"A",D65&lt;='ABC Fatturato'!$L$3,"B"),"C")</f>
        <v>A</v>
      </c>
    </row>
    <row r="66" spans="1:7" x14ac:dyDescent="0.3">
      <c r="A66" s="20" t="s">
        <v>89</v>
      </c>
      <c r="B66" s="23">
        <f>+'ABC Fatturato'!B66*40%</f>
        <v>12698.428117763193</v>
      </c>
      <c r="C66" s="27">
        <f t="shared" si="2"/>
        <v>2287098.1267158948</v>
      </c>
      <c r="D66" s="28">
        <f t="shared" ref="D66:D129" si="3">C66/SUM(B:B)</f>
        <v>0.48607422816177981</v>
      </c>
      <c r="E66" s="18">
        <v>65</v>
      </c>
      <c r="F66" s="26">
        <f t="shared" ref="F66:F129" si="4">E66/COUNT(B:B)</f>
        <v>2.4118738404452691E-2</v>
      </c>
      <c r="G66" s="3" t="str" cm="1">
        <f t="array" ref="G66">IFERROR(_xlfn.IFS(D66&lt;='ABC Fatturato'!$K$2,"A",D66&lt;='ABC Fatturato'!$L$3,"B"),"C")</f>
        <v>A</v>
      </c>
    </row>
    <row r="67" spans="1:7" x14ac:dyDescent="0.3">
      <c r="A67" s="20" t="s">
        <v>90</v>
      </c>
      <c r="B67" s="23">
        <f>+'ABC Fatturato'!B67*40%</f>
        <v>12598.989681955356</v>
      </c>
      <c r="C67" s="27">
        <f t="shared" ref="C67:C130" si="5">B67+C66</f>
        <v>2299697.1163978502</v>
      </c>
      <c r="D67" s="28">
        <f t="shared" si="3"/>
        <v>0.48875187636311357</v>
      </c>
      <c r="E67" s="18">
        <v>66</v>
      </c>
      <c r="F67" s="26">
        <f t="shared" si="4"/>
        <v>2.4489795918367346E-2</v>
      </c>
      <c r="G67" s="3" t="str" cm="1">
        <f t="array" ref="G67">IFERROR(_xlfn.IFS(D67&lt;='ABC Fatturato'!$K$2,"A",D67&lt;='ABC Fatturato'!$L$3,"B"),"C")</f>
        <v>A</v>
      </c>
    </row>
    <row r="68" spans="1:7" x14ac:dyDescent="0.3">
      <c r="A68" s="20" t="s">
        <v>91</v>
      </c>
      <c r="B68" s="23">
        <f>+'ABC Fatturato'!B68*40%</f>
        <v>12388.581324531064</v>
      </c>
      <c r="C68" s="27">
        <f t="shared" si="5"/>
        <v>2312085.6977223814</v>
      </c>
      <c r="D68" s="28">
        <f t="shared" si="3"/>
        <v>0.49138480672801566</v>
      </c>
      <c r="E68" s="18">
        <v>67</v>
      </c>
      <c r="F68" s="26">
        <f t="shared" si="4"/>
        <v>2.4860853432282004E-2</v>
      </c>
      <c r="G68" s="3" t="str" cm="1">
        <f t="array" ref="G68">IFERROR(_xlfn.IFS(D68&lt;='ABC Fatturato'!$K$2,"A",D68&lt;='ABC Fatturato'!$L$3,"B"),"C")</f>
        <v>A</v>
      </c>
    </row>
    <row r="69" spans="1:7" x14ac:dyDescent="0.3">
      <c r="A69" s="20" t="s">
        <v>92</v>
      </c>
      <c r="B69" s="23">
        <f>+'ABC Fatturato'!B69*40%</f>
        <v>12012.590683436065</v>
      </c>
      <c r="C69" s="27">
        <f t="shared" si="5"/>
        <v>2324098.2884058175</v>
      </c>
      <c r="D69" s="28">
        <f t="shared" si="3"/>
        <v>0.49393782825187083</v>
      </c>
      <c r="E69" s="18">
        <v>68</v>
      </c>
      <c r="F69" s="26">
        <f t="shared" si="4"/>
        <v>2.5231910946196659E-2</v>
      </c>
      <c r="G69" s="3" t="str" cm="1">
        <f t="array" ref="G69">IFERROR(_xlfn.IFS(D69&lt;='ABC Fatturato'!$K$2,"A",D69&lt;='ABC Fatturato'!$L$3,"B"),"C")</f>
        <v>A</v>
      </c>
    </row>
    <row r="70" spans="1:7" x14ac:dyDescent="0.3">
      <c r="A70" s="20" t="s">
        <v>93</v>
      </c>
      <c r="B70" s="23">
        <f>+'ABC Fatturato'!B70*40%</f>
        <v>11897.437529967054</v>
      </c>
      <c r="C70" s="27">
        <f t="shared" si="5"/>
        <v>2335995.7259357846</v>
      </c>
      <c r="D70" s="28">
        <f t="shared" si="3"/>
        <v>0.49646637641380992</v>
      </c>
      <c r="E70" s="18">
        <v>69</v>
      </c>
      <c r="F70" s="26">
        <f t="shared" si="4"/>
        <v>2.5602968460111317E-2</v>
      </c>
      <c r="G70" s="3" t="str" cm="1">
        <f t="array" ref="G70">IFERROR(_xlfn.IFS(D70&lt;='ABC Fatturato'!$K$2,"A",D70&lt;='ABC Fatturato'!$L$3,"B"),"C")</f>
        <v>A</v>
      </c>
    </row>
    <row r="71" spans="1:7" x14ac:dyDescent="0.3">
      <c r="A71" s="20" t="s">
        <v>94</v>
      </c>
      <c r="B71" s="23">
        <f>+'ABC Fatturato'!B71*40%</f>
        <v>11727.555303666764</v>
      </c>
      <c r="C71" s="27">
        <f t="shared" si="5"/>
        <v>2347723.2812394514</v>
      </c>
      <c r="D71" s="28">
        <f t="shared" si="3"/>
        <v>0.49895881970947203</v>
      </c>
      <c r="E71" s="18">
        <v>70</v>
      </c>
      <c r="F71" s="26">
        <f t="shared" si="4"/>
        <v>2.5974025974025976E-2</v>
      </c>
      <c r="G71" s="3" t="str" cm="1">
        <f t="array" ref="G71">IFERROR(_xlfn.IFS(D71&lt;='ABC Fatturato'!$K$2,"A",D71&lt;='ABC Fatturato'!$L$3,"B"),"C")</f>
        <v>A</v>
      </c>
    </row>
    <row r="72" spans="1:7" x14ac:dyDescent="0.3">
      <c r="A72" s="20" t="s">
        <v>95</v>
      </c>
      <c r="B72" s="23">
        <f>+'ABC Fatturato'!B72*40%</f>
        <v>11716.057798025853</v>
      </c>
      <c r="C72" s="27">
        <f t="shared" si="5"/>
        <v>2359439.339037477</v>
      </c>
      <c r="D72" s="28">
        <f t="shared" si="3"/>
        <v>0.50144881945401798</v>
      </c>
      <c r="E72" s="18">
        <v>71</v>
      </c>
      <c r="F72" s="26">
        <f t="shared" si="4"/>
        <v>2.6345083487940631E-2</v>
      </c>
      <c r="G72" s="3" t="str" cm="1">
        <f t="array" ref="G72">IFERROR(_xlfn.IFS(D72&lt;='ABC Fatturato'!$K$2,"A",D72&lt;='ABC Fatturato'!$L$3,"B"),"C")</f>
        <v>A</v>
      </c>
    </row>
    <row r="73" spans="1:7" x14ac:dyDescent="0.3">
      <c r="A73" s="20" t="s">
        <v>96</v>
      </c>
      <c r="B73" s="23">
        <f>+'ABC Fatturato'!B73*40%</f>
        <v>11690.652841533061</v>
      </c>
      <c r="C73" s="27">
        <f t="shared" si="5"/>
        <v>2371129.9918790101</v>
      </c>
      <c r="D73" s="28">
        <f t="shared" si="3"/>
        <v>0.50393341991355978</v>
      </c>
      <c r="E73" s="18">
        <v>72</v>
      </c>
      <c r="F73" s="26">
        <f t="shared" si="4"/>
        <v>2.6716141001855289E-2</v>
      </c>
      <c r="G73" s="3" t="str" cm="1">
        <f t="array" ref="G73">IFERROR(_xlfn.IFS(D73&lt;='ABC Fatturato'!$K$2,"A",D73&lt;='ABC Fatturato'!$L$3,"B"),"C")</f>
        <v>A</v>
      </c>
    </row>
    <row r="74" spans="1:7" x14ac:dyDescent="0.3">
      <c r="A74" s="20" t="s">
        <v>97</v>
      </c>
      <c r="B74" s="23">
        <f>+'ABC Fatturato'!B74*40%</f>
        <v>11318.018553083892</v>
      </c>
      <c r="C74" s="27">
        <f t="shared" si="5"/>
        <v>2382448.0104320939</v>
      </c>
      <c r="D74" s="28">
        <f t="shared" si="3"/>
        <v>0.50633882485366632</v>
      </c>
      <c r="E74" s="18">
        <v>73</v>
      </c>
      <c r="F74" s="26">
        <f t="shared" si="4"/>
        <v>2.7087198515769944E-2</v>
      </c>
      <c r="G74" s="3" t="str" cm="1">
        <f t="array" ref="G74">IFERROR(_xlfn.IFS(D74&lt;='ABC Fatturato'!$K$2,"A",D74&lt;='ABC Fatturato'!$L$3,"B"),"C")</f>
        <v>A</v>
      </c>
    </row>
    <row r="75" spans="1:7" x14ac:dyDescent="0.3">
      <c r="A75" s="20" t="s">
        <v>98</v>
      </c>
      <c r="B75" s="23">
        <f>+'ABC Fatturato'!B75*40%</f>
        <v>11225.450172942306</v>
      </c>
      <c r="C75" s="27">
        <f t="shared" si="5"/>
        <v>2393673.460605036</v>
      </c>
      <c r="D75" s="28">
        <f t="shared" si="3"/>
        <v>0.50872455634670743</v>
      </c>
      <c r="E75" s="18">
        <v>74</v>
      </c>
      <c r="F75" s="26">
        <f t="shared" si="4"/>
        <v>2.7458256029684602E-2</v>
      </c>
      <c r="G75" s="3" t="str" cm="1">
        <f t="array" ref="G75">IFERROR(_xlfn.IFS(D75&lt;='ABC Fatturato'!$K$2,"A",D75&lt;='ABC Fatturato'!$L$3,"B"),"C")</f>
        <v>A</v>
      </c>
    </row>
    <row r="76" spans="1:7" x14ac:dyDescent="0.3">
      <c r="A76" s="20" t="s">
        <v>99</v>
      </c>
      <c r="B76" s="23">
        <f>+'ABC Fatturato'!B76*40%</f>
        <v>11050.630662424588</v>
      </c>
      <c r="C76" s="27">
        <f t="shared" si="5"/>
        <v>2404724.0912674605</v>
      </c>
      <c r="D76" s="28">
        <f t="shared" si="3"/>
        <v>0.51107313365836471</v>
      </c>
      <c r="E76" s="18">
        <v>75</v>
      </c>
      <c r="F76" s="26">
        <f t="shared" si="4"/>
        <v>2.7829313543599257E-2</v>
      </c>
      <c r="G76" s="3" t="str" cm="1">
        <f t="array" ref="G76">IFERROR(_xlfn.IFS(D76&lt;='ABC Fatturato'!$K$2,"A",D76&lt;='ABC Fatturato'!$L$3,"B"),"C")</f>
        <v>A</v>
      </c>
    </row>
    <row r="77" spans="1:7" x14ac:dyDescent="0.3">
      <c r="A77" s="20" t="s">
        <v>100</v>
      </c>
      <c r="B77" s="23">
        <f>+'ABC Fatturato'!B77*40%</f>
        <v>11042.108385136387</v>
      </c>
      <c r="C77" s="27">
        <f t="shared" si="5"/>
        <v>2415766.1996525968</v>
      </c>
      <c r="D77" s="28">
        <f t="shared" si="3"/>
        <v>0.51341989974062763</v>
      </c>
      <c r="E77" s="18">
        <v>76</v>
      </c>
      <c r="F77" s="26">
        <f t="shared" si="4"/>
        <v>2.8200371057513916E-2</v>
      </c>
      <c r="G77" s="3" t="str" cm="1">
        <f t="array" ref="G77">IFERROR(_xlfn.IFS(D77&lt;='ABC Fatturato'!$K$2,"A",D77&lt;='ABC Fatturato'!$L$3,"B"),"C")</f>
        <v>A</v>
      </c>
    </row>
    <row r="78" spans="1:7" x14ac:dyDescent="0.3">
      <c r="A78" s="20" t="s">
        <v>101</v>
      </c>
      <c r="B78" s="23">
        <f>+'ABC Fatturato'!B78*40%</f>
        <v>10964.59757353319</v>
      </c>
      <c r="C78" s="27">
        <f t="shared" si="5"/>
        <v>2426730.79722613</v>
      </c>
      <c r="D78" s="28">
        <f t="shared" si="3"/>
        <v>0.51575019254284882</v>
      </c>
      <c r="E78" s="18">
        <v>77</v>
      </c>
      <c r="F78" s="26">
        <f t="shared" si="4"/>
        <v>2.8571428571428571E-2</v>
      </c>
      <c r="G78" s="3" t="str" cm="1">
        <f t="array" ref="G78">IFERROR(_xlfn.IFS(D78&lt;='ABC Fatturato'!$K$2,"A",D78&lt;='ABC Fatturato'!$L$3,"B"),"C")</f>
        <v>A</v>
      </c>
    </row>
    <row r="79" spans="1:7" x14ac:dyDescent="0.3">
      <c r="A79" s="20" t="s">
        <v>102</v>
      </c>
      <c r="B79" s="23">
        <f>+'ABC Fatturato'!B79*40%</f>
        <v>10292.331886491518</v>
      </c>
      <c r="C79" s="27">
        <f t="shared" si="5"/>
        <v>2437023.1291126218</v>
      </c>
      <c r="D79" s="28">
        <f t="shared" si="3"/>
        <v>0.5179376095230267</v>
      </c>
      <c r="E79" s="18">
        <v>78</v>
      </c>
      <c r="F79" s="26">
        <f t="shared" si="4"/>
        <v>2.8942486085343229E-2</v>
      </c>
      <c r="G79" s="3" t="str" cm="1">
        <f t="array" ref="G79">IFERROR(_xlfn.IFS(D79&lt;='ABC Fatturato'!$K$2,"A",D79&lt;='ABC Fatturato'!$L$3,"B"),"C")</f>
        <v>A</v>
      </c>
    </row>
    <row r="80" spans="1:7" x14ac:dyDescent="0.3">
      <c r="A80" s="20" t="s">
        <v>103</v>
      </c>
      <c r="B80" s="23">
        <f>+'ABC Fatturato'!B80*40%</f>
        <v>10249.559734583687</v>
      </c>
      <c r="C80" s="27">
        <f t="shared" si="5"/>
        <v>2447272.6888472056</v>
      </c>
      <c r="D80" s="28">
        <f t="shared" si="3"/>
        <v>0.52011593618894014</v>
      </c>
      <c r="E80" s="18">
        <v>79</v>
      </c>
      <c r="F80" s="26">
        <f t="shared" si="4"/>
        <v>2.9313543599257884E-2</v>
      </c>
      <c r="G80" s="3" t="str" cm="1">
        <f t="array" ref="G80">IFERROR(_xlfn.IFS(D80&lt;='ABC Fatturato'!$K$2,"A",D80&lt;='ABC Fatturato'!$L$3,"B"),"C")</f>
        <v>A</v>
      </c>
    </row>
    <row r="81" spans="1:7" x14ac:dyDescent="0.3">
      <c r="A81" s="20" t="s">
        <v>104</v>
      </c>
      <c r="B81" s="23">
        <f>+'ABC Fatturato'!B81*40%</f>
        <v>10153.143911533281</v>
      </c>
      <c r="C81" s="27">
        <f t="shared" si="5"/>
        <v>2457425.8327587387</v>
      </c>
      <c r="D81" s="28">
        <f t="shared" si="3"/>
        <v>0.52227377171535039</v>
      </c>
      <c r="E81" s="18">
        <v>80</v>
      </c>
      <c r="F81" s="26">
        <f t="shared" si="4"/>
        <v>2.9684601113172542E-2</v>
      </c>
      <c r="G81" s="3" t="str" cm="1">
        <f t="array" ref="G81">IFERROR(_xlfn.IFS(D81&lt;='ABC Fatturato'!$K$2,"A",D81&lt;='ABC Fatturato'!$L$3,"B"),"C")</f>
        <v>A</v>
      </c>
    </row>
    <row r="82" spans="1:7" x14ac:dyDescent="0.3">
      <c r="A82" s="20" t="s">
        <v>105</v>
      </c>
      <c r="B82" s="23">
        <f>+'ABC Fatturato'!B82*40%</f>
        <v>10117.65384616952</v>
      </c>
      <c r="C82" s="27">
        <f t="shared" si="5"/>
        <v>2467543.486604908</v>
      </c>
      <c r="D82" s="28">
        <f t="shared" si="3"/>
        <v>0.52442406458063584</v>
      </c>
      <c r="E82" s="18">
        <v>81</v>
      </c>
      <c r="F82" s="26">
        <f t="shared" si="4"/>
        <v>3.0055658627087197E-2</v>
      </c>
      <c r="G82" s="3" t="str" cm="1">
        <f t="array" ref="G82">IFERROR(_xlfn.IFS(D82&lt;='ABC Fatturato'!$K$2,"A",D82&lt;='ABC Fatturato'!$L$3,"B"),"C")</f>
        <v>A</v>
      </c>
    </row>
    <row r="83" spans="1:7" x14ac:dyDescent="0.3">
      <c r="A83" s="20" t="s">
        <v>106</v>
      </c>
      <c r="B83" s="23">
        <f>+'ABC Fatturato'!B83*40%</f>
        <v>10103.923980113714</v>
      </c>
      <c r="C83" s="27">
        <f t="shared" si="5"/>
        <v>2477647.4105850216</v>
      </c>
      <c r="D83" s="28">
        <f t="shared" si="3"/>
        <v>0.52657143945391738</v>
      </c>
      <c r="E83" s="18">
        <v>82</v>
      </c>
      <c r="F83" s="26">
        <f t="shared" si="4"/>
        <v>3.0426716141001856E-2</v>
      </c>
      <c r="G83" s="3" t="str" cm="1">
        <f t="array" ref="G83">IFERROR(_xlfn.IFS(D83&lt;='ABC Fatturato'!$K$2,"A",D83&lt;='ABC Fatturato'!$L$3,"B"),"C")</f>
        <v>A</v>
      </c>
    </row>
    <row r="84" spans="1:7" x14ac:dyDescent="0.3">
      <c r="A84" s="20" t="s">
        <v>107</v>
      </c>
      <c r="B84" s="23">
        <f>+'ABC Fatturato'!B84*40%</f>
        <v>10094.596167945238</v>
      </c>
      <c r="C84" s="27">
        <f t="shared" si="5"/>
        <v>2487742.0067529669</v>
      </c>
      <c r="D84" s="28">
        <f t="shared" si="3"/>
        <v>0.52871683189844032</v>
      </c>
      <c r="E84" s="18">
        <v>83</v>
      </c>
      <c r="F84" s="26">
        <f t="shared" si="4"/>
        <v>3.079777365491651E-2</v>
      </c>
      <c r="G84" s="3" t="str" cm="1">
        <f t="array" ref="G84">IFERROR(_xlfn.IFS(D84&lt;='ABC Fatturato'!$K$2,"A",D84&lt;='ABC Fatturato'!$L$3,"B"),"C")</f>
        <v>A</v>
      </c>
    </row>
    <row r="85" spans="1:7" x14ac:dyDescent="0.3">
      <c r="A85" s="20" t="s">
        <v>108</v>
      </c>
      <c r="B85" s="23">
        <f>+'ABC Fatturato'!B85*40%</f>
        <v>10064.481372377686</v>
      </c>
      <c r="C85" s="27">
        <f t="shared" si="5"/>
        <v>2497806.4881253447</v>
      </c>
      <c r="D85" s="28">
        <f t="shared" si="3"/>
        <v>0.53085582408149623</v>
      </c>
      <c r="E85" s="18">
        <v>84</v>
      </c>
      <c r="F85" s="26">
        <f t="shared" si="4"/>
        <v>3.1168831168831169E-2</v>
      </c>
      <c r="G85" s="3" t="str" cm="1">
        <f t="array" ref="G85">IFERROR(_xlfn.IFS(D85&lt;='ABC Fatturato'!$K$2,"A",D85&lt;='ABC Fatturato'!$L$3,"B"),"C")</f>
        <v>A</v>
      </c>
    </row>
    <row r="86" spans="1:7" x14ac:dyDescent="0.3">
      <c r="A86" s="20" t="s">
        <v>109</v>
      </c>
      <c r="B86" s="23">
        <f>+'ABC Fatturato'!B86*40%</f>
        <v>10047.928932591949</v>
      </c>
      <c r="C86" s="27">
        <f t="shared" si="5"/>
        <v>2507854.4170579365</v>
      </c>
      <c r="D86" s="28">
        <f t="shared" si="3"/>
        <v>0.5329912983943309</v>
      </c>
      <c r="E86" s="18">
        <v>85</v>
      </c>
      <c r="F86" s="26">
        <f t="shared" si="4"/>
        <v>3.1539888682745827E-2</v>
      </c>
      <c r="G86" s="3" t="str" cm="1">
        <f t="array" ref="G86">IFERROR(_xlfn.IFS(D86&lt;='ABC Fatturato'!$K$2,"A",D86&lt;='ABC Fatturato'!$L$3,"B"),"C")</f>
        <v>A</v>
      </c>
    </row>
    <row r="87" spans="1:7" x14ac:dyDescent="0.3">
      <c r="A87" s="20" t="s">
        <v>110</v>
      </c>
      <c r="B87" s="23">
        <f>+'ABC Fatturato'!B87*40%</f>
        <v>9820.2039231176514</v>
      </c>
      <c r="C87" s="27">
        <f t="shared" si="5"/>
        <v>2517674.6209810544</v>
      </c>
      <c r="D87" s="28">
        <f t="shared" si="3"/>
        <v>0.53507837458339458</v>
      </c>
      <c r="E87" s="18">
        <v>86</v>
      </c>
      <c r="F87" s="26">
        <f t="shared" si="4"/>
        <v>3.1910946196660482E-2</v>
      </c>
      <c r="G87" s="3" t="str" cm="1">
        <f t="array" ref="G87">IFERROR(_xlfn.IFS(D87&lt;='ABC Fatturato'!$K$2,"A",D87&lt;='ABC Fatturato'!$L$3,"B"),"C")</f>
        <v>A</v>
      </c>
    </row>
    <row r="88" spans="1:7" x14ac:dyDescent="0.3">
      <c r="A88" s="20" t="s">
        <v>111</v>
      </c>
      <c r="B88" s="23">
        <f>+'ABC Fatturato'!B88*40%</f>
        <v>9792.3073153322312</v>
      </c>
      <c r="C88" s="27">
        <f t="shared" si="5"/>
        <v>2527466.9282963867</v>
      </c>
      <c r="D88" s="28">
        <f t="shared" si="3"/>
        <v>0.53715952193978622</v>
      </c>
      <c r="E88" s="18">
        <v>87</v>
      </c>
      <c r="F88" s="26">
        <f t="shared" si="4"/>
        <v>3.2282003710575137E-2</v>
      </c>
      <c r="G88" s="3" t="str" cm="1">
        <f t="array" ref="G88">IFERROR(_xlfn.IFS(D88&lt;='ABC Fatturato'!$K$2,"A",D88&lt;='ABC Fatturato'!$L$3,"B"),"C")</f>
        <v>A</v>
      </c>
    </row>
    <row r="89" spans="1:7" x14ac:dyDescent="0.3">
      <c r="A89" s="20" t="s">
        <v>112</v>
      </c>
      <c r="B89" s="23">
        <f>+'ABC Fatturato'!B89*40%</f>
        <v>9522.2888645037565</v>
      </c>
      <c r="C89" s="27">
        <f t="shared" si="5"/>
        <v>2536989.2171608903</v>
      </c>
      <c r="D89" s="28">
        <f t="shared" si="3"/>
        <v>0.53918328259792347</v>
      </c>
      <c r="E89" s="18">
        <v>88</v>
      </c>
      <c r="F89" s="26">
        <f t="shared" si="4"/>
        <v>3.2653061224489799E-2</v>
      </c>
      <c r="G89" s="3" t="str" cm="1">
        <f t="array" ref="G89">IFERROR(_xlfn.IFS(D89&lt;='ABC Fatturato'!$K$2,"A",D89&lt;='ABC Fatturato'!$L$3,"B"),"C")</f>
        <v>A</v>
      </c>
    </row>
    <row r="90" spans="1:7" x14ac:dyDescent="0.3">
      <c r="A90" s="20" t="s">
        <v>113</v>
      </c>
      <c r="B90" s="23">
        <f>+'ABC Fatturato'!B90*40%</f>
        <v>9386.563878446299</v>
      </c>
      <c r="C90" s="27">
        <f t="shared" si="5"/>
        <v>2546375.7810393367</v>
      </c>
      <c r="D90" s="28">
        <f t="shared" si="3"/>
        <v>0.54117819778718057</v>
      </c>
      <c r="E90" s="18">
        <v>89</v>
      </c>
      <c r="F90" s="26">
        <f t="shared" si="4"/>
        <v>3.3024118738404454E-2</v>
      </c>
      <c r="G90" s="3" t="str" cm="1">
        <f t="array" ref="G90">IFERROR(_xlfn.IFS(D90&lt;='ABC Fatturato'!$K$2,"A",D90&lt;='ABC Fatturato'!$L$3,"B"),"C")</f>
        <v>A</v>
      </c>
    </row>
    <row r="91" spans="1:7" x14ac:dyDescent="0.3">
      <c r="A91" s="20" t="s">
        <v>114</v>
      </c>
      <c r="B91" s="23">
        <f>+'ABC Fatturato'!B91*40%</f>
        <v>9230.8696528247656</v>
      </c>
      <c r="C91" s="27">
        <f t="shared" si="5"/>
        <v>2555606.6506921616</v>
      </c>
      <c r="D91" s="28">
        <f t="shared" si="3"/>
        <v>0.54314002346896795</v>
      </c>
      <c r="E91" s="18">
        <v>90</v>
      </c>
      <c r="F91" s="26">
        <f t="shared" si="4"/>
        <v>3.3395176252319109E-2</v>
      </c>
      <c r="G91" s="3" t="str" cm="1">
        <f t="array" ref="G91">IFERROR(_xlfn.IFS(D91&lt;='ABC Fatturato'!$K$2,"A",D91&lt;='ABC Fatturato'!$L$3,"B"),"C")</f>
        <v>A</v>
      </c>
    </row>
    <row r="92" spans="1:7" x14ac:dyDescent="0.3">
      <c r="A92" s="20" t="s">
        <v>115</v>
      </c>
      <c r="B92" s="23">
        <f>+'ABC Fatturato'!B92*40%</f>
        <v>9169.4483652552281</v>
      </c>
      <c r="C92" s="27">
        <f t="shared" si="5"/>
        <v>2564776.0990574169</v>
      </c>
      <c r="D92" s="28">
        <f t="shared" si="3"/>
        <v>0.54508879535800392</v>
      </c>
      <c r="E92" s="18">
        <v>91</v>
      </c>
      <c r="F92" s="26">
        <f t="shared" si="4"/>
        <v>3.3766233766233764E-2</v>
      </c>
      <c r="G92" s="3" t="str" cm="1">
        <f t="array" ref="G92">IFERROR(_xlfn.IFS(D92&lt;='ABC Fatturato'!$K$2,"A",D92&lt;='ABC Fatturato'!$L$3,"B"),"C")</f>
        <v>A</v>
      </c>
    </row>
    <row r="93" spans="1:7" x14ac:dyDescent="0.3">
      <c r="A93" s="20" t="s">
        <v>116</v>
      </c>
      <c r="B93" s="23">
        <f>+'ABC Fatturato'!B93*40%</f>
        <v>9137.8020715761359</v>
      </c>
      <c r="C93" s="27">
        <f t="shared" si="5"/>
        <v>2573913.9011289929</v>
      </c>
      <c r="D93" s="28">
        <f t="shared" si="3"/>
        <v>0.54703084149811165</v>
      </c>
      <c r="E93" s="18">
        <v>92</v>
      </c>
      <c r="F93" s="26">
        <f t="shared" si="4"/>
        <v>3.4137291280148425E-2</v>
      </c>
      <c r="G93" s="3" t="str" cm="1">
        <f t="array" ref="G93">IFERROR(_xlfn.IFS(D93&lt;='ABC Fatturato'!$K$2,"A",D93&lt;='ABC Fatturato'!$L$3,"B"),"C")</f>
        <v>A</v>
      </c>
    </row>
    <row r="94" spans="1:7" x14ac:dyDescent="0.3">
      <c r="A94" s="20" t="s">
        <v>117</v>
      </c>
      <c r="B94" s="23">
        <f>+'ABC Fatturato'!B94*40%</f>
        <v>9105.7763611500432</v>
      </c>
      <c r="C94" s="27">
        <f t="shared" si="5"/>
        <v>2583019.6774901431</v>
      </c>
      <c r="D94" s="28">
        <f t="shared" si="3"/>
        <v>0.54896608125230417</v>
      </c>
      <c r="E94" s="18">
        <v>93</v>
      </c>
      <c r="F94" s="26">
        <f t="shared" si="4"/>
        <v>3.450834879406308E-2</v>
      </c>
      <c r="G94" s="3" t="str" cm="1">
        <f t="array" ref="G94">IFERROR(_xlfn.IFS(D94&lt;='ABC Fatturato'!$K$2,"A",D94&lt;='ABC Fatturato'!$L$3,"B"),"C")</f>
        <v>A</v>
      </c>
    </row>
    <row r="95" spans="1:7" x14ac:dyDescent="0.3">
      <c r="A95" s="20" t="s">
        <v>118</v>
      </c>
      <c r="B95" s="23">
        <f>+'ABC Fatturato'!B95*40%</f>
        <v>8921.407740487206</v>
      </c>
      <c r="C95" s="27">
        <f t="shared" si="5"/>
        <v>2591941.0852306304</v>
      </c>
      <c r="D95" s="28">
        <f t="shared" si="3"/>
        <v>0.55086213736416012</v>
      </c>
      <c r="E95" s="18">
        <v>94</v>
      </c>
      <c r="F95" s="26">
        <f t="shared" si="4"/>
        <v>3.4879406307977735E-2</v>
      </c>
      <c r="G95" s="3" t="str" cm="1">
        <f t="array" ref="G95">IFERROR(_xlfn.IFS(D95&lt;='ABC Fatturato'!$K$2,"A",D95&lt;='ABC Fatturato'!$L$3,"B"),"C")</f>
        <v>A</v>
      </c>
    </row>
    <row r="96" spans="1:7" x14ac:dyDescent="0.3">
      <c r="A96" s="20" t="s">
        <v>119</v>
      </c>
      <c r="B96" s="23">
        <f>+'ABC Fatturato'!B96*40%</f>
        <v>8819.6408947954424</v>
      </c>
      <c r="C96" s="27">
        <f t="shared" si="5"/>
        <v>2600760.7261254257</v>
      </c>
      <c r="D96" s="28">
        <f t="shared" si="3"/>
        <v>0.55273656509007385</v>
      </c>
      <c r="E96" s="18">
        <v>95</v>
      </c>
      <c r="F96" s="26">
        <f t="shared" si="4"/>
        <v>3.525046382189239E-2</v>
      </c>
      <c r="G96" s="3" t="str" cm="1">
        <f t="array" ref="G96">IFERROR(_xlfn.IFS(D96&lt;='ABC Fatturato'!$K$2,"A",D96&lt;='ABC Fatturato'!$L$3,"B"),"C")</f>
        <v>A</v>
      </c>
    </row>
    <row r="97" spans="1:7" x14ac:dyDescent="0.3">
      <c r="A97" s="20" t="s">
        <v>120</v>
      </c>
      <c r="B97" s="23">
        <f>+'ABC Fatturato'!B97*40%</f>
        <v>8790.9805016322862</v>
      </c>
      <c r="C97" s="27">
        <f t="shared" si="5"/>
        <v>2609551.7066270579</v>
      </c>
      <c r="D97" s="28">
        <f t="shared" si="3"/>
        <v>0.55460490165692333</v>
      </c>
      <c r="E97" s="18">
        <v>96</v>
      </c>
      <c r="F97" s="26">
        <f t="shared" si="4"/>
        <v>3.5621521335807052E-2</v>
      </c>
      <c r="G97" s="3" t="str" cm="1">
        <f t="array" ref="G97">IFERROR(_xlfn.IFS(D97&lt;='ABC Fatturato'!$K$2,"A",D97&lt;='ABC Fatturato'!$L$3,"B"),"C")</f>
        <v>A</v>
      </c>
    </row>
    <row r="98" spans="1:7" x14ac:dyDescent="0.3">
      <c r="A98" s="20" t="s">
        <v>121</v>
      </c>
      <c r="B98" s="23">
        <f>+'ABC Fatturato'!B98*40%</f>
        <v>8769.0923217429263</v>
      </c>
      <c r="C98" s="27">
        <f t="shared" si="5"/>
        <v>2618320.7989488007</v>
      </c>
      <c r="D98" s="28">
        <f t="shared" si="3"/>
        <v>0.55646858635509189</v>
      </c>
      <c r="E98" s="18">
        <v>97</v>
      </c>
      <c r="F98" s="26">
        <f t="shared" si="4"/>
        <v>3.5992578849721707E-2</v>
      </c>
      <c r="G98" s="3" t="str" cm="1">
        <f t="array" ref="G98">IFERROR(_xlfn.IFS(D98&lt;='ABC Fatturato'!$K$2,"A",D98&lt;='ABC Fatturato'!$L$3,"B"),"C")</f>
        <v>A</v>
      </c>
    </row>
    <row r="99" spans="1:7" x14ac:dyDescent="0.3">
      <c r="A99" s="20" t="s">
        <v>122</v>
      </c>
      <c r="B99" s="23">
        <f>+'ABC Fatturato'!B99*40%</f>
        <v>8757.2148017138788</v>
      </c>
      <c r="C99" s="27">
        <f t="shared" si="5"/>
        <v>2627078.0137505145</v>
      </c>
      <c r="D99" s="28">
        <f t="shared" si="3"/>
        <v>0.55832974673814129</v>
      </c>
      <c r="E99" s="18">
        <v>98</v>
      </c>
      <c r="F99" s="26">
        <f t="shared" si="4"/>
        <v>3.6363636363636362E-2</v>
      </c>
      <c r="G99" s="3" t="str" cm="1">
        <f t="array" ref="G99">IFERROR(_xlfn.IFS(D99&lt;='ABC Fatturato'!$K$2,"A",D99&lt;='ABC Fatturato'!$L$3,"B"),"C")</f>
        <v>A</v>
      </c>
    </row>
    <row r="100" spans="1:7" x14ac:dyDescent="0.3">
      <c r="A100" s="20" t="s">
        <v>123</v>
      </c>
      <c r="B100" s="23">
        <f>+'ABC Fatturato'!B100*40%</f>
        <v>8622.3561391784278</v>
      </c>
      <c r="C100" s="27">
        <f t="shared" si="5"/>
        <v>2635700.3698896929</v>
      </c>
      <c r="D100" s="28">
        <f t="shared" si="3"/>
        <v>0.56016224577101192</v>
      </c>
      <c r="E100" s="18">
        <v>99</v>
      </c>
      <c r="F100" s="26">
        <f t="shared" si="4"/>
        <v>3.6734693877551024E-2</v>
      </c>
      <c r="G100" s="3" t="str" cm="1">
        <f t="array" ref="G100">IFERROR(_xlfn.IFS(D100&lt;='ABC Fatturato'!$K$2,"A",D100&lt;='ABC Fatturato'!$L$3,"B"),"C")</f>
        <v>A</v>
      </c>
    </row>
    <row r="101" spans="1:7" x14ac:dyDescent="0.3">
      <c r="A101" s="20" t="s">
        <v>124</v>
      </c>
      <c r="B101" s="23">
        <f>+'ABC Fatturato'!B101*40%</f>
        <v>8568.2017409925229</v>
      </c>
      <c r="C101" s="27">
        <f t="shared" si="5"/>
        <v>2644268.5716306856</v>
      </c>
      <c r="D101" s="28">
        <f t="shared" si="3"/>
        <v>0.56198323543443651</v>
      </c>
      <c r="E101" s="18">
        <v>100</v>
      </c>
      <c r="F101" s="26">
        <f t="shared" si="4"/>
        <v>3.7105751391465679E-2</v>
      </c>
      <c r="G101" s="3" t="str" cm="1">
        <f t="array" ref="G101">IFERROR(_xlfn.IFS(D101&lt;='ABC Fatturato'!$K$2,"A",D101&lt;='ABC Fatturato'!$L$3,"B"),"C")</f>
        <v>A</v>
      </c>
    </row>
    <row r="102" spans="1:7" x14ac:dyDescent="0.3">
      <c r="A102" s="20" t="s">
        <v>125</v>
      </c>
      <c r="B102" s="23">
        <f>+'ABC Fatturato'!B102*40%</f>
        <v>8516.7418505778442</v>
      </c>
      <c r="C102" s="27">
        <f t="shared" si="5"/>
        <v>2652785.3134812634</v>
      </c>
      <c r="D102" s="28">
        <f t="shared" si="3"/>
        <v>0.56379328838892739</v>
      </c>
      <c r="E102" s="18">
        <v>101</v>
      </c>
      <c r="F102" s="26">
        <f t="shared" si="4"/>
        <v>3.7476808905380334E-2</v>
      </c>
      <c r="G102" s="3" t="str" cm="1">
        <f t="array" ref="G102">IFERROR(_xlfn.IFS(D102&lt;='ABC Fatturato'!$K$2,"A",D102&lt;='ABC Fatturato'!$L$3,"B"),"C")</f>
        <v>A</v>
      </c>
    </row>
    <row r="103" spans="1:7" x14ac:dyDescent="0.3">
      <c r="A103" s="20" t="s">
        <v>126</v>
      </c>
      <c r="B103" s="23">
        <f>+'ABC Fatturato'!B103*40%</f>
        <v>8489.4480065714106</v>
      </c>
      <c r="C103" s="27">
        <f t="shared" si="5"/>
        <v>2661274.7614878346</v>
      </c>
      <c r="D103" s="28">
        <f t="shared" si="3"/>
        <v>0.56559754061541101</v>
      </c>
      <c r="E103" s="18">
        <v>102</v>
      </c>
      <c r="F103" s="26">
        <f t="shared" si="4"/>
        <v>3.7847866419294988E-2</v>
      </c>
      <c r="G103" s="3" t="str" cm="1">
        <f t="array" ref="G103">IFERROR(_xlfn.IFS(D103&lt;='ABC Fatturato'!$K$2,"A",D103&lt;='ABC Fatturato'!$L$3,"B"),"C")</f>
        <v>A</v>
      </c>
    </row>
    <row r="104" spans="1:7" x14ac:dyDescent="0.3">
      <c r="A104" s="20" t="s">
        <v>127</v>
      </c>
      <c r="B104" s="23">
        <f>+'ABC Fatturato'!B104*40%</f>
        <v>8192.7208877904941</v>
      </c>
      <c r="C104" s="27">
        <f t="shared" si="5"/>
        <v>2669467.4823756251</v>
      </c>
      <c r="D104" s="28">
        <f t="shared" si="3"/>
        <v>0.56733872978239963</v>
      </c>
      <c r="E104" s="18">
        <v>103</v>
      </c>
      <c r="F104" s="26">
        <f t="shared" si="4"/>
        <v>3.821892393320965E-2</v>
      </c>
      <c r="G104" s="3" t="str" cm="1">
        <f t="array" ref="G104">IFERROR(_xlfn.IFS(D104&lt;='ABC Fatturato'!$K$2,"A",D104&lt;='ABC Fatturato'!$L$3,"B"),"C")</f>
        <v>A</v>
      </c>
    </row>
    <row r="105" spans="1:7" x14ac:dyDescent="0.3">
      <c r="A105" s="20" t="s">
        <v>128</v>
      </c>
      <c r="B105" s="23">
        <f>+'ABC Fatturato'!B105*40%</f>
        <v>8013.7908015074636</v>
      </c>
      <c r="C105" s="27">
        <f t="shared" si="5"/>
        <v>2677481.2731771325</v>
      </c>
      <c r="D105" s="28">
        <f t="shared" si="3"/>
        <v>0.56904189115225567</v>
      </c>
      <c r="E105" s="18">
        <v>104</v>
      </c>
      <c r="F105" s="26">
        <f t="shared" si="4"/>
        <v>3.8589981447124305E-2</v>
      </c>
      <c r="G105" s="3" t="str" cm="1">
        <f t="array" ref="G105">IFERROR(_xlfn.IFS(D105&lt;='ABC Fatturato'!$K$2,"A",D105&lt;='ABC Fatturato'!$L$3,"B"),"C")</f>
        <v>A</v>
      </c>
    </row>
    <row r="106" spans="1:7" x14ac:dyDescent="0.3">
      <c r="A106" s="20" t="s">
        <v>129</v>
      </c>
      <c r="B106" s="23">
        <f>+'ABC Fatturato'!B106*40%</f>
        <v>7745.7601904900575</v>
      </c>
      <c r="C106" s="27">
        <f t="shared" si="5"/>
        <v>2685227.0333676226</v>
      </c>
      <c r="D106" s="28">
        <f t="shared" si="3"/>
        <v>0.57068808829707385</v>
      </c>
      <c r="E106" s="18">
        <v>105</v>
      </c>
      <c r="F106" s="26">
        <f t="shared" si="4"/>
        <v>3.896103896103896E-2</v>
      </c>
      <c r="G106" s="3" t="str" cm="1">
        <f t="array" ref="G106">IFERROR(_xlfn.IFS(D106&lt;='ABC Fatturato'!$K$2,"A",D106&lt;='ABC Fatturato'!$L$3,"B"),"C")</f>
        <v>A</v>
      </c>
    </row>
    <row r="107" spans="1:7" x14ac:dyDescent="0.3">
      <c r="A107" s="20" t="s">
        <v>130</v>
      </c>
      <c r="B107" s="23">
        <f>+'ABC Fatturato'!B107*40%</f>
        <v>7620.7103558639901</v>
      </c>
      <c r="C107" s="27">
        <f t="shared" si="5"/>
        <v>2692847.7437234866</v>
      </c>
      <c r="D107" s="28">
        <f t="shared" si="3"/>
        <v>0.57230770875017178</v>
      </c>
      <c r="E107" s="18">
        <v>106</v>
      </c>
      <c r="F107" s="26">
        <f t="shared" si="4"/>
        <v>3.9332096474953615E-2</v>
      </c>
      <c r="G107" s="3" t="str" cm="1">
        <f t="array" ref="G107">IFERROR(_xlfn.IFS(D107&lt;='ABC Fatturato'!$K$2,"A",D107&lt;='ABC Fatturato'!$L$3,"B"),"C")</f>
        <v>A</v>
      </c>
    </row>
    <row r="108" spans="1:7" x14ac:dyDescent="0.3">
      <c r="A108" s="20" t="s">
        <v>131</v>
      </c>
      <c r="B108" s="23">
        <f>+'ABC Fatturato'!B108*40%</f>
        <v>7607.3507711834627</v>
      </c>
      <c r="C108" s="27">
        <f t="shared" si="5"/>
        <v>2700455.0944946702</v>
      </c>
      <c r="D108" s="28">
        <f t="shared" si="3"/>
        <v>0.57392448990672351</v>
      </c>
      <c r="E108" s="18">
        <v>107</v>
      </c>
      <c r="F108" s="26">
        <f t="shared" si="4"/>
        <v>3.9703153988868277E-2</v>
      </c>
      <c r="G108" s="3" t="str" cm="1">
        <f t="array" ref="G108">IFERROR(_xlfn.IFS(D108&lt;='ABC Fatturato'!$K$2,"A",D108&lt;='ABC Fatturato'!$L$3,"B"),"C")</f>
        <v>A</v>
      </c>
    </row>
    <row r="109" spans="1:7" x14ac:dyDescent="0.3">
      <c r="A109" s="20" t="s">
        <v>132</v>
      </c>
      <c r="B109" s="23">
        <f>+'ABC Fatturato'!B109*40%</f>
        <v>7475.3751295104521</v>
      </c>
      <c r="C109" s="27">
        <f t="shared" si="5"/>
        <v>2707930.4696241808</v>
      </c>
      <c r="D109" s="28">
        <f t="shared" si="3"/>
        <v>0.57551322243807068</v>
      </c>
      <c r="E109" s="18">
        <v>108</v>
      </c>
      <c r="F109" s="26">
        <f t="shared" si="4"/>
        <v>4.0074211502782932E-2</v>
      </c>
      <c r="G109" s="3" t="str" cm="1">
        <f t="array" ref="G109">IFERROR(_xlfn.IFS(D109&lt;='ABC Fatturato'!$K$2,"A",D109&lt;='ABC Fatturato'!$L$3,"B"),"C")</f>
        <v>A</v>
      </c>
    </row>
    <row r="110" spans="1:7" x14ac:dyDescent="0.3">
      <c r="A110" s="20" t="s">
        <v>133</v>
      </c>
      <c r="B110" s="23">
        <f>+'ABC Fatturato'!B110*40%</f>
        <v>7472.4115124713317</v>
      </c>
      <c r="C110" s="27">
        <f t="shared" si="5"/>
        <v>2715402.8811366521</v>
      </c>
      <c r="D110" s="28">
        <f t="shared" si="3"/>
        <v>0.57710132511543466</v>
      </c>
      <c r="E110" s="18">
        <v>109</v>
      </c>
      <c r="F110" s="26">
        <f t="shared" si="4"/>
        <v>4.0445269016697587E-2</v>
      </c>
      <c r="G110" s="3" t="str" cm="1">
        <f t="array" ref="G110">IFERROR(_xlfn.IFS(D110&lt;='ABC Fatturato'!$K$2,"A",D110&lt;='ABC Fatturato'!$L$3,"B"),"C")</f>
        <v>A</v>
      </c>
    </row>
    <row r="111" spans="1:7" x14ac:dyDescent="0.3">
      <c r="A111" s="20" t="s">
        <v>134</v>
      </c>
      <c r="B111" s="23">
        <f>+'ABC Fatturato'!B111*40%</f>
        <v>7337.6109918811362</v>
      </c>
      <c r="C111" s="27">
        <f t="shared" si="5"/>
        <v>2722740.4921285333</v>
      </c>
      <c r="D111" s="28">
        <f t="shared" si="3"/>
        <v>0.5786607787994581</v>
      </c>
      <c r="E111" s="18">
        <v>110</v>
      </c>
      <c r="F111" s="26">
        <f t="shared" si="4"/>
        <v>4.0816326530612242E-2</v>
      </c>
      <c r="G111" s="3" t="str" cm="1">
        <f t="array" ref="G111">IFERROR(_xlfn.IFS(D111&lt;='ABC Fatturato'!$K$2,"A",D111&lt;='ABC Fatturato'!$L$3,"B"),"C")</f>
        <v>A</v>
      </c>
    </row>
    <row r="112" spans="1:7" x14ac:dyDescent="0.3">
      <c r="A112" s="20" t="s">
        <v>135</v>
      </c>
      <c r="B112" s="23">
        <f>+'ABC Fatturato'!B112*40%</f>
        <v>7292.8800284462095</v>
      </c>
      <c r="C112" s="27">
        <f t="shared" si="5"/>
        <v>2730033.3721569795</v>
      </c>
      <c r="D112" s="28">
        <f t="shared" si="3"/>
        <v>0.58021072586534705</v>
      </c>
      <c r="E112" s="18">
        <v>111</v>
      </c>
      <c r="F112" s="26">
        <f t="shared" si="4"/>
        <v>4.1187384044526903E-2</v>
      </c>
      <c r="G112" s="3" t="str" cm="1">
        <f t="array" ref="G112">IFERROR(_xlfn.IFS(D112&lt;='ABC Fatturato'!$K$2,"A",D112&lt;='ABC Fatturato'!$L$3,"B"),"C")</f>
        <v>A</v>
      </c>
    </row>
    <row r="113" spans="1:7" x14ac:dyDescent="0.3">
      <c r="A113" s="20" t="s">
        <v>136</v>
      </c>
      <c r="B113" s="23">
        <f>+'ABC Fatturato'!B113*40%</f>
        <v>7273.7270813029436</v>
      </c>
      <c r="C113" s="27">
        <f t="shared" si="5"/>
        <v>2737307.0992382825</v>
      </c>
      <c r="D113" s="28">
        <f t="shared" si="3"/>
        <v>0.58175660237829774</v>
      </c>
      <c r="E113" s="18">
        <v>112</v>
      </c>
      <c r="F113" s="26">
        <f t="shared" si="4"/>
        <v>4.1558441558441558E-2</v>
      </c>
      <c r="G113" s="3" t="str" cm="1">
        <f t="array" ref="G113">IFERROR(_xlfn.IFS(D113&lt;='ABC Fatturato'!$K$2,"A",D113&lt;='ABC Fatturato'!$L$3,"B"),"C")</f>
        <v>A</v>
      </c>
    </row>
    <row r="114" spans="1:7" x14ac:dyDescent="0.3">
      <c r="A114" s="20" t="s">
        <v>137</v>
      </c>
      <c r="B114" s="23">
        <f>+'ABC Fatturato'!B114*40%</f>
        <v>7214.4510692963786</v>
      </c>
      <c r="C114" s="27">
        <f t="shared" si="5"/>
        <v>2744521.5503075789</v>
      </c>
      <c r="D114" s="28">
        <f t="shared" si="3"/>
        <v>0.5832898810313456</v>
      </c>
      <c r="E114" s="18">
        <v>113</v>
      </c>
      <c r="F114" s="26">
        <f t="shared" si="4"/>
        <v>4.1929499072356213E-2</v>
      </c>
      <c r="G114" s="3" t="str" cm="1">
        <f t="array" ref="G114">IFERROR(_xlfn.IFS(D114&lt;='ABC Fatturato'!$K$2,"A",D114&lt;='ABC Fatturato'!$L$3,"B"),"C")</f>
        <v>A</v>
      </c>
    </row>
    <row r="115" spans="1:7" x14ac:dyDescent="0.3">
      <c r="A115" s="20" t="s">
        <v>138</v>
      </c>
      <c r="B115" s="23">
        <f>+'ABC Fatturato'!B115*40%</f>
        <v>7189.7387788855867</v>
      </c>
      <c r="C115" s="27">
        <f t="shared" si="5"/>
        <v>2751711.2890864643</v>
      </c>
      <c r="D115" s="28">
        <f t="shared" si="3"/>
        <v>0.58481790761088281</v>
      </c>
      <c r="E115" s="18">
        <v>114</v>
      </c>
      <c r="F115" s="26">
        <f t="shared" si="4"/>
        <v>4.2300556586270875E-2</v>
      </c>
      <c r="G115" s="3" t="str" cm="1">
        <f t="array" ref="G115">IFERROR(_xlfn.IFS(D115&lt;='ABC Fatturato'!$K$2,"A",D115&lt;='ABC Fatturato'!$L$3,"B"),"C")</f>
        <v>A</v>
      </c>
    </row>
    <row r="116" spans="1:7" x14ac:dyDescent="0.3">
      <c r="A116" s="20" t="s">
        <v>139</v>
      </c>
      <c r="B116" s="23">
        <f>+'ABC Fatturato'!B116*40%</f>
        <v>7185.0407218790278</v>
      </c>
      <c r="C116" s="27">
        <f t="shared" si="5"/>
        <v>2758896.3298083432</v>
      </c>
      <c r="D116" s="28">
        <f t="shared" si="3"/>
        <v>0.58634493571798596</v>
      </c>
      <c r="E116" s="18">
        <v>115</v>
      </c>
      <c r="F116" s="26">
        <f t="shared" si="4"/>
        <v>4.267161410018553E-2</v>
      </c>
      <c r="G116" s="3" t="str" cm="1">
        <f t="array" ref="G116">IFERROR(_xlfn.IFS(D116&lt;='ABC Fatturato'!$K$2,"A",D116&lt;='ABC Fatturato'!$L$3,"B"),"C")</f>
        <v>A</v>
      </c>
    </row>
    <row r="117" spans="1:7" x14ac:dyDescent="0.3">
      <c r="A117" s="20" t="s">
        <v>140</v>
      </c>
      <c r="B117" s="23">
        <f>+'ABC Fatturato'!B117*40%</f>
        <v>7176.3153319803168</v>
      </c>
      <c r="C117" s="27">
        <f t="shared" si="5"/>
        <v>2766072.6451403233</v>
      </c>
      <c r="D117" s="28">
        <f t="shared" si="3"/>
        <v>0.58787010942841467</v>
      </c>
      <c r="E117" s="18">
        <v>116</v>
      </c>
      <c r="F117" s="26">
        <f t="shared" si="4"/>
        <v>4.3042671614100185E-2</v>
      </c>
      <c r="G117" s="3" t="str" cm="1">
        <f t="array" ref="G117">IFERROR(_xlfn.IFS(D117&lt;='ABC Fatturato'!$K$2,"A",D117&lt;='ABC Fatturato'!$L$3,"B"),"C")</f>
        <v>A</v>
      </c>
    </row>
    <row r="118" spans="1:7" x14ac:dyDescent="0.3">
      <c r="A118" s="20" t="s">
        <v>141</v>
      </c>
      <c r="B118" s="23">
        <f>+'ABC Fatturato'!B118*40%</f>
        <v>7174.9803724267422</v>
      </c>
      <c r="C118" s="27">
        <f t="shared" si="5"/>
        <v>2773247.6255127499</v>
      </c>
      <c r="D118" s="28">
        <f t="shared" si="3"/>
        <v>0.58939499942148688</v>
      </c>
      <c r="E118" s="18">
        <v>117</v>
      </c>
      <c r="F118" s="26">
        <f t="shared" si="4"/>
        <v>4.341372912801484E-2</v>
      </c>
      <c r="G118" s="3" t="str" cm="1">
        <f t="array" ref="G118">IFERROR(_xlfn.IFS(D118&lt;='ABC Fatturato'!$K$2,"A",D118&lt;='ABC Fatturato'!$L$3,"B"),"C")</f>
        <v>A</v>
      </c>
    </row>
    <row r="119" spans="1:7" x14ac:dyDescent="0.3">
      <c r="A119" s="20" t="s">
        <v>142</v>
      </c>
      <c r="B119" s="23">
        <f>+'ABC Fatturato'!B119*40%</f>
        <v>7128.9367329150555</v>
      </c>
      <c r="C119" s="27">
        <f t="shared" si="5"/>
        <v>2780376.5622456651</v>
      </c>
      <c r="D119" s="28">
        <f t="shared" si="3"/>
        <v>0.59091010381494879</v>
      </c>
      <c r="E119" s="18">
        <v>118</v>
      </c>
      <c r="F119" s="26">
        <f t="shared" si="4"/>
        <v>4.3784786641929502E-2</v>
      </c>
      <c r="G119" s="3" t="str" cm="1">
        <f t="array" ref="G119">IFERROR(_xlfn.IFS(D119&lt;='ABC Fatturato'!$K$2,"A",D119&lt;='ABC Fatturato'!$L$3,"B"),"C")</f>
        <v>A</v>
      </c>
    </row>
    <row r="120" spans="1:7" x14ac:dyDescent="0.3">
      <c r="A120" s="20" t="s">
        <v>143</v>
      </c>
      <c r="B120" s="23">
        <f>+'ABC Fatturato'!B120*40%</f>
        <v>7006.5980546348437</v>
      </c>
      <c r="C120" s="27">
        <f t="shared" si="5"/>
        <v>2787383.1603003</v>
      </c>
      <c r="D120" s="28">
        <f t="shared" si="3"/>
        <v>0.59239920771550458</v>
      </c>
      <c r="E120" s="18">
        <v>119</v>
      </c>
      <c r="F120" s="26">
        <f t="shared" si="4"/>
        <v>4.4155844155844157E-2</v>
      </c>
      <c r="G120" s="3" t="str" cm="1">
        <f t="array" ref="G120">IFERROR(_xlfn.IFS(D120&lt;='ABC Fatturato'!$K$2,"A",D120&lt;='ABC Fatturato'!$L$3,"B"),"C")</f>
        <v>A</v>
      </c>
    </row>
    <row r="121" spans="1:7" x14ac:dyDescent="0.3">
      <c r="A121" s="20" t="s">
        <v>144</v>
      </c>
      <c r="B121" s="23">
        <f>+'ABC Fatturato'!B121*40%</f>
        <v>7002.3148459571912</v>
      </c>
      <c r="C121" s="27">
        <f t="shared" si="5"/>
        <v>2794385.4751462573</v>
      </c>
      <c r="D121" s="28">
        <f t="shared" si="3"/>
        <v>0.59388740131084539</v>
      </c>
      <c r="E121" s="18">
        <v>120</v>
      </c>
      <c r="F121" s="26">
        <f t="shared" si="4"/>
        <v>4.4526901669758812E-2</v>
      </c>
      <c r="G121" s="3" t="str" cm="1">
        <f t="array" ref="G121">IFERROR(_xlfn.IFS(D121&lt;='ABC Fatturato'!$K$2,"A",D121&lt;='ABC Fatturato'!$L$3,"B"),"C")</f>
        <v>A</v>
      </c>
    </row>
    <row r="122" spans="1:7" x14ac:dyDescent="0.3">
      <c r="A122" s="20" t="s">
        <v>145</v>
      </c>
      <c r="B122" s="23">
        <f>+'ABC Fatturato'!B122*40%</f>
        <v>6962.7060939840667</v>
      </c>
      <c r="C122" s="27">
        <f t="shared" si="5"/>
        <v>2801348.1812402415</v>
      </c>
      <c r="D122" s="28">
        <f t="shared" si="3"/>
        <v>0.59536717690552454</v>
      </c>
      <c r="E122" s="18">
        <v>121</v>
      </c>
      <c r="F122" s="26">
        <f t="shared" si="4"/>
        <v>4.4897959183673466E-2</v>
      </c>
      <c r="G122" s="3" t="str" cm="1">
        <f t="array" ref="G122">IFERROR(_xlfn.IFS(D122&lt;='ABC Fatturato'!$K$2,"A",D122&lt;='ABC Fatturato'!$L$3,"B"),"C")</f>
        <v>A</v>
      </c>
    </row>
    <row r="123" spans="1:7" x14ac:dyDescent="0.3">
      <c r="A123" s="20" t="s">
        <v>146</v>
      </c>
      <c r="B123" s="23">
        <f>+'ABC Fatturato'!B123*40%</f>
        <v>6926.4845158641656</v>
      </c>
      <c r="C123" s="27">
        <f t="shared" si="5"/>
        <v>2808274.6657561054</v>
      </c>
      <c r="D123" s="28">
        <f t="shared" si="3"/>
        <v>0.59683925437154806</v>
      </c>
      <c r="E123" s="18">
        <v>122</v>
      </c>
      <c r="F123" s="26">
        <f t="shared" si="4"/>
        <v>4.5269016697588128E-2</v>
      </c>
      <c r="G123" s="3" t="str" cm="1">
        <f t="array" ref="G123">IFERROR(_xlfn.IFS(D123&lt;='ABC Fatturato'!$K$2,"A",D123&lt;='ABC Fatturato'!$L$3,"B"),"C")</f>
        <v>A</v>
      </c>
    </row>
    <row r="124" spans="1:7" x14ac:dyDescent="0.3">
      <c r="A124" s="20" t="s">
        <v>147</v>
      </c>
      <c r="B124" s="23">
        <f>+'ABC Fatturato'!B124*40%</f>
        <v>6909.235568017667</v>
      </c>
      <c r="C124" s="27">
        <f t="shared" si="5"/>
        <v>2815183.9013241231</v>
      </c>
      <c r="D124" s="28">
        <f t="shared" si="3"/>
        <v>0.59830766593932572</v>
      </c>
      <c r="E124" s="18">
        <v>123</v>
      </c>
      <c r="F124" s="26">
        <f t="shared" si="4"/>
        <v>4.5640074211502783E-2</v>
      </c>
      <c r="G124" s="3" t="str" cm="1">
        <f t="array" ref="G124">IFERROR(_xlfn.IFS(D124&lt;='ABC Fatturato'!$K$2,"A",D124&lt;='ABC Fatturato'!$L$3,"B"),"C")</f>
        <v>A</v>
      </c>
    </row>
    <row r="125" spans="1:7" x14ac:dyDescent="0.3">
      <c r="A125" s="20" t="s">
        <v>148</v>
      </c>
      <c r="B125" s="23">
        <f>+'ABC Fatturato'!B125*40%</f>
        <v>6904.1697055776967</v>
      </c>
      <c r="C125" s="27">
        <f t="shared" si="5"/>
        <v>2822088.0710297008</v>
      </c>
      <c r="D125" s="28">
        <f t="shared" si="3"/>
        <v>0.59977500086542068</v>
      </c>
      <c r="E125" s="18">
        <v>124</v>
      </c>
      <c r="F125" s="26">
        <f t="shared" si="4"/>
        <v>4.6011131725417438E-2</v>
      </c>
      <c r="G125" s="3" t="str" cm="1">
        <f t="array" ref="G125">IFERROR(_xlfn.IFS(D125&lt;='ABC Fatturato'!$K$2,"A",D125&lt;='ABC Fatturato'!$L$3,"B"),"C")</f>
        <v>A</v>
      </c>
    </row>
    <row r="126" spans="1:7" x14ac:dyDescent="0.3">
      <c r="A126" s="20" t="s">
        <v>149</v>
      </c>
      <c r="B126" s="23">
        <f>+'ABC Fatturato'!B126*40%</f>
        <v>6881.4841870294222</v>
      </c>
      <c r="C126" s="27">
        <f t="shared" si="5"/>
        <v>2828969.5552167301</v>
      </c>
      <c r="D126" s="28">
        <f t="shared" si="3"/>
        <v>0.60123751446540374</v>
      </c>
      <c r="E126" s="18">
        <v>125</v>
      </c>
      <c r="F126" s="26">
        <f t="shared" si="4"/>
        <v>4.6382189239332093E-2</v>
      </c>
      <c r="G126" s="3" t="str" cm="1">
        <f t="array" ref="G126">IFERROR(_xlfn.IFS(D126&lt;='ABC Fatturato'!$K$2,"A",D126&lt;='ABC Fatturato'!$L$3,"B"),"C")</f>
        <v>A</v>
      </c>
    </row>
    <row r="127" spans="1:7" x14ac:dyDescent="0.3">
      <c r="A127" s="20" t="s">
        <v>150</v>
      </c>
      <c r="B127" s="23">
        <f>+'ABC Fatturato'!B127*40%</f>
        <v>6880.3765872412077</v>
      </c>
      <c r="C127" s="27">
        <f t="shared" si="5"/>
        <v>2835849.9318039715</v>
      </c>
      <c r="D127" s="28">
        <f t="shared" si="3"/>
        <v>0.60269979266852924</v>
      </c>
      <c r="E127" s="18">
        <v>126</v>
      </c>
      <c r="F127" s="26">
        <f t="shared" si="4"/>
        <v>4.6753246753246755E-2</v>
      </c>
      <c r="G127" s="3" t="str" cm="1">
        <f t="array" ref="G127">IFERROR(_xlfn.IFS(D127&lt;='ABC Fatturato'!$K$2,"A",D127&lt;='ABC Fatturato'!$L$3,"B"),"C")</f>
        <v>A</v>
      </c>
    </row>
    <row r="128" spans="1:7" x14ac:dyDescent="0.3">
      <c r="A128" s="20" t="s">
        <v>151</v>
      </c>
      <c r="B128" s="23">
        <f>+'ABC Fatturato'!B128*40%</f>
        <v>6793.329472088757</v>
      </c>
      <c r="C128" s="27">
        <f t="shared" si="5"/>
        <v>2842643.2612760602</v>
      </c>
      <c r="D128" s="28">
        <f t="shared" si="3"/>
        <v>0.60414357085243064</v>
      </c>
      <c r="E128" s="18">
        <v>127</v>
      </c>
      <c r="F128" s="26">
        <f t="shared" si="4"/>
        <v>4.712430426716141E-2</v>
      </c>
      <c r="G128" s="3" t="str" cm="1">
        <f t="array" ref="G128">IFERROR(_xlfn.IFS(D128&lt;='ABC Fatturato'!$K$2,"A",D128&lt;='ABC Fatturato'!$L$3,"B"),"C")</f>
        <v>A</v>
      </c>
    </row>
    <row r="129" spans="1:7" x14ac:dyDescent="0.3">
      <c r="A129" s="20" t="s">
        <v>152</v>
      </c>
      <c r="B129" s="23">
        <f>+'ABC Fatturato'!B129*40%</f>
        <v>6790.3079692363017</v>
      </c>
      <c r="C129" s="27">
        <f t="shared" si="5"/>
        <v>2849433.5692452965</v>
      </c>
      <c r="D129" s="28">
        <f t="shared" si="3"/>
        <v>0.60558670687994631</v>
      </c>
      <c r="E129" s="18">
        <v>128</v>
      </c>
      <c r="F129" s="26">
        <f t="shared" si="4"/>
        <v>4.7495361781076065E-2</v>
      </c>
      <c r="G129" s="3" t="str" cm="1">
        <f t="array" ref="G129">IFERROR(_xlfn.IFS(D129&lt;='ABC Fatturato'!$K$2,"A",D129&lt;='ABC Fatturato'!$L$3,"B"),"C")</f>
        <v>A</v>
      </c>
    </row>
    <row r="130" spans="1:7" x14ac:dyDescent="0.3">
      <c r="A130" s="20" t="s">
        <v>153</v>
      </c>
      <c r="B130" s="23">
        <f>+'ABC Fatturato'!B130*40%</f>
        <v>6788.1700361216253</v>
      </c>
      <c r="C130" s="27">
        <f t="shared" si="5"/>
        <v>2856221.7392814183</v>
      </c>
      <c r="D130" s="28">
        <f t="shared" ref="D130:D193" si="6">C130/SUM(B:B)</f>
        <v>0.60702938853509536</v>
      </c>
      <c r="E130" s="18">
        <v>129</v>
      </c>
      <c r="F130" s="26">
        <f t="shared" ref="F130:F193" si="7">E130/COUNT(B:B)</f>
        <v>4.7866419294990727E-2</v>
      </c>
      <c r="G130" s="3" t="str" cm="1">
        <f t="array" ref="G130">IFERROR(_xlfn.IFS(D130&lt;='ABC Fatturato'!$K$2,"A",D130&lt;='ABC Fatturato'!$L$3,"B"),"C")</f>
        <v>A</v>
      </c>
    </row>
    <row r="131" spans="1:7" x14ac:dyDescent="0.3">
      <c r="A131" s="20" t="s">
        <v>154</v>
      </c>
      <c r="B131" s="23">
        <f>+'ABC Fatturato'!B131*40%</f>
        <v>6659.2520119014289</v>
      </c>
      <c r="C131" s="27">
        <f t="shared" ref="C131:C194" si="8">B131+C130</f>
        <v>2862880.9912933195</v>
      </c>
      <c r="D131" s="28">
        <f t="shared" si="6"/>
        <v>0.60844467139681824</v>
      </c>
      <c r="E131" s="18">
        <v>130</v>
      </c>
      <c r="F131" s="26">
        <f t="shared" si="7"/>
        <v>4.8237476808905382E-2</v>
      </c>
      <c r="G131" s="3" t="str" cm="1">
        <f t="array" ref="G131">IFERROR(_xlfn.IFS(D131&lt;='ABC Fatturato'!$K$2,"A",D131&lt;='ABC Fatturato'!$L$3,"B"),"C")</f>
        <v>A</v>
      </c>
    </row>
    <row r="132" spans="1:7" x14ac:dyDescent="0.3">
      <c r="A132" s="20" t="s">
        <v>155</v>
      </c>
      <c r="B132" s="23">
        <f>+'ABC Fatturato'!B132*40%</f>
        <v>6653.5969606740946</v>
      </c>
      <c r="C132" s="27">
        <f t="shared" si="8"/>
        <v>2869534.5882539935</v>
      </c>
      <c r="D132" s="28">
        <f t="shared" si="6"/>
        <v>0.60985875239727072</v>
      </c>
      <c r="E132" s="18">
        <v>131</v>
      </c>
      <c r="F132" s="26">
        <f t="shared" si="7"/>
        <v>4.8608534322820036E-2</v>
      </c>
      <c r="G132" s="3" t="str" cm="1">
        <f t="array" ref="G132">IFERROR(_xlfn.IFS(D132&lt;='ABC Fatturato'!$K$2,"A",D132&lt;='ABC Fatturato'!$L$3,"B"),"C")</f>
        <v>A</v>
      </c>
    </row>
    <row r="133" spans="1:7" x14ac:dyDescent="0.3">
      <c r="A133" s="20" t="s">
        <v>156</v>
      </c>
      <c r="B133" s="23">
        <f>+'ABC Fatturato'!B133*40%</f>
        <v>6625.148730115865</v>
      </c>
      <c r="C133" s="27">
        <f t="shared" si="8"/>
        <v>2876159.7369841095</v>
      </c>
      <c r="D133" s="28">
        <f t="shared" si="6"/>
        <v>0.61126678732932327</v>
      </c>
      <c r="E133" s="18">
        <v>132</v>
      </c>
      <c r="F133" s="26">
        <f t="shared" si="7"/>
        <v>4.8979591836734691E-2</v>
      </c>
      <c r="G133" s="3" t="str" cm="1">
        <f t="array" ref="G133">IFERROR(_xlfn.IFS(D133&lt;='ABC Fatturato'!$K$2,"A",D133&lt;='ABC Fatturato'!$L$3,"B"),"C")</f>
        <v>A</v>
      </c>
    </row>
    <row r="134" spans="1:7" x14ac:dyDescent="0.3">
      <c r="A134" s="20" t="s">
        <v>157</v>
      </c>
      <c r="B134" s="23">
        <f>+'ABC Fatturato'!B134*40%</f>
        <v>6605.8584962648638</v>
      </c>
      <c r="C134" s="27">
        <f t="shared" si="8"/>
        <v>2882765.5954803745</v>
      </c>
      <c r="D134" s="28">
        <f t="shared" si="6"/>
        <v>0.61267072253105803</v>
      </c>
      <c r="E134" s="18">
        <v>133</v>
      </c>
      <c r="F134" s="26">
        <f t="shared" si="7"/>
        <v>4.9350649350649353E-2</v>
      </c>
      <c r="G134" s="3" t="str" cm="1">
        <f t="array" ref="G134">IFERROR(_xlfn.IFS(D134&lt;='ABC Fatturato'!$K$2,"A",D134&lt;='ABC Fatturato'!$L$3,"B"),"C")</f>
        <v>A</v>
      </c>
    </row>
    <row r="135" spans="1:7" x14ac:dyDescent="0.3">
      <c r="A135" s="20" t="s">
        <v>158</v>
      </c>
      <c r="B135" s="23">
        <f>+'ABC Fatturato'!B135*40%</f>
        <v>6564.1955663140579</v>
      </c>
      <c r="C135" s="27">
        <f t="shared" si="8"/>
        <v>2889329.7910466888</v>
      </c>
      <c r="D135" s="28">
        <f t="shared" si="6"/>
        <v>0.61406580316014359</v>
      </c>
      <c r="E135" s="18">
        <v>134</v>
      </c>
      <c r="F135" s="26">
        <f t="shared" si="7"/>
        <v>4.9721706864564008E-2</v>
      </c>
      <c r="G135" s="3" t="str" cm="1">
        <f t="array" ref="G135">IFERROR(_xlfn.IFS(D135&lt;='ABC Fatturato'!$K$2,"A",D135&lt;='ABC Fatturato'!$L$3,"B"),"C")</f>
        <v>A</v>
      </c>
    </row>
    <row r="136" spans="1:7" x14ac:dyDescent="0.3">
      <c r="A136" s="20" t="s">
        <v>159</v>
      </c>
      <c r="B136" s="23">
        <f>+'ABC Fatturato'!B136*40%</f>
        <v>6529.1080549471699</v>
      </c>
      <c r="C136" s="27">
        <f t="shared" si="8"/>
        <v>2895858.8991016359</v>
      </c>
      <c r="D136" s="28">
        <f t="shared" si="6"/>
        <v>0.61545342668242342</v>
      </c>
      <c r="E136" s="18">
        <v>135</v>
      </c>
      <c r="F136" s="26">
        <f t="shared" si="7"/>
        <v>5.0092764378478663E-2</v>
      </c>
      <c r="G136" s="3" t="str" cm="1">
        <f t="array" ref="G136">IFERROR(_xlfn.IFS(D136&lt;='ABC Fatturato'!$K$2,"A",D136&lt;='ABC Fatturato'!$L$3,"B"),"C")</f>
        <v>A</v>
      </c>
    </row>
    <row r="137" spans="1:7" x14ac:dyDescent="0.3">
      <c r="A137" s="20" t="s">
        <v>160</v>
      </c>
      <c r="B137" s="23">
        <f>+'ABC Fatturato'!B137*40%</f>
        <v>6518.2919455838937</v>
      </c>
      <c r="C137" s="27">
        <f t="shared" si="8"/>
        <v>2902377.19104722</v>
      </c>
      <c r="D137" s="28">
        <f t="shared" si="6"/>
        <v>0.61683875146992284</v>
      </c>
      <c r="E137" s="18">
        <v>136</v>
      </c>
      <c r="F137" s="26">
        <f t="shared" si="7"/>
        <v>5.0463821892393318E-2</v>
      </c>
      <c r="G137" s="3" t="str" cm="1">
        <f t="array" ref="G137">IFERROR(_xlfn.IFS(D137&lt;='ABC Fatturato'!$K$2,"A",D137&lt;='ABC Fatturato'!$L$3,"B"),"C")</f>
        <v>A</v>
      </c>
    </row>
    <row r="138" spans="1:7" x14ac:dyDescent="0.3">
      <c r="A138" s="20" t="s">
        <v>161</v>
      </c>
      <c r="B138" s="23">
        <f>+'ABC Fatturato'!B138*40%</f>
        <v>6467.9148101614373</v>
      </c>
      <c r="C138" s="27">
        <f t="shared" si="8"/>
        <v>2908845.1058573816</v>
      </c>
      <c r="D138" s="28">
        <f t="shared" si="6"/>
        <v>0.61821336966511142</v>
      </c>
      <c r="E138" s="18">
        <v>137</v>
      </c>
      <c r="F138" s="26">
        <f t="shared" si="7"/>
        <v>5.083487940630798E-2</v>
      </c>
      <c r="G138" s="3" t="str" cm="1">
        <f t="array" ref="G138">IFERROR(_xlfn.IFS(D138&lt;='ABC Fatturato'!$K$2,"A",D138&lt;='ABC Fatturato'!$L$3,"B"),"C")</f>
        <v>A</v>
      </c>
    </row>
    <row r="139" spans="1:7" x14ac:dyDescent="0.3">
      <c r="A139" s="20" t="s">
        <v>162</v>
      </c>
      <c r="B139" s="23">
        <f>+'ABC Fatturato'!B139*40%</f>
        <v>6420.706368066647</v>
      </c>
      <c r="C139" s="27">
        <f t="shared" si="8"/>
        <v>2915265.8122254484</v>
      </c>
      <c r="D139" s="28">
        <f t="shared" si="6"/>
        <v>0.61957795470659061</v>
      </c>
      <c r="E139" s="18">
        <v>138</v>
      </c>
      <c r="F139" s="26">
        <f t="shared" si="7"/>
        <v>5.1205936920222635E-2</v>
      </c>
      <c r="G139" s="3" t="str" cm="1">
        <f t="array" ref="G139">IFERROR(_xlfn.IFS(D139&lt;='ABC Fatturato'!$K$2,"A",D139&lt;='ABC Fatturato'!$L$3,"B"),"C")</f>
        <v>A</v>
      </c>
    </row>
    <row r="140" spans="1:7" x14ac:dyDescent="0.3">
      <c r="A140" s="20" t="s">
        <v>163</v>
      </c>
      <c r="B140" s="23">
        <f>+'ABC Fatturato'!B140*40%</f>
        <v>6346.2974847379755</v>
      </c>
      <c r="C140" s="27">
        <f t="shared" si="8"/>
        <v>2921612.1097101863</v>
      </c>
      <c r="D140" s="28">
        <f t="shared" si="6"/>
        <v>0.62092672571713248</v>
      </c>
      <c r="E140" s="18">
        <v>139</v>
      </c>
      <c r="F140" s="26">
        <f t="shared" si="7"/>
        <v>5.157699443413729E-2</v>
      </c>
      <c r="G140" s="3" t="str" cm="1">
        <f t="array" ref="G140">IFERROR(_xlfn.IFS(D140&lt;='ABC Fatturato'!$K$2,"A",D140&lt;='ABC Fatturato'!$L$3,"B"),"C")</f>
        <v>A</v>
      </c>
    </row>
    <row r="141" spans="1:7" x14ac:dyDescent="0.3">
      <c r="A141" s="20" t="s">
        <v>164</v>
      </c>
      <c r="B141" s="23">
        <f>+'ABC Fatturato'!B141*40%</f>
        <v>6207.1716644583657</v>
      </c>
      <c r="C141" s="27">
        <f t="shared" si="8"/>
        <v>2927819.2813746445</v>
      </c>
      <c r="D141" s="28">
        <f t="shared" si="6"/>
        <v>0.6222459284835663</v>
      </c>
      <c r="E141" s="18">
        <v>140</v>
      </c>
      <c r="F141" s="26">
        <f t="shared" si="7"/>
        <v>5.1948051948051951E-2</v>
      </c>
      <c r="G141" s="3" t="str" cm="1">
        <f t="array" ref="G141">IFERROR(_xlfn.IFS(D141&lt;='ABC Fatturato'!$K$2,"A",D141&lt;='ABC Fatturato'!$L$3,"B"),"C")</f>
        <v>A</v>
      </c>
    </row>
    <row r="142" spans="1:7" x14ac:dyDescent="0.3">
      <c r="A142" s="20" t="s">
        <v>165</v>
      </c>
      <c r="B142" s="23">
        <f>+'ABC Fatturato'!B142*40%</f>
        <v>6176.3993782588041</v>
      </c>
      <c r="C142" s="27">
        <f t="shared" si="8"/>
        <v>2933995.6807529032</v>
      </c>
      <c r="D142" s="28">
        <f t="shared" si="6"/>
        <v>0.62355859125283575</v>
      </c>
      <c r="E142" s="18">
        <v>141</v>
      </c>
      <c r="F142" s="26">
        <f t="shared" si="7"/>
        <v>5.2319109461966606E-2</v>
      </c>
      <c r="G142" s="3" t="str" cm="1">
        <f t="array" ref="G142">IFERROR(_xlfn.IFS(D142&lt;='ABC Fatturato'!$K$2,"A",D142&lt;='ABC Fatturato'!$L$3,"B"),"C")</f>
        <v>A</v>
      </c>
    </row>
    <row r="143" spans="1:7" x14ac:dyDescent="0.3">
      <c r="A143" s="20" t="s">
        <v>166</v>
      </c>
      <c r="B143" s="23">
        <f>+'ABC Fatturato'!B143*40%</f>
        <v>6144.0815066922478</v>
      </c>
      <c r="C143" s="27">
        <f t="shared" si="8"/>
        <v>2940139.7622595956</v>
      </c>
      <c r="D143" s="28">
        <f t="shared" si="6"/>
        <v>0.62486438554353241</v>
      </c>
      <c r="E143" s="18">
        <v>142</v>
      </c>
      <c r="F143" s="26">
        <f t="shared" si="7"/>
        <v>5.2690166975881261E-2</v>
      </c>
      <c r="G143" s="3" t="str" cm="1">
        <f t="array" ref="G143">IFERROR(_xlfn.IFS(D143&lt;='ABC Fatturato'!$K$2,"A",D143&lt;='ABC Fatturato'!$L$3,"B"),"C")</f>
        <v>A</v>
      </c>
    </row>
    <row r="144" spans="1:7" x14ac:dyDescent="0.3">
      <c r="A144" s="20" t="s">
        <v>167</v>
      </c>
      <c r="B144" s="23">
        <f>+'ABC Fatturato'!B144*40%</f>
        <v>6126.1292206005237</v>
      </c>
      <c r="C144" s="27">
        <f t="shared" si="8"/>
        <v>2946265.8914801963</v>
      </c>
      <c r="D144" s="28">
        <f t="shared" si="6"/>
        <v>0.62616636445634744</v>
      </c>
      <c r="E144" s="18">
        <v>143</v>
      </c>
      <c r="F144" s="26">
        <f t="shared" si="7"/>
        <v>5.3061224489795916E-2</v>
      </c>
      <c r="G144" s="3" t="str" cm="1">
        <f t="array" ref="G144">IFERROR(_xlfn.IFS(D144&lt;='ABC Fatturato'!$K$2,"A",D144&lt;='ABC Fatturato'!$L$3,"B"),"C")</f>
        <v>A</v>
      </c>
    </row>
    <row r="145" spans="1:7" x14ac:dyDescent="0.3">
      <c r="A145" s="20" t="s">
        <v>168</v>
      </c>
      <c r="B145" s="23">
        <f>+'ABC Fatturato'!B145*40%</f>
        <v>6066.3828650162777</v>
      </c>
      <c r="C145" s="27">
        <f t="shared" si="8"/>
        <v>2952332.2743452126</v>
      </c>
      <c r="D145" s="28">
        <f t="shared" si="6"/>
        <v>0.62745564554770172</v>
      </c>
      <c r="E145" s="18">
        <v>144</v>
      </c>
      <c r="F145" s="26">
        <f t="shared" si="7"/>
        <v>5.3432282003710578E-2</v>
      </c>
      <c r="G145" s="3" t="str" cm="1">
        <f t="array" ref="G145">IFERROR(_xlfn.IFS(D145&lt;='ABC Fatturato'!$K$2,"A",D145&lt;='ABC Fatturato'!$L$3,"B"),"C")</f>
        <v>A</v>
      </c>
    </row>
    <row r="146" spans="1:7" x14ac:dyDescent="0.3">
      <c r="A146" s="20" t="s">
        <v>169</v>
      </c>
      <c r="B146" s="23">
        <f>+'ABC Fatturato'!B146*40%</f>
        <v>6038.5324463532979</v>
      </c>
      <c r="C146" s="27">
        <f t="shared" si="8"/>
        <v>2958370.8067915658</v>
      </c>
      <c r="D146" s="28">
        <f t="shared" si="6"/>
        <v>0.62873900762290302</v>
      </c>
      <c r="E146" s="18">
        <v>145</v>
      </c>
      <c r="F146" s="26">
        <f t="shared" si="7"/>
        <v>5.3803339517625233E-2</v>
      </c>
      <c r="G146" s="3" t="str" cm="1">
        <f t="array" ref="G146">IFERROR(_xlfn.IFS(D146&lt;='ABC Fatturato'!$K$2,"A",D146&lt;='ABC Fatturato'!$L$3,"B"),"C")</f>
        <v>A</v>
      </c>
    </row>
    <row r="147" spans="1:7" x14ac:dyDescent="0.3">
      <c r="A147" s="20" t="s">
        <v>170</v>
      </c>
      <c r="B147" s="23">
        <f>+'ABC Fatturato'!B147*40%</f>
        <v>5963.6863458415964</v>
      </c>
      <c r="C147" s="27">
        <f t="shared" si="8"/>
        <v>2964334.4931374076</v>
      </c>
      <c r="D147" s="28">
        <f t="shared" si="6"/>
        <v>0.63000646274592231</v>
      </c>
      <c r="E147" s="18">
        <v>146</v>
      </c>
      <c r="F147" s="26">
        <f t="shared" si="7"/>
        <v>5.4174397031539888E-2</v>
      </c>
      <c r="G147" s="3" t="str" cm="1">
        <f t="array" ref="G147">IFERROR(_xlfn.IFS(D147&lt;='ABC Fatturato'!$K$2,"A",D147&lt;='ABC Fatturato'!$L$3,"B"),"C")</f>
        <v>A</v>
      </c>
    </row>
    <row r="148" spans="1:7" x14ac:dyDescent="0.3">
      <c r="A148" s="20" t="s">
        <v>171</v>
      </c>
      <c r="B148" s="23">
        <f>+'ABC Fatturato'!B148*40%</f>
        <v>5872.9057664835782</v>
      </c>
      <c r="C148" s="27">
        <f t="shared" si="8"/>
        <v>2970207.398903891</v>
      </c>
      <c r="D148" s="28">
        <f t="shared" si="6"/>
        <v>0.63125462438103741</v>
      </c>
      <c r="E148" s="18">
        <v>147</v>
      </c>
      <c r="F148" s="26">
        <f t="shared" si="7"/>
        <v>5.4545454545454543E-2</v>
      </c>
      <c r="G148" s="3" t="str" cm="1">
        <f t="array" ref="G148">IFERROR(_xlfn.IFS(D148&lt;='ABC Fatturato'!$K$2,"A",D148&lt;='ABC Fatturato'!$L$3,"B"),"C")</f>
        <v>A</v>
      </c>
    </row>
    <row r="149" spans="1:7" x14ac:dyDescent="0.3">
      <c r="A149" s="20" t="s">
        <v>172</v>
      </c>
      <c r="B149" s="23">
        <f>+'ABC Fatturato'!B149*40%</f>
        <v>5855.7421959428857</v>
      </c>
      <c r="C149" s="27">
        <f t="shared" si="8"/>
        <v>2976063.1410998339</v>
      </c>
      <c r="D149" s="28">
        <f t="shared" si="6"/>
        <v>0.63249913826304316</v>
      </c>
      <c r="E149" s="18">
        <v>148</v>
      </c>
      <c r="F149" s="26">
        <f t="shared" si="7"/>
        <v>5.4916512059369205E-2</v>
      </c>
      <c r="G149" s="3" t="str" cm="1">
        <f t="array" ref="G149">IFERROR(_xlfn.IFS(D149&lt;='ABC Fatturato'!$K$2,"A",D149&lt;='ABC Fatturato'!$L$3,"B"),"C")</f>
        <v>A</v>
      </c>
    </row>
    <row r="150" spans="1:7" x14ac:dyDescent="0.3">
      <c r="A150" s="20" t="s">
        <v>173</v>
      </c>
      <c r="B150" s="23">
        <f>+'ABC Fatturato'!B150*40%</f>
        <v>5838.8856421938699</v>
      </c>
      <c r="C150" s="27">
        <f t="shared" si="8"/>
        <v>2981902.0267420276</v>
      </c>
      <c r="D150" s="28">
        <f t="shared" si="6"/>
        <v>0.63374006964185092</v>
      </c>
      <c r="E150" s="18">
        <v>149</v>
      </c>
      <c r="F150" s="26">
        <f t="shared" si="7"/>
        <v>5.528756957328386E-2</v>
      </c>
      <c r="G150" s="3" t="str" cm="1">
        <f t="array" ref="G150">IFERROR(_xlfn.IFS(D150&lt;='ABC Fatturato'!$K$2,"A",D150&lt;='ABC Fatturato'!$L$3,"B"),"C")</f>
        <v>A</v>
      </c>
    </row>
    <row r="151" spans="1:7" x14ac:dyDescent="0.3">
      <c r="A151" s="20" t="s">
        <v>174</v>
      </c>
      <c r="B151" s="23">
        <f>+'ABC Fatturato'!B151*40%</f>
        <v>5805.6567947743679</v>
      </c>
      <c r="C151" s="27">
        <f t="shared" si="8"/>
        <v>2987707.683536802</v>
      </c>
      <c r="D151" s="28">
        <f t="shared" si="6"/>
        <v>0.63497393893347776</v>
      </c>
      <c r="E151" s="18">
        <v>150</v>
      </c>
      <c r="F151" s="26">
        <f t="shared" si="7"/>
        <v>5.5658627087198514E-2</v>
      </c>
      <c r="G151" s="3" t="str" cm="1">
        <f t="array" ref="G151">IFERROR(_xlfn.IFS(D151&lt;='ABC Fatturato'!$K$2,"A",D151&lt;='ABC Fatturato'!$L$3,"B"),"C")</f>
        <v>A</v>
      </c>
    </row>
    <row r="152" spans="1:7" x14ac:dyDescent="0.3">
      <c r="A152" s="20" t="s">
        <v>175</v>
      </c>
      <c r="B152" s="23">
        <f>+'ABC Fatturato'!B152*40%</f>
        <v>5715.9861203918199</v>
      </c>
      <c r="C152" s="27">
        <f t="shared" si="8"/>
        <v>2993423.6696571936</v>
      </c>
      <c r="D152" s="28">
        <f t="shared" si="6"/>
        <v>0.63618875062397673</v>
      </c>
      <c r="E152" s="18">
        <v>151</v>
      </c>
      <c r="F152" s="26">
        <f t="shared" si="7"/>
        <v>5.6029684601113169E-2</v>
      </c>
      <c r="G152" s="3" t="str" cm="1">
        <f t="array" ref="G152">IFERROR(_xlfn.IFS(D152&lt;='ABC Fatturato'!$K$2,"A",D152&lt;='ABC Fatturato'!$L$3,"B"),"C")</f>
        <v>A</v>
      </c>
    </row>
    <row r="153" spans="1:7" x14ac:dyDescent="0.3">
      <c r="A153" s="20" t="s">
        <v>176</v>
      </c>
      <c r="B153" s="23">
        <f>+'ABC Fatturato'!B153*40%</f>
        <v>5666.7065102354936</v>
      </c>
      <c r="C153" s="27">
        <f t="shared" si="8"/>
        <v>2999090.3761674291</v>
      </c>
      <c r="D153" s="28">
        <f t="shared" si="6"/>
        <v>0.63739308897789659</v>
      </c>
      <c r="E153" s="18">
        <v>152</v>
      </c>
      <c r="F153" s="26">
        <f t="shared" si="7"/>
        <v>5.6400742115027831E-2</v>
      </c>
      <c r="G153" s="3" t="str" cm="1">
        <f t="array" ref="G153">IFERROR(_xlfn.IFS(D153&lt;='ABC Fatturato'!$K$2,"A",D153&lt;='ABC Fatturato'!$L$3,"B"),"C")</f>
        <v>A</v>
      </c>
    </row>
    <row r="154" spans="1:7" x14ac:dyDescent="0.3">
      <c r="A154" s="20" t="s">
        <v>177</v>
      </c>
      <c r="B154" s="23">
        <f>+'ABC Fatturato'!B154*40%</f>
        <v>5660.9402123786958</v>
      </c>
      <c r="C154" s="27">
        <f t="shared" si="8"/>
        <v>3004751.3163798079</v>
      </c>
      <c r="D154" s="28">
        <f t="shared" si="6"/>
        <v>0.63859620182743271</v>
      </c>
      <c r="E154" s="18">
        <v>153</v>
      </c>
      <c r="F154" s="26">
        <f t="shared" si="7"/>
        <v>5.6771799628942486E-2</v>
      </c>
      <c r="G154" s="3" t="str" cm="1">
        <f t="array" ref="G154">IFERROR(_xlfn.IFS(D154&lt;='ABC Fatturato'!$K$2,"A",D154&lt;='ABC Fatturato'!$L$3,"B"),"C")</f>
        <v>A</v>
      </c>
    </row>
    <row r="155" spans="1:7" x14ac:dyDescent="0.3">
      <c r="A155" s="20" t="s">
        <v>178</v>
      </c>
      <c r="B155" s="23">
        <f>+'ABC Fatturato'!B155*40%</f>
        <v>5625.1294698543288</v>
      </c>
      <c r="C155" s="27">
        <f t="shared" si="8"/>
        <v>3010376.4458496622</v>
      </c>
      <c r="D155" s="28">
        <f t="shared" si="6"/>
        <v>0.63979170386271078</v>
      </c>
      <c r="E155" s="18">
        <v>154</v>
      </c>
      <c r="F155" s="26">
        <f t="shared" si="7"/>
        <v>5.7142857142857141E-2</v>
      </c>
      <c r="G155" s="3" t="str" cm="1">
        <f t="array" ref="G155">IFERROR(_xlfn.IFS(D155&lt;='ABC Fatturato'!$K$2,"A",D155&lt;='ABC Fatturato'!$L$3,"B"),"C")</f>
        <v>A</v>
      </c>
    </row>
    <row r="156" spans="1:7" x14ac:dyDescent="0.3">
      <c r="A156" s="20" t="s">
        <v>179</v>
      </c>
      <c r="B156" s="23">
        <f>+'ABC Fatturato'!B156*40%</f>
        <v>5589.0101737467803</v>
      </c>
      <c r="C156" s="27">
        <f t="shared" si="8"/>
        <v>3015965.456023409</v>
      </c>
      <c r="D156" s="28">
        <f t="shared" si="6"/>
        <v>0.64097952950720705</v>
      </c>
      <c r="E156" s="18">
        <v>155</v>
      </c>
      <c r="F156" s="26">
        <f t="shared" si="7"/>
        <v>5.7513914656771803E-2</v>
      </c>
      <c r="G156" s="3" t="str" cm="1">
        <f t="array" ref="G156">IFERROR(_xlfn.IFS(D156&lt;='ABC Fatturato'!$K$2,"A",D156&lt;='ABC Fatturato'!$L$3,"B"),"C")</f>
        <v>A</v>
      </c>
    </row>
    <row r="157" spans="1:7" x14ac:dyDescent="0.3">
      <c r="A157" s="20" t="s">
        <v>180</v>
      </c>
      <c r="B157" s="23">
        <f>+'ABC Fatturato'!B157*40%</f>
        <v>5564.1417282436705</v>
      </c>
      <c r="C157" s="27">
        <f t="shared" si="8"/>
        <v>3021529.5977516528</v>
      </c>
      <c r="D157" s="28">
        <f t="shared" si="6"/>
        <v>0.64216206989073765</v>
      </c>
      <c r="E157" s="18">
        <v>156</v>
      </c>
      <c r="F157" s="26">
        <f t="shared" si="7"/>
        <v>5.7884972170686458E-2</v>
      </c>
      <c r="G157" s="3" t="str" cm="1">
        <f t="array" ref="G157">IFERROR(_xlfn.IFS(D157&lt;='ABC Fatturato'!$K$2,"A",D157&lt;='ABC Fatturato'!$L$3,"B"),"C")</f>
        <v>A</v>
      </c>
    </row>
    <row r="158" spans="1:7" x14ac:dyDescent="0.3">
      <c r="A158" s="20" t="s">
        <v>181</v>
      </c>
      <c r="B158" s="23">
        <f>+'ABC Fatturato'!B158*40%</f>
        <v>5546.5310367524753</v>
      </c>
      <c r="C158" s="27">
        <f t="shared" si="8"/>
        <v>3027076.1287884051</v>
      </c>
      <c r="D158" s="28">
        <f t="shared" si="6"/>
        <v>0.64334086749507835</v>
      </c>
      <c r="E158" s="18">
        <v>157</v>
      </c>
      <c r="F158" s="26">
        <f t="shared" si="7"/>
        <v>5.8256029684601113E-2</v>
      </c>
      <c r="G158" s="3" t="str" cm="1">
        <f t="array" ref="G158">IFERROR(_xlfn.IFS(D158&lt;='ABC Fatturato'!$K$2,"A",D158&lt;='ABC Fatturato'!$L$3,"B"),"C")</f>
        <v>A</v>
      </c>
    </row>
    <row r="159" spans="1:7" x14ac:dyDescent="0.3">
      <c r="A159" s="20" t="s">
        <v>182</v>
      </c>
      <c r="B159" s="23">
        <f>+'ABC Fatturato'!B159*40%</f>
        <v>5493.2997379969402</v>
      </c>
      <c r="C159" s="27">
        <f t="shared" si="8"/>
        <v>3032569.428526402</v>
      </c>
      <c r="D159" s="28">
        <f t="shared" si="6"/>
        <v>0.64450835191519029</v>
      </c>
      <c r="E159" s="18">
        <v>158</v>
      </c>
      <c r="F159" s="26">
        <f t="shared" si="7"/>
        <v>5.8627087198515768E-2</v>
      </c>
      <c r="G159" s="3" t="str" cm="1">
        <f t="array" ref="G159">IFERROR(_xlfn.IFS(D159&lt;='ABC Fatturato'!$K$2,"A",D159&lt;='ABC Fatturato'!$L$3,"B"),"C")</f>
        <v>A</v>
      </c>
    </row>
    <row r="160" spans="1:7" x14ac:dyDescent="0.3">
      <c r="A160" s="20" t="s">
        <v>183</v>
      </c>
      <c r="B160" s="23">
        <f>+'ABC Fatturato'!B160*40%</f>
        <v>5405.6840099878273</v>
      </c>
      <c r="C160" s="27">
        <f t="shared" si="8"/>
        <v>3037975.1125363898</v>
      </c>
      <c r="D160" s="28">
        <f t="shared" si="6"/>
        <v>0.6456572154694683</v>
      </c>
      <c r="E160" s="18">
        <v>159</v>
      </c>
      <c r="F160" s="26">
        <f t="shared" si="7"/>
        <v>5.899814471243043E-2</v>
      </c>
      <c r="G160" s="3" t="str" cm="1">
        <f t="array" ref="G160">IFERROR(_xlfn.IFS(D160&lt;='ABC Fatturato'!$K$2,"A",D160&lt;='ABC Fatturato'!$L$3,"B"),"C")</f>
        <v>A</v>
      </c>
    </row>
    <row r="161" spans="1:7" x14ac:dyDescent="0.3">
      <c r="A161" s="20" t="s">
        <v>184</v>
      </c>
      <c r="B161" s="23">
        <f>+'ABC Fatturato'!B161*40%</f>
        <v>5369.9397763846828</v>
      </c>
      <c r="C161" s="27">
        <f t="shared" si="8"/>
        <v>3043345.0523127746</v>
      </c>
      <c r="D161" s="28">
        <f t="shared" si="6"/>
        <v>0.64679848234454962</v>
      </c>
      <c r="E161" s="18">
        <v>160</v>
      </c>
      <c r="F161" s="26">
        <f t="shared" si="7"/>
        <v>5.9369202226345084E-2</v>
      </c>
      <c r="G161" s="3" t="str" cm="1">
        <f t="array" ref="G161">IFERROR(_xlfn.IFS(D161&lt;='ABC Fatturato'!$K$2,"A",D161&lt;='ABC Fatturato'!$L$3,"B"),"C")</f>
        <v>A</v>
      </c>
    </row>
    <row r="162" spans="1:7" x14ac:dyDescent="0.3">
      <c r="A162" s="20" t="s">
        <v>185</v>
      </c>
      <c r="B162" s="23">
        <f>+'ABC Fatturato'!B162*40%</f>
        <v>5271.6995256865193</v>
      </c>
      <c r="C162" s="27">
        <f t="shared" si="8"/>
        <v>3048616.751838461</v>
      </c>
      <c r="D162" s="28">
        <f t="shared" si="6"/>
        <v>0.64791887033670292</v>
      </c>
      <c r="E162" s="18">
        <v>161</v>
      </c>
      <c r="F162" s="26">
        <f t="shared" si="7"/>
        <v>5.9740259740259739E-2</v>
      </c>
      <c r="G162" s="3" t="str" cm="1">
        <f t="array" ref="G162">IFERROR(_xlfn.IFS(D162&lt;='ABC Fatturato'!$K$2,"A",D162&lt;='ABC Fatturato'!$L$3,"B"),"C")</f>
        <v>A</v>
      </c>
    </row>
    <row r="163" spans="1:7" x14ac:dyDescent="0.3">
      <c r="A163" s="20" t="s">
        <v>186</v>
      </c>
      <c r="B163" s="23">
        <f>+'ABC Fatturato'!B163*40%</f>
        <v>5259.9982244166513</v>
      </c>
      <c r="C163" s="27">
        <f t="shared" si="8"/>
        <v>3053876.7500628778</v>
      </c>
      <c r="D163" s="28">
        <f t="shared" si="6"/>
        <v>0.64903677146529903</v>
      </c>
      <c r="E163" s="18">
        <v>162</v>
      </c>
      <c r="F163" s="26">
        <f t="shared" si="7"/>
        <v>6.0111317254174394E-2</v>
      </c>
      <c r="G163" s="3" t="str" cm="1">
        <f t="array" ref="G163">IFERROR(_xlfn.IFS(D163&lt;='ABC Fatturato'!$K$2,"A",D163&lt;='ABC Fatturato'!$L$3,"B"),"C")</f>
        <v>A</v>
      </c>
    </row>
    <row r="164" spans="1:7" x14ac:dyDescent="0.3">
      <c r="A164" s="20" t="s">
        <v>187</v>
      </c>
      <c r="B164" s="23">
        <f>+'ABC Fatturato'!B164*40%</f>
        <v>5245.9781608984131</v>
      </c>
      <c r="C164" s="27">
        <f t="shared" si="8"/>
        <v>3059122.728223776</v>
      </c>
      <c r="D164" s="28">
        <f t="shared" si="6"/>
        <v>0.65015169292657171</v>
      </c>
      <c r="E164" s="18">
        <v>163</v>
      </c>
      <c r="F164" s="26">
        <f t="shared" si="7"/>
        <v>6.0482374768089056E-2</v>
      </c>
      <c r="G164" s="3" t="str" cm="1">
        <f t="array" ref="G164">IFERROR(_xlfn.IFS(D164&lt;='ABC Fatturato'!$K$2,"A",D164&lt;='ABC Fatturato'!$L$3,"B"),"C")</f>
        <v>A</v>
      </c>
    </row>
    <row r="165" spans="1:7" x14ac:dyDescent="0.3">
      <c r="A165" s="20" t="s">
        <v>188</v>
      </c>
      <c r="B165" s="23">
        <f>+'ABC Fatturato'!B165*40%</f>
        <v>5219.9918703303902</v>
      </c>
      <c r="C165" s="27">
        <f t="shared" si="8"/>
        <v>3064342.7200941062</v>
      </c>
      <c r="D165" s="28">
        <f t="shared" si="6"/>
        <v>0.65126109155260492</v>
      </c>
      <c r="E165" s="18">
        <v>164</v>
      </c>
      <c r="F165" s="26">
        <f t="shared" si="7"/>
        <v>6.0853432282003711E-2</v>
      </c>
      <c r="G165" s="3" t="str" cm="1">
        <f t="array" ref="G165">IFERROR(_xlfn.IFS(D165&lt;='ABC Fatturato'!$K$2,"A",D165&lt;='ABC Fatturato'!$L$3,"B"),"C")</f>
        <v>A</v>
      </c>
    </row>
    <row r="166" spans="1:7" x14ac:dyDescent="0.3">
      <c r="A166" s="20" t="s">
        <v>189</v>
      </c>
      <c r="B166" s="23">
        <f>+'ABC Fatturato'!B166*40%</f>
        <v>5198.8632069534797</v>
      </c>
      <c r="C166" s="27">
        <f t="shared" si="8"/>
        <v>3069541.5833010594</v>
      </c>
      <c r="D166" s="28">
        <f t="shared" si="6"/>
        <v>0.6523659997290927</v>
      </c>
      <c r="E166" s="18">
        <v>165</v>
      </c>
      <c r="F166" s="26">
        <f t="shared" si="7"/>
        <v>6.1224489795918366E-2</v>
      </c>
      <c r="G166" s="3" t="str" cm="1">
        <f t="array" ref="G166">IFERROR(_xlfn.IFS(D166&lt;='ABC Fatturato'!$K$2,"A",D166&lt;='ABC Fatturato'!$L$3,"B"),"C")</f>
        <v>A</v>
      </c>
    </row>
    <row r="167" spans="1:7" x14ac:dyDescent="0.3">
      <c r="A167" s="20" t="s">
        <v>190</v>
      </c>
      <c r="B167" s="23">
        <f>+'ABC Fatturato'!B167*40%</f>
        <v>5163.3369416120549</v>
      </c>
      <c r="C167" s="27">
        <f t="shared" si="8"/>
        <v>3074704.9202426714</v>
      </c>
      <c r="D167" s="28">
        <f t="shared" si="6"/>
        <v>0.65346335755091789</v>
      </c>
      <c r="E167" s="18">
        <v>166</v>
      </c>
      <c r="F167" s="26">
        <f t="shared" si="7"/>
        <v>6.1595547309833021E-2</v>
      </c>
      <c r="G167" s="3" t="str" cm="1">
        <f t="array" ref="G167">IFERROR(_xlfn.IFS(D167&lt;='ABC Fatturato'!$K$2,"A",D167&lt;='ABC Fatturato'!$L$3,"B"),"C")</f>
        <v>A</v>
      </c>
    </row>
    <row r="168" spans="1:7" x14ac:dyDescent="0.3">
      <c r="A168" s="20" t="s">
        <v>191</v>
      </c>
      <c r="B168" s="23">
        <f>+'ABC Fatturato'!B168*40%</f>
        <v>4985.5454470792502</v>
      </c>
      <c r="C168" s="27">
        <f t="shared" si="8"/>
        <v>3079690.4656897509</v>
      </c>
      <c r="D168" s="28">
        <f t="shared" si="6"/>
        <v>0.6545229295591527</v>
      </c>
      <c r="E168" s="18">
        <v>167</v>
      </c>
      <c r="F168" s="26">
        <f t="shared" si="7"/>
        <v>6.1966604823747683E-2</v>
      </c>
      <c r="G168" s="3" t="str" cm="1">
        <f t="array" ref="G168">IFERROR(_xlfn.IFS(D168&lt;='ABC Fatturato'!$K$2,"A",D168&lt;='ABC Fatturato'!$L$3,"B"),"C")</f>
        <v>A</v>
      </c>
    </row>
    <row r="169" spans="1:7" x14ac:dyDescent="0.3">
      <c r="A169" s="20" t="s">
        <v>192</v>
      </c>
      <c r="B169" s="23">
        <f>+'ABC Fatturato'!B169*40%</f>
        <v>4952.8132394476179</v>
      </c>
      <c r="C169" s="27">
        <f t="shared" si="8"/>
        <v>3084643.2789291986</v>
      </c>
      <c r="D169" s="28">
        <f t="shared" si="6"/>
        <v>0.65557554503046656</v>
      </c>
      <c r="E169" s="18">
        <v>168</v>
      </c>
      <c r="F169" s="26">
        <f t="shared" si="7"/>
        <v>6.2337662337662338E-2</v>
      </c>
      <c r="G169" s="3" t="str" cm="1">
        <f t="array" ref="G169">IFERROR(_xlfn.IFS(D169&lt;='ABC Fatturato'!$K$2,"A",D169&lt;='ABC Fatturato'!$L$3,"B"),"C")</f>
        <v>A</v>
      </c>
    </row>
    <row r="170" spans="1:7" x14ac:dyDescent="0.3">
      <c r="A170" s="20" t="s">
        <v>193</v>
      </c>
      <c r="B170" s="23">
        <f>+'ABC Fatturato'!B170*40%</f>
        <v>4934.827826961242</v>
      </c>
      <c r="C170" s="27">
        <f t="shared" si="8"/>
        <v>3089578.10675616</v>
      </c>
      <c r="D170" s="28">
        <f t="shared" si="6"/>
        <v>0.65662433808358578</v>
      </c>
      <c r="E170" s="18">
        <v>169</v>
      </c>
      <c r="F170" s="26">
        <f t="shared" si="7"/>
        <v>6.2708719851576999E-2</v>
      </c>
      <c r="G170" s="3" t="str" cm="1">
        <f t="array" ref="G170">IFERROR(_xlfn.IFS(D170&lt;='ABC Fatturato'!$K$2,"A",D170&lt;='ABC Fatturato'!$L$3,"B"),"C")</f>
        <v>A</v>
      </c>
    </row>
    <row r="171" spans="1:7" x14ac:dyDescent="0.3">
      <c r="A171" s="20" t="s">
        <v>194</v>
      </c>
      <c r="B171" s="23">
        <f>+'ABC Fatturato'!B171*40%</f>
        <v>4931.9551367528038</v>
      </c>
      <c r="C171" s="27">
        <f t="shared" si="8"/>
        <v>3094510.0618929127</v>
      </c>
      <c r="D171" s="28">
        <f t="shared" si="6"/>
        <v>0.65767252060729231</v>
      </c>
      <c r="E171" s="18">
        <v>170</v>
      </c>
      <c r="F171" s="26">
        <f t="shared" si="7"/>
        <v>6.3079777365491654E-2</v>
      </c>
      <c r="G171" s="3" t="str" cm="1">
        <f t="array" ref="G171">IFERROR(_xlfn.IFS(D171&lt;='ABC Fatturato'!$K$2,"A",D171&lt;='ABC Fatturato'!$L$3,"B"),"C")</f>
        <v>A</v>
      </c>
    </row>
    <row r="172" spans="1:7" x14ac:dyDescent="0.3">
      <c r="A172" s="20" t="s">
        <v>195</v>
      </c>
      <c r="B172" s="23">
        <f>+'ABC Fatturato'!B172*40%</f>
        <v>4929.7054447448281</v>
      </c>
      <c r="C172" s="27">
        <f t="shared" si="8"/>
        <v>3099439.7673376575</v>
      </c>
      <c r="D172" s="28">
        <f t="shared" si="6"/>
        <v>0.6587202250066484</v>
      </c>
      <c r="E172" s="18">
        <v>171</v>
      </c>
      <c r="F172" s="26">
        <f t="shared" si="7"/>
        <v>6.3450834879406309E-2</v>
      </c>
      <c r="G172" s="3" t="str" cm="1">
        <f t="array" ref="G172">IFERROR(_xlfn.IFS(D172&lt;='ABC Fatturato'!$K$2,"A",D172&lt;='ABC Fatturato'!$L$3,"B"),"C")</f>
        <v>A</v>
      </c>
    </row>
    <row r="173" spans="1:7" x14ac:dyDescent="0.3">
      <c r="A173" s="20" t="s">
        <v>196</v>
      </c>
      <c r="B173" s="23">
        <f>+'ABC Fatturato'!B173*40%</f>
        <v>4907.6412168509005</v>
      </c>
      <c r="C173" s="27">
        <f t="shared" si="8"/>
        <v>3104347.4085545084</v>
      </c>
      <c r="D173" s="28">
        <f t="shared" si="6"/>
        <v>0.6597632401220519</v>
      </c>
      <c r="E173" s="18">
        <v>172</v>
      </c>
      <c r="F173" s="26">
        <f t="shared" si="7"/>
        <v>6.3821892393320964E-2</v>
      </c>
      <c r="G173" s="3" t="str" cm="1">
        <f t="array" ref="G173">IFERROR(_xlfn.IFS(D173&lt;='ABC Fatturato'!$K$2,"A",D173&lt;='ABC Fatturato'!$L$3,"B"),"C")</f>
        <v>A</v>
      </c>
    </row>
    <row r="174" spans="1:7" x14ac:dyDescent="0.3">
      <c r="A174" s="20" t="s">
        <v>197</v>
      </c>
      <c r="B174" s="23">
        <f>+'ABC Fatturato'!B174*40%</f>
        <v>4901.0225973502447</v>
      </c>
      <c r="C174" s="27">
        <f t="shared" si="8"/>
        <v>3109248.4311518585</v>
      </c>
      <c r="D174" s="28">
        <f t="shared" si="6"/>
        <v>0.66080484859017263</v>
      </c>
      <c r="E174" s="18">
        <v>173</v>
      </c>
      <c r="F174" s="26">
        <f t="shared" si="7"/>
        <v>6.4192949907235619E-2</v>
      </c>
      <c r="G174" s="3" t="str" cm="1">
        <f t="array" ref="G174">IFERROR(_xlfn.IFS(D174&lt;='ABC Fatturato'!$K$2,"A",D174&lt;='ABC Fatturato'!$L$3,"B"),"C")</f>
        <v>A</v>
      </c>
    </row>
    <row r="175" spans="1:7" x14ac:dyDescent="0.3">
      <c r="A175" s="20" t="s">
        <v>198</v>
      </c>
      <c r="B175" s="23">
        <f>+'ABC Fatturato'!B175*40%</f>
        <v>4882.3491291563832</v>
      </c>
      <c r="C175" s="27">
        <f t="shared" si="8"/>
        <v>3114130.7802810147</v>
      </c>
      <c r="D175" s="28">
        <f t="shared" si="6"/>
        <v>0.66184248840844251</v>
      </c>
      <c r="E175" s="18">
        <v>174</v>
      </c>
      <c r="F175" s="26">
        <f t="shared" si="7"/>
        <v>6.4564007421150274E-2</v>
      </c>
      <c r="G175" s="3" t="str" cm="1">
        <f t="array" ref="G175">IFERROR(_xlfn.IFS(D175&lt;='ABC Fatturato'!$K$2,"A",D175&lt;='ABC Fatturato'!$L$3,"B"),"C")</f>
        <v>A</v>
      </c>
    </row>
    <row r="176" spans="1:7" x14ac:dyDescent="0.3">
      <c r="A176" s="20" t="s">
        <v>199</v>
      </c>
      <c r="B176" s="23">
        <f>+'ABC Fatturato'!B176*40%</f>
        <v>4855.3533373245173</v>
      </c>
      <c r="C176" s="27">
        <f t="shared" si="8"/>
        <v>3118986.1336183394</v>
      </c>
      <c r="D176" s="28">
        <f t="shared" si="6"/>
        <v>0.66287439084337729</v>
      </c>
      <c r="E176" s="18">
        <v>175</v>
      </c>
      <c r="F176" s="26">
        <f t="shared" si="7"/>
        <v>6.4935064935064929E-2</v>
      </c>
      <c r="G176" s="3" t="str" cm="1">
        <f t="array" ref="G176">IFERROR(_xlfn.IFS(D176&lt;='ABC Fatturato'!$K$2,"A",D176&lt;='ABC Fatturato'!$L$3,"B"),"C")</f>
        <v>A</v>
      </c>
    </row>
    <row r="177" spans="1:7" x14ac:dyDescent="0.3">
      <c r="A177" s="20" t="s">
        <v>200</v>
      </c>
      <c r="B177" s="23">
        <f>+'ABC Fatturato'!B177*40%</f>
        <v>4835.8039833503963</v>
      </c>
      <c r="C177" s="27">
        <f t="shared" si="8"/>
        <v>3123821.9376016897</v>
      </c>
      <c r="D177" s="28">
        <f t="shared" si="6"/>
        <v>0.66390213847750434</v>
      </c>
      <c r="E177" s="18">
        <v>176</v>
      </c>
      <c r="F177" s="26">
        <f t="shared" si="7"/>
        <v>6.5306122448979598E-2</v>
      </c>
      <c r="G177" s="3" t="str" cm="1">
        <f t="array" ref="G177">IFERROR(_xlfn.IFS(D177&lt;='ABC Fatturato'!$K$2,"A",D177&lt;='ABC Fatturato'!$L$3,"B"),"C")</f>
        <v>A</v>
      </c>
    </row>
    <row r="178" spans="1:7" x14ac:dyDescent="0.3">
      <c r="A178" s="20" t="s">
        <v>201</v>
      </c>
      <c r="B178" s="23">
        <f>+'ABC Fatturato'!B178*40%</f>
        <v>4789.995387561592</v>
      </c>
      <c r="C178" s="27">
        <f t="shared" si="8"/>
        <v>3128611.9329892513</v>
      </c>
      <c r="D178" s="28">
        <f t="shared" si="6"/>
        <v>0.66492015046558228</v>
      </c>
      <c r="E178" s="18">
        <v>177</v>
      </c>
      <c r="F178" s="26">
        <f t="shared" si="7"/>
        <v>6.5677179962894253E-2</v>
      </c>
      <c r="G178" s="3" t="str" cm="1">
        <f t="array" ref="G178">IFERROR(_xlfn.IFS(D178&lt;='ABC Fatturato'!$K$2,"A",D178&lt;='ABC Fatturato'!$L$3,"B"),"C")</f>
        <v>A</v>
      </c>
    </row>
    <row r="179" spans="1:7" x14ac:dyDescent="0.3">
      <c r="A179" s="20" t="s">
        <v>202</v>
      </c>
      <c r="B179" s="23">
        <f>+'ABC Fatturato'!B179*40%</f>
        <v>4761.8505879481954</v>
      </c>
      <c r="C179" s="27">
        <f t="shared" si="8"/>
        <v>3133373.7835771996</v>
      </c>
      <c r="D179" s="28">
        <f t="shared" si="6"/>
        <v>0.66593218087307615</v>
      </c>
      <c r="E179" s="18">
        <v>178</v>
      </c>
      <c r="F179" s="26">
        <f t="shared" si="7"/>
        <v>6.6048237476808908E-2</v>
      </c>
      <c r="G179" s="3" t="str" cm="1">
        <f t="array" ref="G179">IFERROR(_xlfn.IFS(D179&lt;='ABC Fatturato'!$K$2,"A",D179&lt;='ABC Fatturato'!$L$3,"B"),"C")</f>
        <v>A</v>
      </c>
    </row>
    <row r="180" spans="1:7" x14ac:dyDescent="0.3">
      <c r="A180" s="20" t="s">
        <v>203</v>
      </c>
      <c r="B180" s="23">
        <f>+'ABC Fatturato'!B180*40%</f>
        <v>4752.4258725376321</v>
      </c>
      <c r="C180" s="27">
        <f t="shared" si="8"/>
        <v>3138126.2094497373</v>
      </c>
      <c r="D180" s="28">
        <f t="shared" si="6"/>
        <v>0.66694220825708128</v>
      </c>
      <c r="E180" s="18">
        <v>179</v>
      </c>
      <c r="F180" s="26">
        <f t="shared" si="7"/>
        <v>6.6419294990723562E-2</v>
      </c>
      <c r="G180" s="3" t="str" cm="1">
        <f t="array" ref="G180">IFERROR(_xlfn.IFS(D180&lt;='ABC Fatturato'!$K$2,"A",D180&lt;='ABC Fatturato'!$L$3,"B"),"C")</f>
        <v>A</v>
      </c>
    </row>
    <row r="181" spans="1:7" x14ac:dyDescent="0.3">
      <c r="A181" s="20" t="s">
        <v>204</v>
      </c>
      <c r="B181" s="23">
        <f>+'ABC Fatturato'!B181*40%</f>
        <v>4751.5316306366249</v>
      </c>
      <c r="C181" s="27">
        <f t="shared" si="8"/>
        <v>3142877.741080374</v>
      </c>
      <c r="D181" s="28">
        <f t="shared" si="6"/>
        <v>0.66795204558892518</v>
      </c>
      <c r="E181" s="18">
        <v>180</v>
      </c>
      <c r="F181" s="26">
        <f t="shared" si="7"/>
        <v>6.6790352504638217E-2</v>
      </c>
      <c r="G181" s="3" t="str" cm="1">
        <f t="array" ref="G181">IFERROR(_xlfn.IFS(D181&lt;='ABC Fatturato'!$K$2,"A",D181&lt;='ABC Fatturato'!$L$3,"B"),"C")</f>
        <v>A</v>
      </c>
    </row>
    <row r="182" spans="1:7" x14ac:dyDescent="0.3">
      <c r="A182" s="20" t="s">
        <v>205</v>
      </c>
      <c r="B182" s="23">
        <f>+'ABC Fatturato'!B182*40%</f>
        <v>4698.4943944971865</v>
      </c>
      <c r="C182" s="27">
        <f t="shared" si="8"/>
        <v>3147576.235474871</v>
      </c>
      <c r="D182" s="28">
        <f t="shared" si="6"/>
        <v>0.66895061098043596</v>
      </c>
      <c r="E182" s="18">
        <v>181</v>
      </c>
      <c r="F182" s="26">
        <f t="shared" si="7"/>
        <v>6.7161410018552872E-2</v>
      </c>
      <c r="G182" s="3" t="str" cm="1">
        <f t="array" ref="G182">IFERROR(_xlfn.IFS(D182&lt;='ABC Fatturato'!$K$2,"A",D182&lt;='ABC Fatturato'!$L$3,"B"),"C")</f>
        <v>A</v>
      </c>
    </row>
    <row r="183" spans="1:7" x14ac:dyDescent="0.3">
      <c r="A183" s="20" t="s">
        <v>206</v>
      </c>
      <c r="B183" s="23">
        <f>+'ABC Fatturato'!B183*40%</f>
        <v>4668.4770998128652</v>
      </c>
      <c r="C183" s="27">
        <f t="shared" si="8"/>
        <v>3152244.7125746841</v>
      </c>
      <c r="D183" s="28">
        <f t="shared" si="6"/>
        <v>0.6699427968322258</v>
      </c>
      <c r="E183" s="18">
        <v>182</v>
      </c>
      <c r="F183" s="26">
        <f t="shared" si="7"/>
        <v>6.7532467532467527E-2</v>
      </c>
      <c r="G183" s="3" t="str" cm="1">
        <f t="array" ref="G183">IFERROR(_xlfn.IFS(D183&lt;='ABC Fatturato'!$K$2,"A",D183&lt;='ABC Fatturato'!$L$3,"B"),"C")</f>
        <v>A</v>
      </c>
    </row>
    <row r="184" spans="1:7" x14ac:dyDescent="0.3">
      <c r="A184" s="20" t="s">
        <v>207</v>
      </c>
      <c r="B184" s="23">
        <f>+'ABC Fatturato'!B184*40%</f>
        <v>4646.9632994094636</v>
      </c>
      <c r="C184" s="27">
        <f t="shared" si="8"/>
        <v>3156891.6758740935</v>
      </c>
      <c r="D184" s="28">
        <f t="shared" si="6"/>
        <v>0.67093041038175893</v>
      </c>
      <c r="E184" s="18">
        <v>183</v>
      </c>
      <c r="F184" s="26">
        <f t="shared" si="7"/>
        <v>6.7903525046382196E-2</v>
      </c>
      <c r="G184" s="3" t="str" cm="1">
        <f t="array" ref="G184">IFERROR(_xlfn.IFS(D184&lt;='ABC Fatturato'!$K$2,"A",D184&lt;='ABC Fatturato'!$L$3,"B"),"C")</f>
        <v>A</v>
      </c>
    </row>
    <row r="185" spans="1:7" x14ac:dyDescent="0.3">
      <c r="A185" s="20" t="s">
        <v>208</v>
      </c>
      <c r="B185" s="23">
        <f>+'ABC Fatturato'!B185*40%</f>
        <v>4588.5246680182399</v>
      </c>
      <c r="C185" s="27">
        <f t="shared" si="8"/>
        <v>3161480.2005421119</v>
      </c>
      <c r="D185" s="28">
        <f t="shared" si="6"/>
        <v>0.67190560403888944</v>
      </c>
      <c r="E185" s="18">
        <v>184</v>
      </c>
      <c r="F185" s="26">
        <f t="shared" si="7"/>
        <v>6.8274582560296851E-2</v>
      </c>
      <c r="G185" s="3" t="str" cm="1">
        <f t="array" ref="G185">IFERROR(_xlfn.IFS(D185&lt;='ABC Fatturato'!$K$2,"A",D185&lt;='ABC Fatturato'!$L$3,"B"),"C")</f>
        <v>A</v>
      </c>
    </row>
    <row r="186" spans="1:7" x14ac:dyDescent="0.3">
      <c r="A186" s="20" t="s">
        <v>209</v>
      </c>
      <c r="B186" s="23">
        <f>+'ABC Fatturato'!B186*40%</f>
        <v>4539.9754607130808</v>
      </c>
      <c r="C186" s="27">
        <f t="shared" si="8"/>
        <v>3166020.1760028251</v>
      </c>
      <c r="D186" s="28">
        <f t="shared" si="6"/>
        <v>0.6728704795910847</v>
      </c>
      <c r="E186" s="18">
        <v>185</v>
      </c>
      <c r="F186" s="26">
        <f t="shared" si="7"/>
        <v>6.8645640074211506E-2</v>
      </c>
      <c r="G186" s="3" t="str" cm="1">
        <f t="array" ref="G186">IFERROR(_xlfn.IFS(D186&lt;='ABC Fatturato'!$K$2,"A",D186&lt;='ABC Fatturato'!$L$3,"B"),"C")</f>
        <v>A</v>
      </c>
    </row>
    <row r="187" spans="1:7" x14ac:dyDescent="0.3">
      <c r="A187" s="20" t="s">
        <v>210</v>
      </c>
      <c r="B187" s="23">
        <f>+'ABC Fatturato'!B187*40%</f>
        <v>4509.3547192313245</v>
      </c>
      <c r="C187" s="27">
        <f t="shared" si="8"/>
        <v>3170529.5307220565</v>
      </c>
      <c r="D187" s="28">
        <f t="shared" si="6"/>
        <v>0.67382884735373305</v>
      </c>
      <c r="E187" s="18">
        <v>186</v>
      </c>
      <c r="F187" s="26">
        <f t="shared" si="7"/>
        <v>6.9016697588126161E-2</v>
      </c>
      <c r="G187" s="3" t="str" cm="1">
        <f t="array" ref="G187">IFERROR(_xlfn.IFS(D187&lt;='ABC Fatturato'!$K$2,"A",D187&lt;='ABC Fatturato'!$L$3,"B"),"C")</f>
        <v>A</v>
      </c>
    </row>
    <row r="188" spans="1:7" x14ac:dyDescent="0.3">
      <c r="A188" s="20" t="s">
        <v>211</v>
      </c>
      <c r="B188" s="23">
        <f>+'ABC Fatturato'!B188*40%</f>
        <v>4441.7802892323834</v>
      </c>
      <c r="C188" s="27">
        <f t="shared" si="8"/>
        <v>3174971.3110112888</v>
      </c>
      <c r="D188" s="28">
        <f t="shared" si="6"/>
        <v>0.67477285360363237</v>
      </c>
      <c r="E188" s="18">
        <v>187</v>
      </c>
      <c r="F188" s="26">
        <f t="shared" si="7"/>
        <v>6.9387755102040816E-2</v>
      </c>
      <c r="G188" s="3" t="str" cm="1">
        <f t="array" ref="G188">IFERROR(_xlfn.IFS(D188&lt;='ABC Fatturato'!$K$2,"A",D188&lt;='ABC Fatturato'!$L$3,"B"),"C")</f>
        <v>A</v>
      </c>
    </row>
    <row r="189" spans="1:7" x14ac:dyDescent="0.3">
      <c r="A189" s="20" t="s">
        <v>212</v>
      </c>
      <c r="B189" s="23">
        <f>+'ABC Fatturato'!B189*40%</f>
        <v>4426.5571740980386</v>
      </c>
      <c r="C189" s="27">
        <f t="shared" si="8"/>
        <v>3179397.868185387</v>
      </c>
      <c r="D189" s="28">
        <f t="shared" si="6"/>
        <v>0.67571362450308792</v>
      </c>
      <c r="E189" s="18">
        <v>188</v>
      </c>
      <c r="F189" s="26">
        <f t="shared" si="7"/>
        <v>6.9758812615955471E-2</v>
      </c>
      <c r="G189" s="3" t="str" cm="1">
        <f t="array" ref="G189">IFERROR(_xlfn.IFS(D189&lt;='ABC Fatturato'!$K$2,"A",D189&lt;='ABC Fatturato'!$L$3,"B"),"C")</f>
        <v>A</v>
      </c>
    </row>
    <row r="190" spans="1:7" x14ac:dyDescent="0.3">
      <c r="A190" s="20" t="s">
        <v>213</v>
      </c>
      <c r="B190" s="23">
        <f>+'ABC Fatturato'!B190*40%</f>
        <v>4399.8660938705916</v>
      </c>
      <c r="C190" s="27">
        <f t="shared" si="8"/>
        <v>3183797.7342792577</v>
      </c>
      <c r="D190" s="28">
        <f t="shared" si="6"/>
        <v>0.67664872277920096</v>
      </c>
      <c r="E190" s="18">
        <v>189</v>
      </c>
      <c r="F190" s="26">
        <f t="shared" si="7"/>
        <v>7.0129870129870125E-2</v>
      </c>
      <c r="G190" s="3" t="str" cm="1">
        <f t="array" ref="G190">IFERROR(_xlfn.IFS(D190&lt;='ABC Fatturato'!$K$2,"A",D190&lt;='ABC Fatturato'!$L$3,"B"),"C")</f>
        <v>A</v>
      </c>
    </row>
    <row r="191" spans="1:7" x14ac:dyDescent="0.3">
      <c r="A191" s="20" t="s">
        <v>214</v>
      </c>
      <c r="B191" s="23">
        <f>+'ABC Fatturato'!B191*40%</f>
        <v>4360.0666943736032</v>
      </c>
      <c r="C191" s="27">
        <f t="shared" si="8"/>
        <v>3188157.8009736314</v>
      </c>
      <c r="D191" s="28">
        <f t="shared" si="6"/>
        <v>0.67757536253656236</v>
      </c>
      <c r="E191" s="18">
        <v>190</v>
      </c>
      <c r="F191" s="26">
        <f t="shared" si="7"/>
        <v>7.050092764378478E-2</v>
      </c>
      <c r="G191" s="3" t="str" cm="1">
        <f t="array" ref="G191">IFERROR(_xlfn.IFS(D191&lt;='ABC Fatturato'!$K$2,"A",D191&lt;='ABC Fatturato'!$L$3,"B"),"C")</f>
        <v>A</v>
      </c>
    </row>
    <row r="192" spans="1:7" x14ac:dyDescent="0.3">
      <c r="A192" s="20" t="s">
        <v>215</v>
      </c>
      <c r="B192" s="23">
        <f>+'ABC Fatturato'!B192*40%</f>
        <v>4258.5353192912507</v>
      </c>
      <c r="C192" s="27">
        <f t="shared" si="8"/>
        <v>3192416.3362929225</v>
      </c>
      <c r="D192" s="28">
        <f t="shared" si="6"/>
        <v>0.67848042395226837</v>
      </c>
      <c r="E192" s="18">
        <v>191</v>
      </c>
      <c r="F192" s="26">
        <f t="shared" si="7"/>
        <v>7.0871985157699449E-2</v>
      </c>
      <c r="G192" s="3" t="str" cm="1">
        <f t="array" ref="G192">IFERROR(_xlfn.IFS(D192&lt;='ABC Fatturato'!$K$2,"A",D192&lt;='ABC Fatturato'!$L$3,"B"),"C")</f>
        <v>A</v>
      </c>
    </row>
    <row r="193" spans="1:7" x14ac:dyDescent="0.3">
      <c r="A193" s="20" t="s">
        <v>216</v>
      </c>
      <c r="B193" s="23">
        <f>+'ABC Fatturato'!B193*40%</f>
        <v>4255.3367439065523</v>
      </c>
      <c r="C193" s="27">
        <f t="shared" si="8"/>
        <v>3196671.6730368291</v>
      </c>
      <c r="D193" s="28">
        <f t="shared" si="6"/>
        <v>0.67938480557857528</v>
      </c>
      <c r="E193" s="18">
        <v>192</v>
      </c>
      <c r="F193" s="26">
        <f t="shared" si="7"/>
        <v>7.1243042671614104E-2</v>
      </c>
      <c r="G193" s="3" t="str" cm="1">
        <f t="array" ref="G193">IFERROR(_xlfn.IFS(D193&lt;='ABC Fatturato'!$K$2,"A",D193&lt;='ABC Fatturato'!$L$3,"B"),"C")</f>
        <v>A</v>
      </c>
    </row>
    <row r="194" spans="1:7" x14ac:dyDescent="0.3">
      <c r="A194" s="20" t="s">
        <v>217</v>
      </c>
      <c r="B194" s="23">
        <f>+'ABC Fatturato'!B194*40%</f>
        <v>4247.7391882175316</v>
      </c>
      <c r="C194" s="27">
        <f t="shared" si="8"/>
        <v>3200919.4122250467</v>
      </c>
      <c r="D194" s="28">
        <f t="shared" ref="D194:D257" si="9">C194/SUM(B:B)</f>
        <v>0.68028757250546279</v>
      </c>
      <c r="E194" s="18">
        <v>193</v>
      </c>
      <c r="F194" s="26">
        <f t="shared" ref="F194:F257" si="10">E194/COUNT(B:B)</f>
        <v>7.1614100185528759E-2</v>
      </c>
      <c r="G194" s="3" t="str" cm="1">
        <f t="array" ref="G194">IFERROR(_xlfn.IFS(D194&lt;='ABC Fatturato'!$K$2,"A",D194&lt;='ABC Fatturato'!$L$3,"B"),"C")</f>
        <v>A</v>
      </c>
    </row>
    <row r="195" spans="1:7" x14ac:dyDescent="0.3">
      <c r="A195" s="20" t="s">
        <v>218</v>
      </c>
      <c r="B195" s="23">
        <f>+'ABC Fatturato'!B195*40%</f>
        <v>4146.0901632077785</v>
      </c>
      <c r="C195" s="27">
        <f t="shared" ref="C195:C258" si="11">B195+C194</f>
        <v>3205065.5023882543</v>
      </c>
      <c r="D195" s="28">
        <f t="shared" si="9"/>
        <v>0.6811687360866967</v>
      </c>
      <c r="E195" s="18">
        <v>194</v>
      </c>
      <c r="F195" s="26">
        <f t="shared" si="10"/>
        <v>7.1985157699443414E-2</v>
      </c>
      <c r="G195" s="3" t="str" cm="1">
        <f t="array" ref="G195">IFERROR(_xlfn.IFS(D195&lt;='ABC Fatturato'!$K$2,"A",D195&lt;='ABC Fatturato'!$L$3,"B"),"C")</f>
        <v>A</v>
      </c>
    </row>
    <row r="196" spans="1:7" x14ac:dyDescent="0.3">
      <c r="A196" s="20" t="s">
        <v>219</v>
      </c>
      <c r="B196" s="23">
        <f>+'ABC Fatturato'!B196*40%</f>
        <v>4109.128619978459</v>
      </c>
      <c r="C196" s="27">
        <f t="shared" si="11"/>
        <v>3209174.6310082329</v>
      </c>
      <c r="D196" s="28">
        <f t="shared" si="9"/>
        <v>0.68204204427537574</v>
      </c>
      <c r="E196" s="18">
        <v>195</v>
      </c>
      <c r="F196" s="26">
        <f t="shared" si="10"/>
        <v>7.2356215213358069E-2</v>
      </c>
      <c r="G196" s="3" t="str" cm="1">
        <f t="array" ref="G196">IFERROR(_xlfn.IFS(D196&lt;='ABC Fatturato'!$K$2,"A",D196&lt;='ABC Fatturato'!$L$3,"B"),"C")</f>
        <v>A</v>
      </c>
    </row>
    <row r="197" spans="1:7" x14ac:dyDescent="0.3">
      <c r="A197" s="20" t="s">
        <v>220</v>
      </c>
      <c r="B197" s="23">
        <f>+'ABC Fatturato'!B197*40%</f>
        <v>4103.8958449056399</v>
      </c>
      <c r="C197" s="27">
        <f t="shared" si="11"/>
        <v>3213278.5268531386</v>
      </c>
      <c r="D197" s="28">
        <f t="shared" si="9"/>
        <v>0.68291424034863002</v>
      </c>
      <c r="E197" s="18">
        <v>196</v>
      </c>
      <c r="F197" s="26">
        <f t="shared" si="10"/>
        <v>7.2727272727272724E-2</v>
      </c>
      <c r="G197" s="3" t="str" cm="1">
        <f t="array" ref="G197">IFERROR(_xlfn.IFS(D197&lt;='ABC Fatturato'!$K$2,"A",D197&lt;='ABC Fatturato'!$L$3,"B"),"C")</f>
        <v>A</v>
      </c>
    </row>
    <row r="198" spans="1:7" x14ac:dyDescent="0.3">
      <c r="A198" s="20" t="s">
        <v>221</v>
      </c>
      <c r="B198" s="23">
        <f>+'ABC Fatturato'!B198*40%</f>
        <v>4096.9260685462077</v>
      </c>
      <c r="C198" s="27">
        <f t="shared" si="11"/>
        <v>3217375.4529216848</v>
      </c>
      <c r="D198" s="28">
        <f t="shared" si="9"/>
        <v>0.68378495514365456</v>
      </c>
      <c r="E198" s="18">
        <v>197</v>
      </c>
      <c r="F198" s="26">
        <f t="shared" si="10"/>
        <v>7.3098330241187379E-2</v>
      </c>
      <c r="G198" s="3" t="str" cm="1">
        <f t="array" ref="G198">IFERROR(_xlfn.IFS(D198&lt;='ABC Fatturato'!$K$2,"A",D198&lt;='ABC Fatturato'!$L$3,"B"),"C")</f>
        <v>A</v>
      </c>
    </row>
    <row r="199" spans="1:7" x14ac:dyDescent="0.3">
      <c r="A199" s="20" t="s">
        <v>222</v>
      </c>
      <c r="B199" s="23">
        <f>+'ABC Fatturato'!B199*40%</f>
        <v>4052.6064529706523</v>
      </c>
      <c r="C199" s="27">
        <f t="shared" si="11"/>
        <v>3221428.0593746556</v>
      </c>
      <c r="D199" s="28">
        <f t="shared" si="9"/>
        <v>0.68464625074381313</v>
      </c>
      <c r="E199" s="18">
        <v>198</v>
      </c>
      <c r="F199" s="26">
        <f t="shared" si="10"/>
        <v>7.3469387755102047E-2</v>
      </c>
      <c r="G199" s="3" t="str" cm="1">
        <f t="array" ref="G199">IFERROR(_xlfn.IFS(D199&lt;='ABC Fatturato'!$K$2,"A",D199&lt;='ABC Fatturato'!$L$3,"B"),"C")</f>
        <v>A</v>
      </c>
    </row>
    <row r="200" spans="1:7" x14ac:dyDescent="0.3">
      <c r="A200" s="20" t="s">
        <v>223</v>
      </c>
      <c r="B200" s="23">
        <f>+'ABC Fatturato'!B200*40%</f>
        <v>4018.2250119227742</v>
      </c>
      <c r="C200" s="27">
        <f t="shared" si="11"/>
        <v>3225446.2843865785</v>
      </c>
      <c r="D200" s="28">
        <f t="shared" si="9"/>
        <v>0.68550023929744608</v>
      </c>
      <c r="E200" s="18">
        <v>199</v>
      </c>
      <c r="F200" s="26">
        <f t="shared" si="10"/>
        <v>7.3840445269016702E-2</v>
      </c>
      <c r="G200" s="3" t="str" cm="1">
        <f t="array" ref="G200">IFERROR(_xlfn.IFS(D200&lt;='ABC Fatturato'!$K$2,"A",D200&lt;='ABC Fatturato'!$L$3,"B"),"C")</f>
        <v>A</v>
      </c>
    </row>
    <row r="201" spans="1:7" x14ac:dyDescent="0.3">
      <c r="A201" s="20" t="s">
        <v>224</v>
      </c>
      <c r="B201" s="23">
        <f>+'ABC Fatturato'!B201*40%</f>
        <v>4006.1617962535975</v>
      </c>
      <c r="C201" s="27">
        <f t="shared" si="11"/>
        <v>3229452.4461828321</v>
      </c>
      <c r="D201" s="28">
        <f t="shared" si="9"/>
        <v>0.68635166407028758</v>
      </c>
      <c r="E201" s="18">
        <v>200</v>
      </c>
      <c r="F201" s="26">
        <f t="shared" si="10"/>
        <v>7.4211502782931357E-2</v>
      </c>
      <c r="G201" s="3" t="str" cm="1">
        <f t="array" ref="G201">IFERROR(_xlfn.IFS(D201&lt;='ABC Fatturato'!$K$2,"A",D201&lt;='ABC Fatturato'!$L$3,"B"),"C")</f>
        <v>A</v>
      </c>
    </row>
    <row r="202" spans="1:7" x14ac:dyDescent="0.3">
      <c r="A202" s="20" t="s">
        <v>225</v>
      </c>
      <c r="B202" s="23">
        <f>+'ABC Fatturato'!B202*40%</f>
        <v>3972.0177894931658</v>
      </c>
      <c r="C202" s="27">
        <f t="shared" si="11"/>
        <v>3233424.4639723254</v>
      </c>
      <c r="D202" s="28">
        <f t="shared" si="9"/>
        <v>0.68719583225822845</v>
      </c>
      <c r="E202" s="18">
        <v>201</v>
      </c>
      <c r="F202" s="26">
        <f t="shared" si="10"/>
        <v>7.4582560296846012E-2</v>
      </c>
      <c r="G202" s="3" t="str" cm="1">
        <f t="array" ref="G202">IFERROR(_xlfn.IFS(D202&lt;='ABC Fatturato'!$K$2,"A",D202&lt;='ABC Fatturato'!$L$3,"B"),"C")</f>
        <v>A</v>
      </c>
    </row>
    <row r="203" spans="1:7" x14ac:dyDescent="0.3">
      <c r="A203" s="20" t="s">
        <v>226</v>
      </c>
      <c r="B203" s="23">
        <f>+'ABC Fatturato'!B203*40%</f>
        <v>3962.9119583197858</v>
      </c>
      <c r="C203" s="27">
        <f t="shared" si="11"/>
        <v>3237387.375930645</v>
      </c>
      <c r="D203" s="28">
        <f t="shared" si="9"/>
        <v>0.68803806519476596</v>
      </c>
      <c r="E203" s="18">
        <v>202</v>
      </c>
      <c r="F203" s="26">
        <f t="shared" si="10"/>
        <v>7.4953617810760667E-2</v>
      </c>
      <c r="G203" s="3" t="str" cm="1">
        <f t="array" ref="G203">IFERROR(_xlfn.IFS(D203&lt;='ABC Fatturato'!$K$2,"A",D203&lt;='ABC Fatturato'!$L$3,"B"),"C")</f>
        <v>A</v>
      </c>
    </row>
    <row r="204" spans="1:7" x14ac:dyDescent="0.3">
      <c r="A204" s="20" t="s">
        <v>227</v>
      </c>
      <c r="B204" s="23">
        <f>+'ABC Fatturato'!B204*40%</f>
        <v>3951.3355640483114</v>
      </c>
      <c r="C204" s="27">
        <f t="shared" si="11"/>
        <v>3241338.7114946935</v>
      </c>
      <c r="D204" s="28">
        <f t="shared" si="9"/>
        <v>0.68887783781408118</v>
      </c>
      <c r="E204" s="18">
        <v>203</v>
      </c>
      <c r="F204" s="26">
        <f t="shared" si="10"/>
        <v>7.5324675324675322E-2</v>
      </c>
      <c r="G204" s="3" t="str" cm="1">
        <f t="array" ref="G204">IFERROR(_xlfn.IFS(D204&lt;='ABC Fatturato'!$K$2,"A",D204&lt;='ABC Fatturato'!$L$3,"B"),"C")</f>
        <v>A</v>
      </c>
    </row>
    <row r="205" spans="1:7" x14ac:dyDescent="0.3">
      <c r="A205" s="20" t="s">
        <v>228</v>
      </c>
      <c r="B205" s="23">
        <f>+'ABC Fatturato'!B205*40%</f>
        <v>3944.7496440557807</v>
      </c>
      <c r="C205" s="27">
        <f t="shared" si="11"/>
        <v>3245283.4611387495</v>
      </c>
      <c r="D205" s="28">
        <f t="shared" si="9"/>
        <v>0.68971621073570089</v>
      </c>
      <c r="E205" s="18">
        <v>204</v>
      </c>
      <c r="F205" s="26">
        <f t="shared" si="10"/>
        <v>7.5695732838589977E-2</v>
      </c>
      <c r="G205" s="3" t="str" cm="1">
        <f t="array" ref="G205">IFERROR(_xlfn.IFS(D205&lt;='ABC Fatturato'!$K$2,"A",D205&lt;='ABC Fatturato'!$L$3,"B"),"C")</f>
        <v>A</v>
      </c>
    </row>
    <row r="206" spans="1:7" x14ac:dyDescent="0.3">
      <c r="A206" s="20" t="s">
        <v>229</v>
      </c>
      <c r="B206" s="23">
        <f>+'ABC Fatturato'!B206*40%</f>
        <v>3904.6620107743929</v>
      </c>
      <c r="C206" s="27">
        <f t="shared" si="11"/>
        <v>3249188.123149524</v>
      </c>
      <c r="D206" s="28">
        <f t="shared" si="9"/>
        <v>0.6905460638805877</v>
      </c>
      <c r="E206" s="18">
        <v>205</v>
      </c>
      <c r="F206" s="26">
        <f t="shared" si="10"/>
        <v>7.6066790352504632E-2</v>
      </c>
      <c r="G206" s="3" t="str" cm="1">
        <f t="array" ref="G206">IFERROR(_xlfn.IFS(D206&lt;='ABC Fatturato'!$K$2,"A",D206&lt;='ABC Fatturato'!$L$3,"B"),"C")</f>
        <v>A</v>
      </c>
    </row>
    <row r="207" spans="1:7" x14ac:dyDescent="0.3">
      <c r="A207" s="20" t="s">
        <v>230</v>
      </c>
      <c r="B207" s="23">
        <f>+'ABC Fatturato'!B207*40%</f>
        <v>3889.6521681499503</v>
      </c>
      <c r="C207" s="27">
        <f t="shared" si="11"/>
        <v>3253077.775317674</v>
      </c>
      <c r="D207" s="28">
        <f t="shared" si="9"/>
        <v>0.69137272700158203</v>
      </c>
      <c r="E207" s="18">
        <v>206</v>
      </c>
      <c r="F207" s="26">
        <f t="shared" si="10"/>
        <v>7.6437847866419301E-2</v>
      </c>
      <c r="G207" s="3" t="str" cm="1">
        <f t="array" ref="G207">IFERROR(_xlfn.IFS(D207&lt;='ABC Fatturato'!$K$2,"A",D207&lt;='ABC Fatturato'!$L$3,"B"),"C")</f>
        <v>A</v>
      </c>
    </row>
    <row r="208" spans="1:7" x14ac:dyDescent="0.3">
      <c r="A208" s="20" t="s">
        <v>231</v>
      </c>
      <c r="B208" s="23">
        <f>+'ABC Fatturato'!B208*40%</f>
        <v>3888.1850445269879</v>
      </c>
      <c r="C208" s="27">
        <f t="shared" si="11"/>
        <v>3256965.9603622011</v>
      </c>
      <c r="D208" s="28">
        <f t="shared" si="9"/>
        <v>0.69219907831654837</v>
      </c>
      <c r="E208" s="18">
        <v>207</v>
      </c>
      <c r="F208" s="26">
        <f t="shared" si="10"/>
        <v>7.6808905380333956E-2</v>
      </c>
      <c r="G208" s="3" t="str" cm="1">
        <f t="array" ref="G208">IFERROR(_xlfn.IFS(D208&lt;='ABC Fatturato'!$K$2,"A",D208&lt;='ABC Fatturato'!$L$3,"B"),"C")</f>
        <v>A</v>
      </c>
    </row>
    <row r="209" spans="1:7" x14ac:dyDescent="0.3">
      <c r="A209" s="20" t="s">
        <v>232</v>
      </c>
      <c r="B209" s="23">
        <f>+'ABC Fatturato'!B209*40%</f>
        <v>3851.8177273460751</v>
      </c>
      <c r="C209" s="27">
        <f t="shared" si="11"/>
        <v>3260817.7780895471</v>
      </c>
      <c r="D209" s="28">
        <f t="shared" si="9"/>
        <v>0.69301770052911082</v>
      </c>
      <c r="E209" s="18">
        <v>208</v>
      </c>
      <c r="F209" s="26">
        <f t="shared" si="10"/>
        <v>7.717996289424861E-2</v>
      </c>
      <c r="G209" s="3" t="str" cm="1">
        <f t="array" ref="G209">IFERROR(_xlfn.IFS(D209&lt;='ABC Fatturato'!$K$2,"A",D209&lt;='ABC Fatturato'!$L$3,"B"),"C")</f>
        <v>A</v>
      </c>
    </row>
    <row r="210" spans="1:7" x14ac:dyDescent="0.3">
      <c r="A210" s="20" t="s">
        <v>233</v>
      </c>
      <c r="B210" s="23">
        <f>+'ABC Fatturato'!B210*40%</f>
        <v>3839.5417514308306</v>
      </c>
      <c r="C210" s="27">
        <f t="shared" si="11"/>
        <v>3264657.3198409779</v>
      </c>
      <c r="D210" s="28">
        <f t="shared" si="9"/>
        <v>0.69383371374320124</v>
      </c>
      <c r="E210" s="18">
        <v>209</v>
      </c>
      <c r="F210" s="26">
        <f t="shared" si="10"/>
        <v>7.7551020408163265E-2</v>
      </c>
      <c r="G210" s="3" t="str" cm="1">
        <f t="array" ref="G210">IFERROR(_xlfn.IFS(D210&lt;='ABC Fatturato'!$K$2,"A",D210&lt;='ABC Fatturato'!$L$3,"B"),"C")</f>
        <v>A</v>
      </c>
    </row>
    <row r="211" spans="1:7" x14ac:dyDescent="0.3">
      <c r="A211" s="20" t="s">
        <v>234</v>
      </c>
      <c r="B211" s="23">
        <f>+'ABC Fatturato'!B211*40%</f>
        <v>3791.9449279719311</v>
      </c>
      <c r="C211" s="27">
        <f t="shared" si="11"/>
        <v>3268449.2647689497</v>
      </c>
      <c r="D211" s="28">
        <f t="shared" si="9"/>
        <v>0.69463961126135565</v>
      </c>
      <c r="E211" s="18">
        <v>210</v>
      </c>
      <c r="F211" s="26">
        <f t="shared" si="10"/>
        <v>7.792207792207792E-2</v>
      </c>
      <c r="G211" s="3" t="str" cm="1">
        <f t="array" ref="G211">IFERROR(_xlfn.IFS(D211&lt;='ABC Fatturato'!$K$2,"A",D211&lt;='ABC Fatturato'!$L$3,"B"),"C")</f>
        <v>A</v>
      </c>
    </row>
    <row r="212" spans="1:7" x14ac:dyDescent="0.3">
      <c r="A212" s="20" t="s">
        <v>235</v>
      </c>
      <c r="B212" s="23">
        <f>+'ABC Fatturato'!B212*40%</f>
        <v>3788.5325678134964</v>
      </c>
      <c r="C212" s="27">
        <f t="shared" si="11"/>
        <v>3272237.7973367632</v>
      </c>
      <c r="D212" s="28">
        <f t="shared" si="9"/>
        <v>0.69544478355468875</v>
      </c>
      <c r="E212" s="18">
        <v>211</v>
      </c>
      <c r="F212" s="26">
        <f t="shared" si="10"/>
        <v>7.8293135435992575E-2</v>
      </c>
      <c r="G212" s="3" t="str" cm="1">
        <f t="array" ref="G212">IFERROR(_xlfn.IFS(D212&lt;='ABC Fatturato'!$K$2,"A",D212&lt;='ABC Fatturato'!$L$3,"B"),"C")</f>
        <v>A</v>
      </c>
    </row>
    <row r="213" spans="1:7" x14ac:dyDescent="0.3">
      <c r="A213" s="20" t="s">
        <v>236</v>
      </c>
      <c r="B213" s="23">
        <f>+'ABC Fatturato'!B213*40%</f>
        <v>3673.8091183246056</v>
      </c>
      <c r="C213" s="27">
        <f t="shared" si="11"/>
        <v>3275911.6064550877</v>
      </c>
      <c r="D213" s="28">
        <f t="shared" si="9"/>
        <v>0.69622557381057837</v>
      </c>
      <c r="E213" s="18">
        <v>212</v>
      </c>
      <c r="F213" s="26">
        <f t="shared" si="10"/>
        <v>7.866419294990723E-2</v>
      </c>
      <c r="G213" s="3" t="str" cm="1">
        <f t="array" ref="G213">IFERROR(_xlfn.IFS(D213&lt;='ABC Fatturato'!$K$2,"A",D213&lt;='ABC Fatturato'!$L$3,"B"),"C")</f>
        <v>A</v>
      </c>
    </row>
    <row r="214" spans="1:7" x14ac:dyDescent="0.3">
      <c r="A214" s="20" t="s">
        <v>237</v>
      </c>
      <c r="B214" s="23">
        <f>+'ABC Fatturato'!B214*40%</f>
        <v>3642.2935373007017</v>
      </c>
      <c r="C214" s="27">
        <f t="shared" si="11"/>
        <v>3279553.8999923882</v>
      </c>
      <c r="D214" s="28">
        <f t="shared" si="9"/>
        <v>0.69699966609774411</v>
      </c>
      <c r="E214" s="18">
        <v>213</v>
      </c>
      <c r="F214" s="26">
        <f t="shared" si="10"/>
        <v>7.9035250463821899E-2</v>
      </c>
      <c r="G214" s="3" t="str" cm="1">
        <f t="array" ref="G214">IFERROR(_xlfn.IFS(D214&lt;='ABC Fatturato'!$K$2,"A",D214&lt;='ABC Fatturato'!$L$3,"B"),"C")</f>
        <v>A</v>
      </c>
    </row>
    <row r="215" spans="1:7" x14ac:dyDescent="0.3">
      <c r="A215" s="20" t="s">
        <v>238</v>
      </c>
      <c r="B215" s="23">
        <f>+'ABC Fatturato'!B215*40%</f>
        <v>3597.2603382032235</v>
      </c>
      <c r="C215" s="27">
        <f t="shared" si="11"/>
        <v>3283151.1603305913</v>
      </c>
      <c r="D215" s="28">
        <f t="shared" si="9"/>
        <v>0.69776418753299185</v>
      </c>
      <c r="E215" s="18">
        <v>214</v>
      </c>
      <c r="F215" s="26">
        <f t="shared" si="10"/>
        <v>7.9406307977736554E-2</v>
      </c>
      <c r="G215" s="3" t="str" cm="1">
        <f t="array" ref="G215">IFERROR(_xlfn.IFS(D215&lt;='ABC Fatturato'!$K$2,"A",D215&lt;='ABC Fatturato'!$L$3,"B"),"C")</f>
        <v>A</v>
      </c>
    </row>
    <row r="216" spans="1:7" x14ac:dyDescent="0.3">
      <c r="A216" s="20" t="s">
        <v>239</v>
      </c>
      <c r="B216" s="23">
        <f>+'ABC Fatturato'!B216*40%</f>
        <v>3590.4742938058853</v>
      </c>
      <c r="C216" s="27">
        <f t="shared" si="11"/>
        <v>3286741.6346243969</v>
      </c>
      <c r="D216" s="28">
        <f t="shared" si="9"/>
        <v>0.69852726673834376</v>
      </c>
      <c r="E216" s="18">
        <v>215</v>
      </c>
      <c r="F216" s="26">
        <f t="shared" si="10"/>
        <v>7.9777365491651209E-2</v>
      </c>
      <c r="G216" s="3" t="str" cm="1">
        <f t="array" ref="G216">IFERROR(_xlfn.IFS(D216&lt;='ABC Fatturato'!$K$2,"A",D216&lt;='ABC Fatturato'!$L$3,"B"),"C")</f>
        <v>A</v>
      </c>
    </row>
    <row r="217" spans="1:7" x14ac:dyDescent="0.3">
      <c r="A217" s="20" t="s">
        <v>240</v>
      </c>
      <c r="B217" s="23">
        <f>+'ABC Fatturato'!B217*40%</f>
        <v>3585.8468438312266</v>
      </c>
      <c r="C217" s="27">
        <f t="shared" si="11"/>
        <v>3290327.4814682282</v>
      </c>
      <c r="D217" s="28">
        <f t="shared" si="9"/>
        <v>0.69928936247728979</v>
      </c>
      <c r="E217" s="18">
        <v>216</v>
      </c>
      <c r="F217" s="26">
        <f t="shared" si="10"/>
        <v>8.0148423005565864E-2</v>
      </c>
      <c r="G217" s="3" t="str" cm="1">
        <f t="array" ref="G217">IFERROR(_xlfn.IFS(D217&lt;='ABC Fatturato'!$K$2,"A",D217&lt;='ABC Fatturato'!$L$3,"B"),"C")</f>
        <v>A</v>
      </c>
    </row>
    <row r="218" spans="1:7" x14ac:dyDescent="0.3">
      <c r="A218" s="20" t="s">
        <v>241</v>
      </c>
      <c r="B218" s="23">
        <f>+'ABC Fatturato'!B218*40%</f>
        <v>3578.2923183043322</v>
      </c>
      <c r="C218" s="27">
        <f t="shared" si="11"/>
        <v>3293905.7737865327</v>
      </c>
      <c r="D218" s="28">
        <f t="shared" si="9"/>
        <v>0.70004985266196529</v>
      </c>
      <c r="E218" s="18">
        <v>217</v>
      </c>
      <c r="F218" s="26">
        <f t="shared" si="10"/>
        <v>8.0519480519480519E-2</v>
      </c>
      <c r="G218" s="3" t="str" cm="1">
        <f t="array" ref="G218">IFERROR(_xlfn.IFS(D218&lt;='ABC Fatturato'!$K$2,"A",D218&lt;='ABC Fatturato'!$L$3,"B"),"C")</f>
        <v>B</v>
      </c>
    </row>
    <row r="219" spans="1:7" x14ac:dyDescent="0.3">
      <c r="A219" s="20" t="s">
        <v>242</v>
      </c>
      <c r="B219" s="23">
        <f>+'ABC Fatturato'!B219*40%</f>
        <v>3569.1897314685725</v>
      </c>
      <c r="C219" s="27">
        <f t="shared" si="11"/>
        <v>3297474.9635180011</v>
      </c>
      <c r="D219" s="28">
        <f t="shared" si="9"/>
        <v>0.70080840828475244</v>
      </c>
      <c r="E219" s="18">
        <v>218</v>
      </c>
      <c r="F219" s="26">
        <f t="shared" si="10"/>
        <v>8.0890538033395173E-2</v>
      </c>
      <c r="G219" s="3" t="str" cm="1">
        <f t="array" ref="G219">IFERROR(_xlfn.IFS(D219&lt;='ABC Fatturato'!$K$2,"A",D219&lt;='ABC Fatturato'!$L$3,"B"),"C")</f>
        <v>B</v>
      </c>
    </row>
    <row r="220" spans="1:7" x14ac:dyDescent="0.3">
      <c r="A220" s="20" t="s">
        <v>243</v>
      </c>
      <c r="B220" s="23">
        <f>+'ABC Fatturato'!B220*40%</f>
        <v>3551.0648978418158</v>
      </c>
      <c r="C220" s="27">
        <f t="shared" si="11"/>
        <v>3301026.0284158429</v>
      </c>
      <c r="D220" s="28">
        <f t="shared" si="9"/>
        <v>0.70156311185833697</v>
      </c>
      <c r="E220" s="18">
        <v>219</v>
      </c>
      <c r="F220" s="26">
        <f t="shared" si="10"/>
        <v>8.1261595547309828E-2</v>
      </c>
      <c r="G220" s="3" t="str" cm="1">
        <f t="array" ref="G220">IFERROR(_xlfn.IFS(D220&lt;='ABC Fatturato'!$K$2,"A",D220&lt;='ABC Fatturato'!$L$3,"B"),"C")</f>
        <v>B</v>
      </c>
    </row>
    <row r="221" spans="1:7" x14ac:dyDescent="0.3">
      <c r="A221" s="20" t="s">
        <v>244</v>
      </c>
      <c r="B221" s="23">
        <f>+'ABC Fatturato'!B221*40%</f>
        <v>3511.1224913576029</v>
      </c>
      <c r="C221" s="27">
        <f t="shared" si="11"/>
        <v>3304537.1509072003</v>
      </c>
      <c r="D221" s="28">
        <f t="shared" si="9"/>
        <v>0.70230932652006584</v>
      </c>
      <c r="E221" s="18">
        <v>220</v>
      </c>
      <c r="F221" s="26">
        <f t="shared" si="10"/>
        <v>8.1632653061224483E-2</v>
      </c>
      <c r="G221" s="3" t="str" cm="1">
        <f t="array" ref="G221">IFERROR(_xlfn.IFS(D221&lt;='ABC Fatturato'!$K$2,"A",D221&lt;='ABC Fatturato'!$L$3,"B"),"C")</f>
        <v>B</v>
      </c>
    </row>
    <row r="222" spans="1:7" x14ac:dyDescent="0.3">
      <c r="A222" s="20" t="s">
        <v>245</v>
      </c>
      <c r="B222" s="23">
        <f>+'ABC Fatturato'!B222*40%</f>
        <v>3495.2161016448972</v>
      </c>
      <c r="C222" s="27">
        <f t="shared" si="11"/>
        <v>3308032.3670088453</v>
      </c>
      <c r="D222" s="28">
        <f t="shared" si="9"/>
        <v>0.70305216061582243</v>
      </c>
      <c r="E222" s="18">
        <v>221</v>
      </c>
      <c r="F222" s="26">
        <f t="shared" si="10"/>
        <v>8.2003710575139152E-2</v>
      </c>
      <c r="G222" s="3" t="str" cm="1">
        <f t="array" ref="G222">IFERROR(_xlfn.IFS(D222&lt;='ABC Fatturato'!$K$2,"A",D222&lt;='ABC Fatturato'!$L$3,"B"),"C")</f>
        <v>B</v>
      </c>
    </row>
    <row r="223" spans="1:7" x14ac:dyDescent="0.3">
      <c r="A223" s="20" t="s">
        <v>246</v>
      </c>
      <c r="B223" s="23">
        <f>+'ABC Fatturato'!B223*40%</f>
        <v>3491.2057588366006</v>
      </c>
      <c r="C223" s="27">
        <f t="shared" si="11"/>
        <v>3311523.5727676819</v>
      </c>
      <c r="D223" s="28">
        <f t="shared" si="9"/>
        <v>0.7037941423982208</v>
      </c>
      <c r="E223" s="18">
        <v>222</v>
      </c>
      <c r="F223" s="26">
        <f t="shared" si="10"/>
        <v>8.2374768089053807E-2</v>
      </c>
      <c r="G223" s="3" t="str" cm="1">
        <f t="array" ref="G223">IFERROR(_xlfn.IFS(D223&lt;='ABC Fatturato'!$K$2,"A",D223&lt;='ABC Fatturato'!$L$3,"B"),"C")</f>
        <v>B</v>
      </c>
    </row>
    <row r="224" spans="1:7" x14ac:dyDescent="0.3">
      <c r="A224" s="20" t="s">
        <v>247</v>
      </c>
      <c r="B224" s="23">
        <f>+'ABC Fatturato'!B224*40%</f>
        <v>3475.3686101189023</v>
      </c>
      <c r="C224" s="27">
        <f t="shared" si="11"/>
        <v>3314998.9413778009</v>
      </c>
      <c r="D224" s="28">
        <f t="shared" si="9"/>
        <v>0.70453275833035256</v>
      </c>
      <c r="E224" s="18">
        <v>223</v>
      </c>
      <c r="F224" s="26">
        <f t="shared" si="10"/>
        <v>8.2745825602968462E-2</v>
      </c>
      <c r="G224" s="3" t="str" cm="1">
        <f t="array" ref="G224">IFERROR(_xlfn.IFS(D224&lt;='ABC Fatturato'!$K$2,"A",D224&lt;='ABC Fatturato'!$L$3,"B"),"C")</f>
        <v>B</v>
      </c>
    </row>
    <row r="225" spans="1:7" x14ac:dyDescent="0.3">
      <c r="A225" s="20" t="s">
        <v>248</v>
      </c>
      <c r="B225" s="23">
        <f>+'ABC Fatturato'!B225*40%</f>
        <v>3474.9154273796871</v>
      </c>
      <c r="C225" s="27">
        <f t="shared" si="11"/>
        <v>3318473.8568051807</v>
      </c>
      <c r="D225" s="28">
        <f t="shared" si="9"/>
        <v>0.70527127794809918</v>
      </c>
      <c r="E225" s="18">
        <v>224</v>
      </c>
      <c r="F225" s="26">
        <f t="shared" si="10"/>
        <v>8.3116883116883117E-2</v>
      </c>
      <c r="G225" s="3" t="str" cm="1">
        <f t="array" ref="G225">IFERROR(_xlfn.IFS(D225&lt;='ABC Fatturato'!$K$2,"A",D225&lt;='ABC Fatturato'!$L$3,"B"),"C")</f>
        <v>B</v>
      </c>
    </row>
    <row r="226" spans="1:7" x14ac:dyDescent="0.3">
      <c r="A226" s="20" t="s">
        <v>249</v>
      </c>
      <c r="B226" s="23">
        <f>+'ABC Fatturato'!B226*40%</f>
        <v>3398.1319450446463</v>
      </c>
      <c r="C226" s="27">
        <f t="shared" si="11"/>
        <v>3321871.9887502254</v>
      </c>
      <c r="D226" s="28">
        <f t="shared" si="9"/>
        <v>0.70599347886422303</v>
      </c>
      <c r="E226" s="18">
        <v>225</v>
      </c>
      <c r="F226" s="26">
        <f t="shared" si="10"/>
        <v>8.3487940630797772E-2</v>
      </c>
      <c r="G226" s="3" t="str" cm="1">
        <f t="array" ref="G226">IFERROR(_xlfn.IFS(D226&lt;='ABC Fatturato'!$K$2,"A",D226&lt;='ABC Fatturato'!$L$3,"B"),"C")</f>
        <v>B</v>
      </c>
    </row>
    <row r="227" spans="1:7" x14ac:dyDescent="0.3">
      <c r="A227" s="20" t="s">
        <v>250</v>
      </c>
      <c r="B227" s="23">
        <f>+'ABC Fatturato'!B227*40%</f>
        <v>3390.0403962642358</v>
      </c>
      <c r="C227" s="27">
        <f t="shared" si="11"/>
        <v>3325262.0291464897</v>
      </c>
      <c r="D227" s="28">
        <f t="shared" si="9"/>
        <v>0.70671396009316689</v>
      </c>
      <c r="E227" s="18">
        <v>226</v>
      </c>
      <c r="F227" s="26">
        <f t="shared" si="10"/>
        <v>8.3858998144712427E-2</v>
      </c>
      <c r="G227" s="3" t="str" cm="1">
        <f t="array" ref="G227">IFERROR(_xlfn.IFS(D227&lt;='ABC Fatturato'!$K$2,"A",D227&lt;='ABC Fatturato'!$L$3,"B"),"C")</f>
        <v>B</v>
      </c>
    </row>
    <row r="228" spans="1:7" x14ac:dyDescent="0.3">
      <c r="A228" s="20" t="s">
        <v>251</v>
      </c>
      <c r="B228" s="23">
        <f>+'ABC Fatturato'!B228*40%</f>
        <v>3384.7662131981001</v>
      </c>
      <c r="C228" s="27">
        <f t="shared" si="11"/>
        <v>3328646.7953596879</v>
      </c>
      <c r="D228" s="28">
        <f t="shared" si="9"/>
        <v>0.7074333204062947</v>
      </c>
      <c r="E228" s="18">
        <v>227</v>
      </c>
      <c r="F228" s="26">
        <f t="shared" si="10"/>
        <v>8.4230055658627082E-2</v>
      </c>
      <c r="G228" s="3" t="str" cm="1">
        <f t="array" ref="G228">IFERROR(_xlfn.IFS(D228&lt;='ABC Fatturato'!$K$2,"A",D228&lt;='ABC Fatturato'!$L$3,"B"),"C")</f>
        <v>B</v>
      </c>
    </row>
    <row r="229" spans="1:7" x14ac:dyDescent="0.3">
      <c r="A229" s="20" t="s">
        <v>252</v>
      </c>
      <c r="B229" s="23">
        <f>+'ABC Fatturato'!B229*40%</f>
        <v>3344.1727193798151</v>
      </c>
      <c r="C229" s="27">
        <f t="shared" si="11"/>
        <v>3331990.9680790678</v>
      </c>
      <c r="D229" s="28">
        <f t="shared" si="9"/>
        <v>0.70814405343275488</v>
      </c>
      <c r="E229" s="18">
        <v>228</v>
      </c>
      <c r="F229" s="26">
        <f t="shared" si="10"/>
        <v>8.460111317254175E-2</v>
      </c>
      <c r="G229" s="3" t="str" cm="1">
        <f t="array" ref="G229">IFERROR(_xlfn.IFS(D229&lt;='ABC Fatturato'!$K$2,"A",D229&lt;='ABC Fatturato'!$L$3,"B"),"C")</f>
        <v>B</v>
      </c>
    </row>
    <row r="230" spans="1:7" x14ac:dyDescent="0.3">
      <c r="A230" s="20" t="s">
        <v>253</v>
      </c>
      <c r="B230" s="23">
        <f>+'ABC Fatturato'!B230*40%</f>
        <v>3340.9337605294709</v>
      </c>
      <c r="C230" s="27">
        <f t="shared" si="11"/>
        <v>3335331.9018395972</v>
      </c>
      <c r="D230" s="28">
        <f t="shared" si="9"/>
        <v>0.70885409808716637</v>
      </c>
      <c r="E230" s="18">
        <v>229</v>
      </c>
      <c r="F230" s="26">
        <f t="shared" si="10"/>
        <v>8.4972170686456405E-2</v>
      </c>
      <c r="G230" s="3" t="str" cm="1">
        <f t="array" ref="G230">IFERROR(_xlfn.IFS(D230&lt;='ABC Fatturato'!$K$2,"A",D230&lt;='ABC Fatturato'!$L$3,"B"),"C")</f>
        <v>B</v>
      </c>
    </row>
    <row r="231" spans="1:7" x14ac:dyDescent="0.3">
      <c r="A231" s="20" t="s">
        <v>254</v>
      </c>
      <c r="B231" s="23">
        <f>+'ABC Fatturato'!B231*40%</f>
        <v>3331.020345420477</v>
      </c>
      <c r="C231" s="27">
        <f t="shared" si="11"/>
        <v>3338662.9221850177</v>
      </c>
      <c r="D231" s="28">
        <f t="shared" si="9"/>
        <v>0.70956203585532696</v>
      </c>
      <c r="E231" s="18">
        <v>230</v>
      </c>
      <c r="F231" s="26">
        <f t="shared" si="10"/>
        <v>8.534322820037106E-2</v>
      </c>
      <c r="G231" s="3" t="str" cm="1">
        <f t="array" ref="G231">IFERROR(_xlfn.IFS(D231&lt;='ABC Fatturato'!$K$2,"A",D231&lt;='ABC Fatturato'!$L$3,"B"),"C")</f>
        <v>B</v>
      </c>
    </row>
    <row r="232" spans="1:7" x14ac:dyDescent="0.3">
      <c r="A232" s="20" t="s">
        <v>255</v>
      </c>
      <c r="B232" s="23">
        <f>+'ABC Fatturato'!B232*40%</f>
        <v>3319.9469942348087</v>
      </c>
      <c r="C232" s="27">
        <f t="shared" si="11"/>
        <v>3341982.8691792525</v>
      </c>
      <c r="D232" s="28">
        <f t="shared" si="9"/>
        <v>0.71026762021741019</v>
      </c>
      <c r="E232" s="18">
        <v>231</v>
      </c>
      <c r="F232" s="26">
        <f t="shared" si="10"/>
        <v>8.5714285714285715E-2</v>
      </c>
      <c r="G232" s="3" t="str" cm="1">
        <f t="array" ref="G232">IFERROR(_xlfn.IFS(D232&lt;='ABC Fatturato'!$K$2,"A",D232&lt;='ABC Fatturato'!$L$3,"B"),"C")</f>
        <v>B</v>
      </c>
    </row>
    <row r="233" spans="1:7" x14ac:dyDescent="0.3">
      <c r="A233" s="20" t="s">
        <v>256</v>
      </c>
      <c r="B233" s="23">
        <f>+'ABC Fatturato'!B233*40%</f>
        <v>3298.5396593317478</v>
      </c>
      <c r="C233" s="27">
        <f t="shared" si="11"/>
        <v>3345281.4088385841</v>
      </c>
      <c r="D233" s="28">
        <f t="shared" si="9"/>
        <v>0.71096865490422223</v>
      </c>
      <c r="E233" s="18">
        <v>232</v>
      </c>
      <c r="F233" s="26">
        <f t="shared" si="10"/>
        <v>8.608534322820037E-2</v>
      </c>
      <c r="G233" s="3" t="str" cm="1">
        <f t="array" ref="G233">IFERROR(_xlfn.IFS(D233&lt;='ABC Fatturato'!$K$2,"A",D233&lt;='ABC Fatturato'!$L$3,"B"),"C")</f>
        <v>B</v>
      </c>
    </row>
    <row r="234" spans="1:7" x14ac:dyDescent="0.3">
      <c r="A234" s="20" t="s">
        <v>257</v>
      </c>
      <c r="B234" s="23">
        <f>+'ABC Fatturato'!B234*40%</f>
        <v>3293.662395360303</v>
      </c>
      <c r="C234" s="27">
        <f t="shared" si="11"/>
        <v>3348575.0712339445</v>
      </c>
      <c r="D234" s="28">
        <f t="shared" si="9"/>
        <v>0.71166865303195848</v>
      </c>
      <c r="E234" s="18">
        <v>233</v>
      </c>
      <c r="F234" s="26">
        <f t="shared" si="10"/>
        <v>8.6456400742115025E-2</v>
      </c>
      <c r="G234" s="3" t="str" cm="1">
        <f t="array" ref="G234">IFERROR(_xlfn.IFS(D234&lt;='ABC Fatturato'!$K$2,"A",D234&lt;='ABC Fatturato'!$L$3,"B"),"C")</f>
        <v>B</v>
      </c>
    </row>
    <row r="235" spans="1:7" x14ac:dyDescent="0.3">
      <c r="A235" s="20" t="s">
        <v>258</v>
      </c>
      <c r="B235" s="23">
        <f>+'ABC Fatturato'!B235*40%</f>
        <v>3281.346377488635</v>
      </c>
      <c r="C235" s="27">
        <f t="shared" si="11"/>
        <v>3351856.4176114332</v>
      </c>
      <c r="D235" s="28">
        <f t="shared" si="9"/>
        <v>0.7123660336511537</v>
      </c>
      <c r="E235" s="18">
        <v>234</v>
      </c>
      <c r="F235" s="26">
        <f t="shared" si="10"/>
        <v>8.682745825602968E-2</v>
      </c>
      <c r="G235" s="3" t="str" cm="1">
        <f t="array" ref="G235">IFERROR(_xlfn.IFS(D235&lt;='ABC Fatturato'!$K$2,"A",D235&lt;='ABC Fatturato'!$L$3,"B"),"C")</f>
        <v>B</v>
      </c>
    </row>
    <row r="236" spans="1:7" x14ac:dyDescent="0.3">
      <c r="A236" s="20" t="s">
        <v>259</v>
      </c>
      <c r="B236" s="23">
        <f>+'ABC Fatturato'!B236*40%</f>
        <v>3264.460027059893</v>
      </c>
      <c r="C236" s="27">
        <f t="shared" si="11"/>
        <v>3355120.8776384932</v>
      </c>
      <c r="D236" s="28">
        <f t="shared" si="9"/>
        <v>0.7130598254344982</v>
      </c>
      <c r="E236" s="18">
        <v>235</v>
      </c>
      <c r="F236" s="26">
        <f t="shared" si="10"/>
        <v>8.7198515769944335E-2</v>
      </c>
      <c r="G236" s="3" t="str" cm="1">
        <f t="array" ref="G236">IFERROR(_xlfn.IFS(D236&lt;='ABC Fatturato'!$K$2,"A",D236&lt;='ABC Fatturato'!$L$3,"B"),"C")</f>
        <v>B</v>
      </c>
    </row>
    <row r="237" spans="1:7" x14ac:dyDescent="0.3">
      <c r="A237" s="20" t="s">
        <v>260</v>
      </c>
      <c r="B237" s="23">
        <f>+'ABC Fatturato'!B237*40%</f>
        <v>3252.1259945767006</v>
      </c>
      <c r="C237" s="27">
        <f t="shared" si="11"/>
        <v>3358373.0036330698</v>
      </c>
      <c r="D237" s="28">
        <f t="shared" si="9"/>
        <v>0.71375099588067781</v>
      </c>
      <c r="E237" s="18">
        <v>236</v>
      </c>
      <c r="F237" s="26">
        <f t="shared" si="10"/>
        <v>8.7569573283859004E-2</v>
      </c>
      <c r="G237" s="3" t="str" cm="1">
        <f t="array" ref="G237">IFERROR(_xlfn.IFS(D237&lt;='ABC Fatturato'!$K$2,"A",D237&lt;='ABC Fatturato'!$L$3,"B"),"C")</f>
        <v>B</v>
      </c>
    </row>
    <row r="238" spans="1:7" x14ac:dyDescent="0.3">
      <c r="A238" s="20" t="s">
        <v>261</v>
      </c>
      <c r="B238" s="23">
        <f>+'ABC Fatturato'!B238*40%</f>
        <v>3232.1883446157753</v>
      </c>
      <c r="C238" s="27">
        <f t="shared" si="11"/>
        <v>3361605.1919776858</v>
      </c>
      <c r="D238" s="28">
        <f t="shared" si="9"/>
        <v>0.71443792900196834</v>
      </c>
      <c r="E238" s="18">
        <v>237</v>
      </c>
      <c r="F238" s="26">
        <f t="shared" si="10"/>
        <v>8.7940630797773658E-2</v>
      </c>
      <c r="G238" s="3" t="str" cm="1">
        <f t="array" ref="G238">IFERROR(_xlfn.IFS(D238&lt;='ABC Fatturato'!$K$2,"A",D238&lt;='ABC Fatturato'!$L$3,"B"),"C")</f>
        <v>B</v>
      </c>
    </row>
    <row r="239" spans="1:7" x14ac:dyDescent="0.3">
      <c r="A239" s="20" t="s">
        <v>262</v>
      </c>
      <c r="B239" s="23">
        <f>+'ABC Fatturato'!B239*40%</f>
        <v>3220.9442388184966</v>
      </c>
      <c r="C239" s="27">
        <f t="shared" si="11"/>
        <v>3364826.1362165045</v>
      </c>
      <c r="D239" s="28">
        <f t="shared" si="9"/>
        <v>0.7151224724269083</v>
      </c>
      <c r="E239" s="18">
        <v>238</v>
      </c>
      <c r="F239" s="26">
        <f t="shared" si="10"/>
        <v>8.8311688311688313E-2</v>
      </c>
      <c r="G239" s="3" t="str" cm="1">
        <f t="array" ref="G239">IFERROR(_xlfn.IFS(D239&lt;='ABC Fatturato'!$K$2,"A",D239&lt;='ABC Fatturato'!$L$3,"B"),"C")</f>
        <v>B</v>
      </c>
    </row>
    <row r="240" spans="1:7" x14ac:dyDescent="0.3">
      <c r="A240" s="20" t="s">
        <v>263</v>
      </c>
      <c r="B240" s="23">
        <f>+'ABC Fatturato'!B240*40%</f>
        <v>3184.6785206314921</v>
      </c>
      <c r="C240" s="27">
        <f t="shared" si="11"/>
        <v>3368010.814737136</v>
      </c>
      <c r="D240" s="28">
        <f t="shared" si="9"/>
        <v>0.71579930834215699</v>
      </c>
      <c r="E240" s="18">
        <v>239</v>
      </c>
      <c r="F240" s="26">
        <f t="shared" si="10"/>
        <v>8.8682745825602968E-2</v>
      </c>
      <c r="G240" s="3" t="str" cm="1">
        <f t="array" ref="G240">IFERROR(_xlfn.IFS(D240&lt;='ABC Fatturato'!$K$2,"A",D240&lt;='ABC Fatturato'!$L$3,"B"),"C")</f>
        <v>B</v>
      </c>
    </row>
    <row r="241" spans="1:7" x14ac:dyDescent="0.3">
      <c r="A241" s="20" t="s">
        <v>264</v>
      </c>
      <c r="B241" s="23">
        <f>+'ABC Fatturato'!B241*40%</f>
        <v>3169.4324390018855</v>
      </c>
      <c r="C241" s="27">
        <f t="shared" si="11"/>
        <v>3371180.2471761378</v>
      </c>
      <c r="D241" s="28">
        <f t="shared" si="9"/>
        <v>0.71647290402592023</v>
      </c>
      <c r="E241" s="18">
        <v>240</v>
      </c>
      <c r="F241" s="26">
        <f t="shared" si="10"/>
        <v>8.9053803339517623E-2</v>
      </c>
      <c r="G241" s="3" t="str" cm="1">
        <f t="array" ref="G241">IFERROR(_xlfn.IFS(D241&lt;='ABC Fatturato'!$K$2,"A",D241&lt;='ABC Fatturato'!$L$3,"B"),"C")</f>
        <v>B</v>
      </c>
    </row>
    <row r="242" spans="1:7" x14ac:dyDescent="0.3">
      <c r="A242" s="20" t="s">
        <v>265</v>
      </c>
      <c r="B242" s="23">
        <f>+'ABC Fatturato'!B242*40%</f>
        <v>3126.4588820296599</v>
      </c>
      <c r="C242" s="27">
        <f t="shared" si="11"/>
        <v>3374306.7060581674</v>
      </c>
      <c r="D242" s="28">
        <f t="shared" si="9"/>
        <v>0.71713736659104166</v>
      </c>
      <c r="E242" s="18">
        <v>241</v>
      </c>
      <c r="F242" s="26">
        <f t="shared" si="10"/>
        <v>8.9424860853432278E-2</v>
      </c>
      <c r="G242" s="3" t="str" cm="1">
        <f t="array" ref="G242">IFERROR(_xlfn.IFS(D242&lt;='ABC Fatturato'!$K$2,"A",D242&lt;='ABC Fatturato'!$L$3,"B"),"C")</f>
        <v>B</v>
      </c>
    </row>
    <row r="243" spans="1:7" x14ac:dyDescent="0.3">
      <c r="A243" s="20" t="s">
        <v>266</v>
      </c>
      <c r="B243" s="23">
        <f>+'ABC Fatturato'!B243*40%</f>
        <v>3124.4032526377805</v>
      </c>
      <c r="C243" s="27">
        <f t="shared" si="11"/>
        <v>3377431.1093108053</v>
      </c>
      <c r="D243" s="28">
        <f t="shared" si="9"/>
        <v>0.71780139227570816</v>
      </c>
      <c r="E243" s="18">
        <v>242</v>
      </c>
      <c r="F243" s="26">
        <f t="shared" si="10"/>
        <v>8.9795918367346933E-2</v>
      </c>
      <c r="G243" s="3" t="str" cm="1">
        <f t="array" ref="G243">IFERROR(_xlfn.IFS(D243&lt;='ABC Fatturato'!$K$2,"A",D243&lt;='ABC Fatturato'!$L$3,"B"),"C")</f>
        <v>B</v>
      </c>
    </row>
    <row r="244" spans="1:7" x14ac:dyDescent="0.3">
      <c r="A244" s="20" t="s">
        <v>267</v>
      </c>
      <c r="B244" s="23">
        <f>+'ABC Fatturato'!B244*40%</f>
        <v>3102.1926880417013</v>
      </c>
      <c r="C244" s="27">
        <f t="shared" si="11"/>
        <v>3380533.3019988472</v>
      </c>
      <c r="D244" s="28">
        <f t="shared" si="9"/>
        <v>0.718460697575658</v>
      </c>
      <c r="E244" s="18">
        <v>243</v>
      </c>
      <c r="F244" s="26">
        <f t="shared" si="10"/>
        <v>9.0166975881261602E-2</v>
      </c>
      <c r="G244" s="3" t="str" cm="1">
        <f t="array" ref="G244">IFERROR(_xlfn.IFS(D244&lt;='ABC Fatturato'!$K$2,"A",D244&lt;='ABC Fatturato'!$L$3,"B"),"C")</f>
        <v>B</v>
      </c>
    </row>
    <row r="245" spans="1:7" x14ac:dyDescent="0.3">
      <c r="A245" s="20" t="s">
        <v>268</v>
      </c>
      <c r="B245" s="23">
        <f>+'ABC Fatturato'!B245*40%</f>
        <v>3067.6641418959221</v>
      </c>
      <c r="C245" s="27">
        <f t="shared" si="11"/>
        <v>3383600.9661407429</v>
      </c>
      <c r="D245" s="28">
        <f t="shared" si="9"/>
        <v>0.71911266456501177</v>
      </c>
      <c r="E245" s="18">
        <v>244</v>
      </c>
      <c r="F245" s="26">
        <f t="shared" si="10"/>
        <v>9.0538033395176257E-2</v>
      </c>
      <c r="G245" s="3" t="str" cm="1">
        <f t="array" ref="G245">IFERROR(_xlfn.IFS(D245&lt;='ABC Fatturato'!$K$2,"A",D245&lt;='ABC Fatturato'!$L$3,"B"),"C")</f>
        <v>B</v>
      </c>
    </row>
    <row r="246" spans="1:7" x14ac:dyDescent="0.3">
      <c r="A246" s="20" t="s">
        <v>269</v>
      </c>
      <c r="B246" s="23">
        <f>+'ABC Fatturato'!B246*40%</f>
        <v>3055.2268882500107</v>
      </c>
      <c r="C246" s="27">
        <f t="shared" si="11"/>
        <v>3386656.193028993</v>
      </c>
      <c r="D246" s="28">
        <f t="shared" si="9"/>
        <v>0.71976198827973037</v>
      </c>
      <c r="E246" s="18">
        <v>245</v>
      </c>
      <c r="F246" s="26">
        <f t="shared" si="10"/>
        <v>9.0909090909090912E-2</v>
      </c>
      <c r="G246" s="3" t="str" cm="1">
        <f t="array" ref="G246">IFERROR(_xlfn.IFS(D246&lt;='ABC Fatturato'!$K$2,"A",D246&lt;='ABC Fatturato'!$L$3,"B"),"C")</f>
        <v>B</v>
      </c>
    </row>
    <row r="247" spans="1:7" x14ac:dyDescent="0.3">
      <c r="A247" s="20" t="s">
        <v>270</v>
      </c>
      <c r="B247" s="23">
        <f>+'ABC Fatturato'!B247*40%</f>
        <v>3011.1217404666386</v>
      </c>
      <c r="C247" s="27">
        <f t="shared" si="11"/>
        <v>3389667.3147694594</v>
      </c>
      <c r="D247" s="28">
        <f t="shared" si="9"/>
        <v>0.7204019383801662</v>
      </c>
      <c r="E247" s="18">
        <v>246</v>
      </c>
      <c r="F247" s="26">
        <f t="shared" si="10"/>
        <v>9.1280148423005567E-2</v>
      </c>
      <c r="G247" s="3" t="str" cm="1">
        <f t="array" ref="G247">IFERROR(_xlfn.IFS(D247&lt;='ABC Fatturato'!$K$2,"A",D247&lt;='ABC Fatturato'!$L$3,"B"),"C")</f>
        <v>B</v>
      </c>
    </row>
    <row r="248" spans="1:7" x14ac:dyDescent="0.3">
      <c r="A248" s="20" t="s">
        <v>271</v>
      </c>
      <c r="B248" s="23">
        <f>+'ABC Fatturato'!B248*40%</f>
        <v>2977.8352633657173</v>
      </c>
      <c r="C248" s="27">
        <f t="shared" si="11"/>
        <v>3392645.1500328253</v>
      </c>
      <c r="D248" s="28">
        <f t="shared" si="9"/>
        <v>0.72103481414545401</v>
      </c>
      <c r="E248" s="18">
        <v>247</v>
      </c>
      <c r="F248" s="26">
        <f t="shared" si="10"/>
        <v>9.1651205936920221E-2</v>
      </c>
      <c r="G248" s="3" t="str" cm="1">
        <f t="array" ref="G248">IFERROR(_xlfn.IFS(D248&lt;='ABC Fatturato'!$K$2,"A",D248&lt;='ABC Fatturato'!$L$3,"B"),"C")</f>
        <v>B</v>
      </c>
    </row>
    <row r="249" spans="1:7" x14ac:dyDescent="0.3">
      <c r="A249" s="20" t="s">
        <v>272</v>
      </c>
      <c r="B249" s="23">
        <f>+'ABC Fatturato'!B249*40%</f>
        <v>2973.7701083270945</v>
      </c>
      <c r="C249" s="27">
        <f t="shared" si="11"/>
        <v>3395618.9201411526</v>
      </c>
      <c r="D249" s="28">
        <f t="shared" si="9"/>
        <v>0.72166682594820564</v>
      </c>
      <c r="E249" s="18">
        <v>248</v>
      </c>
      <c r="F249" s="26">
        <f t="shared" si="10"/>
        <v>9.2022263450834876E-2</v>
      </c>
      <c r="G249" s="3" t="str" cm="1">
        <f t="array" ref="G249">IFERROR(_xlfn.IFS(D249&lt;='ABC Fatturato'!$K$2,"A",D249&lt;='ABC Fatturato'!$L$3,"B"),"C")</f>
        <v>B</v>
      </c>
    </row>
    <row r="250" spans="1:7" x14ac:dyDescent="0.3">
      <c r="A250" s="20" t="s">
        <v>273</v>
      </c>
      <c r="B250" s="23">
        <f>+'ABC Fatturato'!B250*40%</f>
        <v>2971.8294821661352</v>
      </c>
      <c r="C250" s="27">
        <f t="shared" si="11"/>
        <v>3398590.7496233187</v>
      </c>
      <c r="D250" s="28">
        <f t="shared" si="9"/>
        <v>0.7222984253120015</v>
      </c>
      <c r="E250" s="18">
        <v>249</v>
      </c>
      <c r="F250" s="26">
        <f t="shared" si="10"/>
        <v>9.2393320964749531E-2</v>
      </c>
      <c r="G250" s="3" t="str" cm="1">
        <f t="array" ref="G250">IFERROR(_xlfn.IFS(D250&lt;='ABC Fatturato'!$K$2,"A",D250&lt;='ABC Fatturato'!$L$3,"B"),"C")</f>
        <v>B</v>
      </c>
    </row>
    <row r="251" spans="1:7" x14ac:dyDescent="0.3">
      <c r="A251" s="20" t="s">
        <v>274</v>
      </c>
      <c r="B251" s="23">
        <f>+'ABC Fatturato'!B251*40%</f>
        <v>2952.2863607353374</v>
      </c>
      <c r="C251" s="27">
        <f t="shared" si="11"/>
        <v>3401543.0359840542</v>
      </c>
      <c r="D251" s="28">
        <f t="shared" si="9"/>
        <v>0.72292587119958462</v>
      </c>
      <c r="E251" s="18">
        <v>250</v>
      </c>
      <c r="F251" s="26">
        <f t="shared" si="10"/>
        <v>9.2764378478664186E-2</v>
      </c>
      <c r="G251" s="3" t="str" cm="1">
        <f t="array" ref="G251">IFERROR(_xlfn.IFS(D251&lt;='ABC Fatturato'!$K$2,"A",D251&lt;='ABC Fatturato'!$L$3,"B"),"C")</f>
        <v>B</v>
      </c>
    </row>
    <row r="252" spans="1:7" x14ac:dyDescent="0.3">
      <c r="A252" s="20" t="s">
        <v>275</v>
      </c>
      <c r="B252" s="23">
        <f>+'ABC Fatturato'!B252*40%</f>
        <v>2946.4547492395982</v>
      </c>
      <c r="C252" s="27">
        <f t="shared" si="11"/>
        <v>3404489.4907332938</v>
      </c>
      <c r="D252" s="28">
        <f t="shared" si="9"/>
        <v>0.72355207770175456</v>
      </c>
      <c r="E252" s="18">
        <v>251</v>
      </c>
      <c r="F252" s="26">
        <f t="shared" si="10"/>
        <v>9.3135435992578855E-2</v>
      </c>
      <c r="G252" s="3" t="str" cm="1">
        <f t="array" ref="G252">IFERROR(_xlfn.IFS(D252&lt;='ABC Fatturato'!$K$2,"A",D252&lt;='ABC Fatturato'!$L$3,"B"),"C")</f>
        <v>B</v>
      </c>
    </row>
    <row r="253" spans="1:7" x14ac:dyDescent="0.3">
      <c r="A253" s="20" t="s">
        <v>276</v>
      </c>
      <c r="B253" s="23">
        <f>+'ABC Fatturato'!B253*40%</f>
        <v>2935.6763766454878</v>
      </c>
      <c r="C253" s="27">
        <f t="shared" si="11"/>
        <v>3407425.1671099393</v>
      </c>
      <c r="D253" s="28">
        <f t="shared" si="9"/>
        <v>0.7241759934892944</v>
      </c>
      <c r="E253" s="18">
        <v>252</v>
      </c>
      <c r="F253" s="26">
        <f t="shared" si="10"/>
        <v>9.350649350649351E-2</v>
      </c>
      <c r="G253" s="3" t="str" cm="1">
        <f t="array" ref="G253">IFERROR(_xlfn.IFS(D253&lt;='ABC Fatturato'!$K$2,"A",D253&lt;='ABC Fatturato'!$L$3,"B"),"C")</f>
        <v>B</v>
      </c>
    </row>
    <row r="254" spans="1:7" x14ac:dyDescent="0.3">
      <c r="A254" s="20" t="s">
        <v>277</v>
      </c>
      <c r="B254" s="23">
        <f>+'ABC Fatturato'!B254*40%</f>
        <v>2923.0567570743756</v>
      </c>
      <c r="C254" s="27">
        <f t="shared" si="11"/>
        <v>3410348.2238670136</v>
      </c>
      <c r="D254" s="28">
        <f t="shared" si="9"/>
        <v>0.72479722724418716</v>
      </c>
      <c r="E254" s="18">
        <v>253</v>
      </c>
      <c r="F254" s="26">
        <f t="shared" si="10"/>
        <v>9.3877551020408165E-2</v>
      </c>
      <c r="G254" s="3" t="str" cm="1">
        <f t="array" ref="G254">IFERROR(_xlfn.IFS(D254&lt;='ABC Fatturato'!$K$2,"A",D254&lt;='ABC Fatturato'!$L$3,"B"),"C")</f>
        <v>B</v>
      </c>
    </row>
    <row r="255" spans="1:7" x14ac:dyDescent="0.3">
      <c r="A255" s="20" t="s">
        <v>278</v>
      </c>
      <c r="B255" s="23">
        <f>+'ABC Fatturato'!B255*40%</f>
        <v>2921.1530992868306</v>
      </c>
      <c r="C255" s="27">
        <f t="shared" si="11"/>
        <v>3413269.3769663004</v>
      </c>
      <c r="D255" s="28">
        <f t="shared" si="9"/>
        <v>0.72541805641696833</v>
      </c>
      <c r="E255" s="18">
        <v>254</v>
      </c>
      <c r="F255" s="26">
        <f t="shared" si="10"/>
        <v>9.424860853432282E-2</v>
      </c>
      <c r="G255" s="3" t="str" cm="1">
        <f t="array" ref="G255">IFERROR(_xlfn.IFS(D255&lt;='ABC Fatturato'!$K$2,"A",D255&lt;='ABC Fatturato'!$L$3,"B"),"C")</f>
        <v>B</v>
      </c>
    </row>
    <row r="256" spans="1:7" x14ac:dyDescent="0.3">
      <c r="A256" s="20" t="s">
        <v>279</v>
      </c>
      <c r="B256" s="23">
        <f>+'ABC Fatturato'!B256*40%</f>
        <v>2910.9976395158774</v>
      </c>
      <c r="C256" s="27">
        <f t="shared" si="11"/>
        <v>3416180.3746058163</v>
      </c>
      <c r="D256" s="28">
        <f t="shared" si="9"/>
        <v>0.72603672726203616</v>
      </c>
      <c r="E256" s="18">
        <v>255</v>
      </c>
      <c r="F256" s="26">
        <f t="shared" si="10"/>
        <v>9.4619666048237475E-2</v>
      </c>
      <c r="G256" s="3" t="str" cm="1">
        <f t="array" ref="G256">IFERROR(_xlfn.IFS(D256&lt;='ABC Fatturato'!$K$2,"A",D256&lt;='ABC Fatturato'!$L$3,"B"),"C")</f>
        <v>B</v>
      </c>
    </row>
    <row r="257" spans="1:7" x14ac:dyDescent="0.3">
      <c r="A257" s="20" t="s">
        <v>280</v>
      </c>
      <c r="B257" s="23">
        <f>+'ABC Fatturato'!B257*40%</f>
        <v>2904.2009229553128</v>
      </c>
      <c r="C257" s="27">
        <f t="shared" si="11"/>
        <v>3419084.5755287716</v>
      </c>
      <c r="D257" s="28">
        <f t="shared" si="9"/>
        <v>0.72665395360906626</v>
      </c>
      <c r="E257" s="18">
        <v>256</v>
      </c>
      <c r="F257" s="26">
        <f t="shared" si="10"/>
        <v>9.499072356215213E-2</v>
      </c>
      <c r="G257" s="3" t="str" cm="1">
        <f t="array" ref="G257">IFERROR(_xlfn.IFS(D257&lt;='ABC Fatturato'!$K$2,"A",D257&lt;='ABC Fatturato'!$L$3,"B"),"C")</f>
        <v>B</v>
      </c>
    </row>
    <row r="258" spans="1:7" x14ac:dyDescent="0.3">
      <c r="A258" s="20" t="s">
        <v>281</v>
      </c>
      <c r="B258" s="23">
        <f>+'ABC Fatturato'!B258*40%</f>
        <v>2889.1910803308706</v>
      </c>
      <c r="C258" s="27">
        <f t="shared" si="11"/>
        <v>3421973.7666091025</v>
      </c>
      <c r="D258" s="28">
        <f t="shared" ref="D258:D321" si="12">C258/SUM(B:B)</f>
        <v>0.72726798993220398</v>
      </c>
      <c r="E258" s="18">
        <v>257</v>
      </c>
      <c r="F258" s="26">
        <f t="shared" ref="F258:F321" si="13">E258/COUNT(B:B)</f>
        <v>9.5361781076066784E-2</v>
      </c>
      <c r="G258" s="3" t="str" cm="1">
        <f t="array" ref="G258">IFERROR(_xlfn.IFS(D258&lt;='ABC Fatturato'!$K$2,"A",D258&lt;='ABC Fatturato'!$L$3,"B"),"C")</f>
        <v>B</v>
      </c>
    </row>
    <row r="259" spans="1:7" x14ac:dyDescent="0.3">
      <c r="A259" s="20" t="s">
        <v>282</v>
      </c>
      <c r="B259" s="23">
        <f>+'ABC Fatturato'!B259*40%</f>
        <v>2878.2259021916575</v>
      </c>
      <c r="C259" s="27">
        <f t="shared" ref="C259:C322" si="14">B259+C258</f>
        <v>3424851.9925112943</v>
      </c>
      <c r="D259" s="28">
        <f t="shared" si="12"/>
        <v>0.72787969583915246</v>
      </c>
      <c r="E259" s="18">
        <v>258</v>
      </c>
      <c r="F259" s="26">
        <f t="shared" si="13"/>
        <v>9.5732838589981453E-2</v>
      </c>
      <c r="G259" s="3" t="str" cm="1">
        <f t="array" ref="G259">IFERROR(_xlfn.IFS(D259&lt;='ABC Fatturato'!$K$2,"A",D259&lt;='ABC Fatturato'!$L$3,"B"),"C")</f>
        <v>B</v>
      </c>
    </row>
    <row r="260" spans="1:7" x14ac:dyDescent="0.3">
      <c r="A260" s="20" t="s">
        <v>283</v>
      </c>
      <c r="B260" s="23">
        <f>+'ABC Fatturato'!B260*40%</f>
        <v>2877.6359450085415</v>
      </c>
      <c r="C260" s="27">
        <f t="shared" si="14"/>
        <v>3427729.6284563029</v>
      </c>
      <c r="D260" s="28">
        <f t="shared" si="12"/>
        <v>0.72849127636320687</v>
      </c>
      <c r="E260" s="18">
        <v>259</v>
      </c>
      <c r="F260" s="26">
        <f t="shared" si="13"/>
        <v>9.6103896103896108E-2</v>
      </c>
      <c r="G260" s="3" t="str" cm="1">
        <f t="array" ref="G260">IFERROR(_xlfn.IFS(D260&lt;='ABC Fatturato'!$K$2,"A",D260&lt;='ABC Fatturato'!$L$3,"B"),"C")</f>
        <v>B</v>
      </c>
    </row>
    <row r="261" spans="1:7" x14ac:dyDescent="0.3">
      <c r="A261" s="20" t="s">
        <v>284</v>
      </c>
      <c r="B261" s="23">
        <f>+'ABC Fatturato'!B261*40%</f>
        <v>2870.705186077862</v>
      </c>
      <c r="C261" s="27">
        <f t="shared" si="14"/>
        <v>3430600.3336423808</v>
      </c>
      <c r="D261" s="28">
        <f t="shared" si="12"/>
        <v>0.72910138390135892</v>
      </c>
      <c r="E261" s="18">
        <v>260</v>
      </c>
      <c r="F261" s="26">
        <f t="shared" si="13"/>
        <v>9.6474953617810763E-2</v>
      </c>
      <c r="G261" s="3" t="str" cm="1">
        <f t="array" ref="G261">IFERROR(_xlfn.IFS(D261&lt;='ABC Fatturato'!$K$2,"A",D261&lt;='ABC Fatturato'!$L$3,"B"),"C")</f>
        <v>B</v>
      </c>
    </row>
    <row r="262" spans="1:7" x14ac:dyDescent="0.3">
      <c r="A262" s="20" t="s">
        <v>285</v>
      </c>
      <c r="B262" s="23">
        <f>+'ABC Fatturato'!B262*40%</f>
        <v>2869.7563880784455</v>
      </c>
      <c r="C262" s="27">
        <f t="shared" si="14"/>
        <v>3433470.0900304592</v>
      </c>
      <c r="D262" s="28">
        <f t="shared" si="12"/>
        <v>0.72971128979260746</v>
      </c>
      <c r="E262" s="18">
        <v>261</v>
      </c>
      <c r="F262" s="26">
        <f t="shared" si="13"/>
        <v>9.6846011131725418E-2</v>
      </c>
      <c r="G262" s="3" t="str" cm="1">
        <f t="array" ref="G262">IFERROR(_xlfn.IFS(D262&lt;='ABC Fatturato'!$K$2,"A",D262&lt;='ABC Fatturato'!$L$3,"B"),"C")</f>
        <v>B</v>
      </c>
    </row>
    <row r="263" spans="1:7" x14ac:dyDescent="0.3">
      <c r="A263" s="20" t="s">
        <v>286</v>
      </c>
      <c r="B263" s="23">
        <f>+'ABC Fatturato'!B263*40%</f>
        <v>2839.8831249090167</v>
      </c>
      <c r="C263" s="27">
        <f t="shared" si="14"/>
        <v>3436309.9731553681</v>
      </c>
      <c r="D263" s="28">
        <f t="shared" si="12"/>
        <v>0.7303148467549806</v>
      </c>
      <c r="E263" s="18">
        <v>262</v>
      </c>
      <c r="F263" s="26">
        <f t="shared" si="13"/>
        <v>9.7217068645640073E-2</v>
      </c>
      <c r="G263" s="3" t="str" cm="1">
        <f t="array" ref="G263">IFERROR(_xlfn.IFS(D263&lt;='ABC Fatturato'!$K$2,"A",D263&lt;='ABC Fatturato'!$L$3,"B"),"C")</f>
        <v>B</v>
      </c>
    </row>
    <row r="264" spans="1:7" x14ac:dyDescent="0.3">
      <c r="A264" s="20" t="s">
        <v>383</v>
      </c>
      <c r="B264" s="23">
        <f>+'ABC Fatturato'!B360*60%</f>
        <v>2838.5739066131414</v>
      </c>
      <c r="C264" s="27">
        <f t="shared" si="14"/>
        <v>3439148.5470619812</v>
      </c>
      <c r="D264" s="28">
        <f t="shared" si="12"/>
        <v>0.73091812547075574</v>
      </c>
      <c r="E264" s="18">
        <v>359</v>
      </c>
      <c r="F264" s="26">
        <f t="shared" si="13"/>
        <v>0.13320964749536179</v>
      </c>
      <c r="G264" s="3" t="str" cm="1">
        <f t="array" ref="G264">IFERROR(_xlfn.IFS(D264&lt;='ABC Fatturato'!$K$2,"A",D264&lt;='ABC Fatturato'!$L$3,"B"),"C")</f>
        <v>B</v>
      </c>
    </row>
    <row r="265" spans="1:7" x14ac:dyDescent="0.3">
      <c r="A265" s="20" t="s">
        <v>287</v>
      </c>
      <c r="B265" s="23">
        <f>+'ABC Fatturato'!B264*40%</f>
        <v>2814.1737983210278</v>
      </c>
      <c r="C265" s="27">
        <f t="shared" si="14"/>
        <v>3441962.720860302</v>
      </c>
      <c r="D265" s="28">
        <f t="shared" si="12"/>
        <v>0.73151621846071246</v>
      </c>
      <c r="E265" s="18">
        <v>263</v>
      </c>
      <c r="F265" s="26">
        <f t="shared" si="13"/>
        <v>9.7588126159554728E-2</v>
      </c>
      <c r="G265" s="3" t="str" cm="1">
        <f t="array" ref="G265">IFERROR(_xlfn.IFS(D265&lt;='ABC Fatturato'!$K$2,"A",D265&lt;='ABC Fatturato'!$L$3,"B"),"C")</f>
        <v>B</v>
      </c>
    </row>
    <row r="266" spans="1:7" x14ac:dyDescent="0.3">
      <c r="A266" s="20" t="s">
        <v>384</v>
      </c>
      <c r="B266" s="23">
        <f>+'ABC Fatturato'!B361*60%</f>
        <v>2811.4008714944239</v>
      </c>
      <c r="C266" s="27">
        <f t="shared" si="14"/>
        <v>3444774.1217317963</v>
      </c>
      <c r="D266" s="28">
        <f t="shared" si="12"/>
        <v>0.73211372212384884</v>
      </c>
      <c r="E266" s="18">
        <v>360</v>
      </c>
      <c r="F266" s="26">
        <f t="shared" si="13"/>
        <v>0.13358070500927643</v>
      </c>
      <c r="G266" s="3" t="str" cm="1">
        <f t="array" ref="G266">IFERROR(_xlfn.IFS(D266&lt;='ABC Fatturato'!$K$2,"A",D266&lt;='ABC Fatturato'!$L$3,"B"),"C")</f>
        <v>B</v>
      </c>
    </row>
    <row r="267" spans="1:7" x14ac:dyDescent="0.3">
      <c r="A267" s="20" t="s">
        <v>288</v>
      </c>
      <c r="B267" s="23">
        <f>+'ABC Fatturato'!B265*40%</f>
        <v>2810.7422282687876</v>
      </c>
      <c r="C267" s="27">
        <f t="shared" si="14"/>
        <v>3447584.8639600649</v>
      </c>
      <c r="D267" s="28">
        <f t="shared" si="12"/>
        <v>0.73271108580632849</v>
      </c>
      <c r="E267" s="18">
        <v>264</v>
      </c>
      <c r="F267" s="26">
        <f t="shared" si="13"/>
        <v>9.7959183673469383E-2</v>
      </c>
      <c r="G267" s="3" t="str" cm="1">
        <f t="array" ref="G267">IFERROR(_xlfn.IFS(D267&lt;='ABC Fatturato'!$K$2,"A",D267&lt;='ABC Fatturato'!$L$3,"B"),"C")</f>
        <v>B</v>
      </c>
    </row>
    <row r="268" spans="1:7" x14ac:dyDescent="0.3">
      <c r="A268" s="20" t="s">
        <v>385</v>
      </c>
      <c r="B268" s="23">
        <f>+'ABC Fatturato'!B362*60%</f>
        <v>2799.0184300788392</v>
      </c>
      <c r="C268" s="27">
        <f t="shared" si="14"/>
        <v>3450383.8823901438</v>
      </c>
      <c r="D268" s="28">
        <f t="shared" si="12"/>
        <v>0.73330595784400743</v>
      </c>
      <c r="E268" s="18">
        <v>361</v>
      </c>
      <c r="F268" s="26">
        <f t="shared" si="13"/>
        <v>0.1339517625231911</v>
      </c>
      <c r="G268" s="3" t="str" cm="1">
        <f t="array" ref="G268">IFERROR(_xlfn.IFS(D268&lt;='ABC Fatturato'!$K$2,"A",D268&lt;='ABC Fatturato'!$L$3,"B"),"C")</f>
        <v>B</v>
      </c>
    </row>
    <row r="269" spans="1:7" x14ac:dyDescent="0.3">
      <c r="A269" s="20" t="s">
        <v>289</v>
      </c>
      <c r="B269" s="23">
        <f>+'ABC Fatturato'!B266*40%</f>
        <v>2786.6980152759234</v>
      </c>
      <c r="C269" s="27">
        <f t="shared" si="14"/>
        <v>3453170.5804054197</v>
      </c>
      <c r="D269" s="28">
        <f t="shared" si="12"/>
        <v>0.73389821143867073</v>
      </c>
      <c r="E269" s="18">
        <v>265</v>
      </c>
      <c r="F269" s="26">
        <f t="shared" si="13"/>
        <v>9.8330241187384038E-2</v>
      </c>
      <c r="G269" s="3" t="str" cm="1">
        <f t="array" ref="G269">IFERROR(_xlfn.IFS(D269&lt;='ABC Fatturato'!$K$2,"A",D269&lt;='ABC Fatturato'!$L$3,"B"),"C")</f>
        <v>B</v>
      </c>
    </row>
    <row r="270" spans="1:7" x14ac:dyDescent="0.3">
      <c r="A270" s="20" t="s">
        <v>290</v>
      </c>
      <c r="B270" s="23">
        <f>+'ABC Fatturato'!B267*40%</f>
        <v>2768.3864614813701</v>
      </c>
      <c r="C270" s="27">
        <f t="shared" si="14"/>
        <v>3455938.9668669011</v>
      </c>
      <c r="D270" s="28">
        <f t="shared" si="12"/>
        <v>0.73448657330071743</v>
      </c>
      <c r="E270" s="18">
        <v>266</v>
      </c>
      <c r="F270" s="26">
        <f t="shared" si="13"/>
        <v>9.8701298701298706E-2</v>
      </c>
      <c r="G270" s="3" t="str" cm="1">
        <f t="array" ref="G270">IFERROR(_xlfn.IFS(D270&lt;='ABC Fatturato'!$K$2,"A",D270&lt;='ABC Fatturato'!$L$3,"B"),"C")</f>
        <v>B</v>
      </c>
    </row>
    <row r="271" spans="1:7" x14ac:dyDescent="0.3">
      <c r="A271" s="20" t="s">
        <v>386</v>
      </c>
      <c r="B271" s="23">
        <f>+'ABC Fatturato'!B363*60%</f>
        <v>2767.0486844767033</v>
      </c>
      <c r="C271" s="27">
        <f t="shared" si="14"/>
        <v>3458706.015551378</v>
      </c>
      <c r="D271" s="28">
        <f t="shared" si="12"/>
        <v>0.73507465084661816</v>
      </c>
      <c r="E271" s="18">
        <v>362</v>
      </c>
      <c r="F271" s="26">
        <f t="shared" si="13"/>
        <v>0.13432282003710574</v>
      </c>
      <c r="G271" s="3" t="str" cm="1">
        <f t="array" ref="G271">IFERROR(_xlfn.IFS(D271&lt;='ABC Fatturato'!$K$2,"A",D271&lt;='ABC Fatturato'!$L$3,"B"),"C")</f>
        <v>B</v>
      </c>
    </row>
    <row r="272" spans="1:7" x14ac:dyDescent="0.3">
      <c r="A272" s="20" t="s">
        <v>387</v>
      </c>
      <c r="B272" s="23">
        <f>+'ABC Fatturato'!B364*60%</f>
        <v>2766.2121576344211</v>
      </c>
      <c r="C272" s="27">
        <f t="shared" si="14"/>
        <v>3461472.2277090126</v>
      </c>
      <c r="D272" s="28">
        <f t="shared" si="12"/>
        <v>0.73566255060647001</v>
      </c>
      <c r="E272" s="18">
        <v>363</v>
      </c>
      <c r="F272" s="26">
        <f t="shared" si="13"/>
        <v>0.13469387755102041</v>
      </c>
      <c r="G272" s="3" t="str" cm="1">
        <f t="array" ref="G272">IFERROR(_xlfn.IFS(D272&lt;='ABC Fatturato'!$K$2,"A",D272&lt;='ABC Fatturato'!$L$3,"B"),"C")</f>
        <v>B</v>
      </c>
    </row>
    <row r="273" spans="1:7" x14ac:dyDescent="0.3">
      <c r="A273" s="20" t="s">
        <v>388</v>
      </c>
      <c r="B273" s="23">
        <f>+'ABC Fatturato'!B365*60%</f>
        <v>2759.3957189162152</v>
      </c>
      <c r="C273" s="27">
        <f t="shared" si="14"/>
        <v>3464231.6234279289</v>
      </c>
      <c r="D273" s="28">
        <f t="shared" si="12"/>
        <v>0.73624900167675755</v>
      </c>
      <c r="E273" s="18">
        <v>364</v>
      </c>
      <c r="F273" s="26">
        <f t="shared" si="13"/>
        <v>0.13506493506493505</v>
      </c>
      <c r="G273" s="3" t="str" cm="1">
        <f t="array" ref="G273">IFERROR(_xlfn.IFS(D273&lt;='ABC Fatturato'!$K$2,"A",D273&lt;='ABC Fatturato'!$L$3,"B"),"C")</f>
        <v>B</v>
      </c>
    </row>
    <row r="274" spans="1:7" x14ac:dyDescent="0.3">
      <c r="A274" s="20" t="s">
        <v>291</v>
      </c>
      <c r="B274" s="23">
        <f>+'ABC Fatturato'!B268*40%</f>
        <v>2758.122145645515</v>
      </c>
      <c r="C274" s="27">
        <f t="shared" si="14"/>
        <v>3466989.7455735742</v>
      </c>
      <c r="D274" s="28">
        <f t="shared" si="12"/>
        <v>0.73683518207604171</v>
      </c>
      <c r="E274" s="18">
        <v>267</v>
      </c>
      <c r="F274" s="26">
        <f t="shared" si="13"/>
        <v>9.9072356215213361E-2</v>
      </c>
      <c r="G274" s="3" t="str" cm="1">
        <f t="array" ref="G274">IFERROR(_xlfn.IFS(D274&lt;='ABC Fatturato'!$K$2,"A",D274&lt;='ABC Fatturato'!$L$3,"B"),"C")</f>
        <v>B</v>
      </c>
    </row>
    <row r="275" spans="1:7" x14ac:dyDescent="0.3">
      <c r="A275" s="20" t="s">
        <v>389</v>
      </c>
      <c r="B275" s="23">
        <f>+'ABC Fatturato'!B366*60%</f>
        <v>2757.571675466334</v>
      </c>
      <c r="C275" s="27">
        <f t="shared" si="14"/>
        <v>3469747.3172490406</v>
      </c>
      <c r="D275" s="28">
        <f t="shared" si="12"/>
        <v>0.73742124548455745</v>
      </c>
      <c r="E275" s="18">
        <v>365</v>
      </c>
      <c r="F275" s="26">
        <f t="shared" si="13"/>
        <v>0.13543599257884972</v>
      </c>
      <c r="G275" s="3" t="str" cm="1">
        <f t="array" ref="G275">IFERROR(_xlfn.IFS(D275&lt;='ABC Fatturato'!$K$2,"A",D275&lt;='ABC Fatturato'!$L$3,"B"),"C")</f>
        <v>B</v>
      </c>
    </row>
    <row r="276" spans="1:7" x14ac:dyDescent="0.3">
      <c r="A276" s="20" t="s">
        <v>390</v>
      </c>
      <c r="B276" s="23">
        <f>+'ABC Fatturato'!B367*60%</f>
        <v>2751.3276915835536</v>
      </c>
      <c r="C276" s="27">
        <f t="shared" si="14"/>
        <v>3472498.644940624</v>
      </c>
      <c r="D276" s="28">
        <f t="shared" si="12"/>
        <v>0.73800598186665012</v>
      </c>
      <c r="E276" s="18">
        <v>366</v>
      </c>
      <c r="F276" s="26">
        <f t="shared" si="13"/>
        <v>0.13580705009276439</v>
      </c>
      <c r="G276" s="3" t="str" cm="1">
        <f t="array" ref="G276">IFERROR(_xlfn.IFS(D276&lt;='ABC Fatturato'!$K$2,"A",D276&lt;='ABC Fatturato'!$L$3,"B"),"C")</f>
        <v>B</v>
      </c>
    </row>
    <row r="277" spans="1:7" x14ac:dyDescent="0.3">
      <c r="A277" s="20" t="s">
        <v>292</v>
      </c>
      <c r="B277" s="23">
        <f>+'ABC Fatturato'!B269*40%</f>
        <v>2746.9926161926269</v>
      </c>
      <c r="C277" s="27">
        <f t="shared" si="14"/>
        <v>3475245.6375568165</v>
      </c>
      <c r="D277" s="28">
        <f t="shared" si="12"/>
        <v>0.73858979692035709</v>
      </c>
      <c r="E277" s="18">
        <v>268</v>
      </c>
      <c r="F277" s="26">
        <f t="shared" si="13"/>
        <v>9.9443413729128016E-2</v>
      </c>
      <c r="G277" s="3" t="str" cm="1">
        <f t="array" ref="G277">IFERROR(_xlfn.IFS(D277&lt;='ABC Fatturato'!$K$2,"A",D277&lt;='ABC Fatturato'!$L$3,"B"),"C")</f>
        <v>B</v>
      </c>
    </row>
    <row r="278" spans="1:7" x14ac:dyDescent="0.3">
      <c r="A278" s="20" t="s">
        <v>293</v>
      </c>
      <c r="B278" s="23">
        <f>+'ABC Fatturato'!B270*40%</f>
        <v>2739.0509899612102</v>
      </c>
      <c r="C278" s="27">
        <f t="shared" si="14"/>
        <v>3477984.6885467777</v>
      </c>
      <c r="D278" s="28">
        <f t="shared" si="12"/>
        <v>0.73917192414974398</v>
      </c>
      <c r="E278" s="18">
        <v>269</v>
      </c>
      <c r="F278" s="26">
        <f t="shared" si="13"/>
        <v>9.9814471243042671E-2</v>
      </c>
      <c r="G278" s="3" t="str" cm="1">
        <f t="array" ref="G278">IFERROR(_xlfn.IFS(D278&lt;='ABC Fatturato'!$K$2,"A",D278&lt;='ABC Fatturato'!$L$3,"B"),"C")</f>
        <v>B</v>
      </c>
    </row>
    <row r="279" spans="1:7" x14ac:dyDescent="0.3">
      <c r="A279" s="20" t="s">
        <v>391</v>
      </c>
      <c r="B279" s="23">
        <f>+'ABC Fatturato'!B368*60%</f>
        <v>2736.8146168129401</v>
      </c>
      <c r="C279" s="27">
        <f t="shared" si="14"/>
        <v>3480721.5031635906</v>
      </c>
      <c r="D279" s="28">
        <f t="shared" si="12"/>
        <v>0.73975357608542169</v>
      </c>
      <c r="E279" s="18">
        <v>367</v>
      </c>
      <c r="F279" s="26">
        <f t="shared" si="13"/>
        <v>0.13617810760667903</v>
      </c>
      <c r="G279" s="3" t="str" cm="1">
        <f t="array" ref="G279">IFERROR(_xlfn.IFS(D279&lt;='ABC Fatturato'!$K$2,"A",D279&lt;='ABC Fatturato'!$L$3,"B"),"C")</f>
        <v>B</v>
      </c>
    </row>
    <row r="280" spans="1:7" x14ac:dyDescent="0.3">
      <c r="A280" s="20" t="s">
        <v>392</v>
      </c>
      <c r="B280" s="23">
        <f>+'ABC Fatturato'!B369*60%</f>
        <v>2727.3504143984419</v>
      </c>
      <c r="C280" s="27">
        <f t="shared" si="14"/>
        <v>3483448.8535779892</v>
      </c>
      <c r="D280" s="28">
        <f t="shared" si="12"/>
        <v>0.74033321660548512</v>
      </c>
      <c r="E280" s="18">
        <v>368</v>
      </c>
      <c r="F280" s="26">
        <f t="shared" si="13"/>
        <v>0.1365491651205937</v>
      </c>
      <c r="G280" s="3" t="str" cm="1">
        <f t="array" ref="G280">IFERROR(_xlfn.IFS(D280&lt;='ABC Fatturato'!$K$2,"A",D280&lt;='ABC Fatturato'!$L$3,"B"),"C")</f>
        <v>B</v>
      </c>
    </row>
    <row r="281" spans="1:7" x14ac:dyDescent="0.3">
      <c r="A281" s="20" t="s">
        <v>393</v>
      </c>
      <c r="B281" s="23">
        <f>+'ABC Fatturato'!B370*60%</f>
        <v>2726.3823638165654</v>
      </c>
      <c r="C281" s="27">
        <f t="shared" si="14"/>
        <v>3486175.2359418059</v>
      </c>
      <c r="D281" s="28">
        <f t="shared" si="12"/>
        <v>0.74091265138691664</v>
      </c>
      <c r="E281" s="18">
        <v>369</v>
      </c>
      <c r="F281" s="26">
        <f t="shared" si="13"/>
        <v>0.13692022263450834</v>
      </c>
      <c r="G281" s="3" t="str" cm="1">
        <f t="array" ref="G281">IFERROR(_xlfn.IFS(D281&lt;='ABC Fatturato'!$K$2,"A",D281&lt;='ABC Fatturato'!$L$3,"B"),"C")</f>
        <v>B</v>
      </c>
    </row>
    <row r="282" spans="1:7" x14ac:dyDescent="0.3">
      <c r="A282" s="20" t="s">
        <v>294</v>
      </c>
      <c r="B282" s="23">
        <f>+'ABC Fatturato'!B271*40%</f>
        <v>2725.0059108923701</v>
      </c>
      <c r="C282" s="27">
        <f t="shared" si="14"/>
        <v>3488900.2418526984</v>
      </c>
      <c r="D282" s="28">
        <f t="shared" si="12"/>
        <v>0.74149179363245521</v>
      </c>
      <c r="E282" s="18">
        <v>270</v>
      </c>
      <c r="F282" s="26">
        <f t="shared" si="13"/>
        <v>0.10018552875695733</v>
      </c>
      <c r="G282" s="3" t="str" cm="1">
        <f t="array" ref="G282">IFERROR(_xlfn.IFS(D282&lt;='ABC Fatturato'!$K$2,"A",D282&lt;='ABC Fatturato'!$L$3,"B"),"C")</f>
        <v>B</v>
      </c>
    </row>
    <row r="283" spans="1:7" x14ac:dyDescent="0.3">
      <c r="A283" s="20" t="s">
        <v>295</v>
      </c>
      <c r="B283" s="23">
        <f>+'ABC Fatturato'!B272*40%</f>
        <v>2715.7175430391771</v>
      </c>
      <c r="C283" s="27">
        <f t="shared" si="14"/>
        <v>3491615.9593957374</v>
      </c>
      <c r="D283" s="28">
        <f t="shared" si="12"/>
        <v>0.74206896183228821</v>
      </c>
      <c r="E283" s="18">
        <v>271</v>
      </c>
      <c r="F283" s="26">
        <f t="shared" si="13"/>
        <v>0.10055658627087198</v>
      </c>
      <c r="G283" s="3" t="str" cm="1">
        <f t="array" ref="G283">IFERROR(_xlfn.IFS(D283&lt;='ABC Fatturato'!$K$2,"A",D283&lt;='ABC Fatturato'!$L$3,"B"),"C")</f>
        <v>B</v>
      </c>
    </row>
    <row r="284" spans="1:7" x14ac:dyDescent="0.3">
      <c r="A284" s="20" t="s">
        <v>394</v>
      </c>
      <c r="B284" s="23">
        <f>+'ABC Fatturato'!B371*60%</f>
        <v>2714.6367944136377</v>
      </c>
      <c r="C284" s="27">
        <f t="shared" si="14"/>
        <v>3494330.5961901508</v>
      </c>
      <c r="D284" s="28">
        <f t="shared" si="12"/>
        <v>0.74264590034190914</v>
      </c>
      <c r="E284" s="18">
        <v>370</v>
      </c>
      <c r="F284" s="26">
        <f t="shared" si="13"/>
        <v>0.13729128014842301</v>
      </c>
      <c r="G284" s="3" t="str" cm="1">
        <f t="array" ref="G284">IFERROR(_xlfn.IFS(D284&lt;='ABC Fatturato'!$K$2,"A",D284&lt;='ABC Fatturato'!$L$3,"B"),"C")</f>
        <v>B</v>
      </c>
    </row>
    <row r="285" spans="1:7" x14ac:dyDescent="0.3">
      <c r="A285" s="20" t="s">
        <v>296</v>
      </c>
      <c r="B285" s="23">
        <f>+'ABC Fatturato'!B273*40%</f>
        <v>2709.8756862667415</v>
      </c>
      <c r="C285" s="27">
        <f t="shared" si="14"/>
        <v>3497040.4718764178</v>
      </c>
      <c r="D285" s="28">
        <f t="shared" si="12"/>
        <v>0.74322182697891259</v>
      </c>
      <c r="E285" s="18">
        <v>272</v>
      </c>
      <c r="F285" s="26">
        <f t="shared" si="13"/>
        <v>0.10092764378478664</v>
      </c>
      <c r="G285" s="3" t="str" cm="1">
        <f t="array" ref="G285">IFERROR(_xlfn.IFS(D285&lt;='ABC Fatturato'!$K$2,"A",D285&lt;='ABC Fatturato'!$L$3,"B"),"C")</f>
        <v>B</v>
      </c>
    </row>
    <row r="286" spans="1:7" x14ac:dyDescent="0.3">
      <c r="A286" s="20" t="s">
        <v>395</v>
      </c>
      <c r="B286" s="23">
        <f>+'ABC Fatturato'!B372*60%</f>
        <v>2709.8513537345866</v>
      </c>
      <c r="C286" s="27">
        <f t="shared" si="14"/>
        <v>3499750.3232301525</v>
      </c>
      <c r="D286" s="28">
        <f t="shared" si="12"/>
        <v>0.74379774844455215</v>
      </c>
      <c r="E286" s="18">
        <v>371</v>
      </c>
      <c r="F286" s="26">
        <f t="shared" si="13"/>
        <v>0.13766233766233765</v>
      </c>
      <c r="G286" s="3" t="str" cm="1">
        <f t="array" ref="G286">IFERROR(_xlfn.IFS(D286&lt;='ABC Fatturato'!$K$2,"A",D286&lt;='ABC Fatturato'!$L$3,"B"),"C")</f>
        <v>B</v>
      </c>
    </row>
    <row r="287" spans="1:7" x14ac:dyDescent="0.3">
      <c r="A287" s="20" t="s">
        <v>297</v>
      </c>
      <c r="B287" s="23">
        <f>+'ABC Fatturato'!B274*40%</f>
        <v>2707.5664862766198</v>
      </c>
      <c r="C287" s="27">
        <f t="shared" si="14"/>
        <v>3502457.8897164292</v>
      </c>
      <c r="D287" s="28">
        <f t="shared" si="12"/>
        <v>0.74437318431004496</v>
      </c>
      <c r="E287" s="18">
        <v>273</v>
      </c>
      <c r="F287" s="26">
        <f t="shared" si="13"/>
        <v>0.1012987012987013</v>
      </c>
      <c r="G287" s="3" t="str" cm="1">
        <f t="array" ref="G287">IFERROR(_xlfn.IFS(D287&lt;='ABC Fatturato'!$K$2,"A",D287&lt;='ABC Fatturato'!$L$3,"B"),"C")</f>
        <v>B</v>
      </c>
    </row>
    <row r="288" spans="1:7" x14ac:dyDescent="0.3">
      <c r="A288" s="20" t="s">
        <v>396</v>
      </c>
      <c r="B288" s="23">
        <f>+'ABC Fatturato'!B373*60%</f>
        <v>2697.462637087026</v>
      </c>
      <c r="C288" s="27">
        <f t="shared" si="14"/>
        <v>3505155.352353516</v>
      </c>
      <c r="D288" s="28">
        <f t="shared" si="12"/>
        <v>0.74494647281655957</v>
      </c>
      <c r="E288" s="18">
        <v>372</v>
      </c>
      <c r="F288" s="26">
        <f t="shared" si="13"/>
        <v>0.13803339517625232</v>
      </c>
      <c r="G288" s="3" t="str" cm="1">
        <f t="array" ref="G288">IFERROR(_xlfn.IFS(D288&lt;='ABC Fatturato'!$K$2,"A",D288&lt;='ABC Fatturato'!$L$3,"B"),"C")</f>
        <v>B</v>
      </c>
    </row>
    <row r="289" spans="1:7" x14ac:dyDescent="0.3">
      <c r="A289" s="20" t="s">
        <v>397</v>
      </c>
      <c r="B289" s="23">
        <f>+'ABC Fatturato'!B374*60%</f>
        <v>2695.6690733353166</v>
      </c>
      <c r="C289" s="27">
        <f t="shared" si="14"/>
        <v>3507851.0214268514</v>
      </c>
      <c r="D289" s="28">
        <f t="shared" si="12"/>
        <v>0.74551938013911612</v>
      </c>
      <c r="E289" s="18">
        <v>373</v>
      </c>
      <c r="F289" s="26">
        <f t="shared" si="13"/>
        <v>0.13840445269016696</v>
      </c>
      <c r="G289" s="3" t="str" cm="1">
        <f t="array" ref="G289">IFERROR(_xlfn.IFS(D289&lt;='ABC Fatturato'!$K$2,"A",D289&lt;='ABC Fatturato'!$L$3,"B"),"C")</f>
        <v>B</v>
      </c>
    </row>
    <row r="290" spans="1:7" x14ac:dyDescent="0.3">
      <c r="A290" s="20" t="s">
        <v>298</v>
      </c>
      <c r="B290" s="23">
        <f>+'ABC Fatturato'!B275*40%</f>
        <v>2695.1296595172371</v>
      </c>
      <c r="C290" s="27">
        <f t="shared" si="14"/>
        <v>3510546.1510863686</v>
      </c>
      <c r="D290" s="28">
        <f t="shared" si="12"/>
        <v>0.74609217282069951</v>
      </c>
      <c r="E290" s="18">
        <v>274</v>
      </c>
      <c r="F290" s="26">
        <f t="shared" si="13"/>
        <v>0.10166975881261596</v>
      </c>
      <c r="G290" s="3" t="str" cm="1">
        <f t="array" ref="G290">IFERROR(_xlfn.IFS(D290&lt;='ABC Fatturato'!$K$2,"A",D290&lt;='ABC Fatturato'!$L$3,"B"),"C")</f>
        <v>B</v>
      </c>
    </row>
    <row r="291" spans="1:7" x14ac:dyDescent="0.3">
      <c r="A291" s="20" t="s">
        <v>398</v>
      </c>
      <c r="B291" s="23">
        <f>+'ABC Fatturato'!B375*60%</f>
        <v>2694.9560020772287</v>
      </c>
      <c r="C291" s="27">
        <f t="shared" si="14"/>
        <v>3513241.1070884457</v>
      </c>
      <c r="D291" s="28">
        <f t="shared" si="12"/>
        <v>0.74666492859507483</v>
      </c>
      <c r="E291" s="18">
        <v>374</v>
      </c>
      <c r="F291" s="26">
        <f t="shared" si="13"/>
        <v>0.13877551020408163</v>
      </c>
      <c r="G291" s="3" t="str" cm="1">
        <f t="array" ref="G291">IFERROR(_xlfn.IFS(D291&lt;='ABC Fatturato'!$K$2,"A",D291&lt;='ABC Fatturato'!$L$3,"B"),"C")</f>
        <v>B</v>
      </c>
    </row>
    <row r="292" spans="1:7" x14ac:dyDescent="0.3">
      <c r="A292" s="20" t="s">
        <v>399</v>
      </c>
      <c r="B292" s="23">
        <f>+'ABC Fatturato'!B376*60%</f>
        <v>2692.5497707790596</v>
      </c>
      <c r="C292" s="27">
        <f t="shared" si="14"/>
        <v>3515933.6568592247</v>
      </c>
      <c r="D292" s="28">
        <f t="shared" si="12"/>
        <v>0.74723717297599168</v>
      </c>
      <c r="E292" s="18">
        <v>375</v>
      </c>
      <c r="F292" s="26">
        <f t="shared" si="13"/>
        <v>0.1391465677179963</v>
      </c>
      <c r="G292" s="3" t="str" cm="1">
        <f t="array" ref="G292">IFERROR(_xlfn.IFS(D292&lt;='ABC Fatturato'!$K$2,"A",D292&lt;='ABC Fatturato'!$L$3,"B"),"C")</f>
        <v>B</v>
      </c>
    </row>
    <row r="293" spans="1:7" x14ac:dyDescent="0.3">
      <c r="A293" s="20" t="s">
        <v>400</v>
      </c>
      <c r="B293" s="23">
        <f>+'ABC Fatturato'!B377*60%</f>
        <v>2682.6885638925646</v>
      </c>
      <c r="C293" s="27">
        <f t="shared" si="14"/>
        <v>3518616.3454231173</v>
      </c>
      <c r="D293" s="28">
        <f t="shared" si="12"/>
        <v>0.74780732156640872</v>
      </c>
      <c r="E293" s="18">
        <v>376</v>
      </c>
      <c r="F293" s="26">
        <f t="shared" si="13"/>
        <v>0.13951762523191094</v>
      </c>
      <c r="G293" s="3" t="str" cm="1">
        <f t="array" ref="G293">IFERROR(_xlfn.IFS(D293&lt;='ABC Fatturato'!$K$2,"A",D293&lt;='ABC Fatturato'!$L$3,"B"),"C")</f>
        <v>B</v>
      </c>
    </row>
    <row r="294" spans="1:7" x14ac:dyDescent="0.3">
      <c r="A294" s="20" t="s">
        <v>299</v>
      </c>
      <c r="B294" s="23">
        <f>+'ABC Fatturato'!B276*40%</f>
        <v>2682.0824703986523</v>
      </c>
      <c r="C294" s="27">
        <f t="shared" si="14"/>
        <v>3521298.4278935161</v>
      </c>
      <c r="D294" s="28">
        <f t="shared" si="12"/>
        <v>0.74837734134450073</v>
      </c>
      <c r="E294" s="18">
        <v>275</v>
      </c>
      <c r="F294" s="26">
        <f t="shared" si="13"/>
        <v>0.10204081632653061</v>
      </c>
      <c r="G294" s="3" t="str" cm="1">
        <f t="array" ref="G294">IFERROR(_xlfn.IFS(D294&lt;='ABC Fatturato'!$K$2,"A",D294&lt;='ABC Fatturato'!$L$3,"B"),"C")</f>
        <v>B</v>
      </c>
    </row>
    <row r="295" spans="1:7" x14ac:dyDescent="0.3">
      <c r="A295" s="20" t="s">
        <v>300</v>
      </c>
      <c r="B295" s="23">
        <f>+'ABC Fatturato'!B277*40%</f>
        <v>2679.9466717166215</v>
      </c>
      <c r="C295" s="27">
        <f t="shared" si="14"/>
        <v>3523978.3745652325</v>
      </c>
      <c r="D295" s="28">
        <f t="shared" si="12"/>
        <v>0.74894690720385448</v>
      </c>
      <c r="E295" s="18">
        <v>276</v>
      </c>
      <c r="F295" s="26">
        <f t="shared" si="13"/>
        <v>0.10241187384044527</v>
      </c>
      <c r="G295" s="3" t="str" cm="1">
        <f t="array" ref="G295">IFERROR(_xlfn.IFS(D295&lt;='ABC Fatturato'!$K$2,"A",D295&lt;='ABC Fatturato'!$L$3,"B"),"C")</f>
        <v>B</v>
      </c>
    </row>
    <row r="296" spans="1:7" x14ac:dyDescent="0.3">
      <c r="A296" s="20" t="s">
        <v>401</v>
      </c>
      <c r="B296" s="23">
        <f>+'ABC Fatturato'!B378*60%</f>
        <v>2679.0117902180505</v>
      </c>
      <c r="C296" s="27">
        <f t="shared" si="14"/>
        <v>3526657.3863554504</v>
      </c>
      <c r="D296" s="28">
        <f t="shared" si="12"/>
        <v>0.74951627437396207</v>
      </c>
      <c r="E296" s="18">
        <v>377</v>
      </c>
      <c r="F296" s="26">
        <f t="shared" si="13"/>
        <v>0.13988868274582561</v>
      </c>
      <c r="G296" s="3" t="str" cm="1">
        <f t="array" ref="G296">IFERROR(_xlfn.IFS(D296&lt;='ABC Fatturato'!$K$2,"A",D296&lt;='ABC Fatturato'!$L$3,"B"),"C")</f>
        <v>B</v>
      </c>
    </row>
    <row r="297" spans="1:7" x14ac:dyDescent="0.3">
      <c r="A297" s="20" t="s">
        <v>301</v>
      </c>
      <c r="B297" s="23">
        <f>+'ABC Fatturato'!B278*40%</f>
        <v>2672.5231149768329</v>
      </c>
      <c r="C297" s="27">
        <f t="shared" si="14"/>
        <v>3529329.9094704273</v>
      </c>
      <c r="D297" s="28">
        <f t="shared" si="12"/>
        <v>0.75008426251368487</v>
      </c>
      <c r="E297" s="18">
        <v>277</v>
      </c>
      <c r="F297" s="26">
        <f t="shared" si="13"/>
        <v>0.10278293135435992</v>
      </c>
      <c r="G297" s="3" t="str" cm="1">
        <f t="array" ref="G297">IFERROR(_xlfn.IFS(D297&lt;='ABC Fatturato'!$K$2,"A",D297&lt;='ABC Fatturato'!$L$3,"B"),"C")</f>
        <v>B</v>
      </c>
    </row>
    <row r="298" spans="1:7" x14ac:dyDescent="0.3">
      <c r="A298" s="20" t="s">
        <v>402</v>
      </c>
      <c r="B298" s="23">
        <f>+'ABC Fatturato'!B379*60%</f>
        <v>2657.0532167400565</v>
      </c>
      <c r="C298" s="27">
        <f t="shared" si="14"/>
        <v>3531986.9626871673</v>
      </c>
      <c r="D298" s="28">
        <f t="shared" si="12"/>
        <v>0.75064896285444649</v>
      </c>
      <c r="E298" s="18">
        <v>378</v>
      </c>
      <c r="F298" s="26">
        <f t="shared" si="13"/>
        <v>0.14025974025974025</v>
      </c>
      <c r="G298" s="3" t="str" cm="1">
        <f t="array" ref="G298">IFERROR(_xlfn.IFS(D298&lt;='ABC Fatturato'!$K$2,"A",D298&lt;='ABC Fatturato'!$L$3,"B"),"C")</f>
        <v>B</v>
      </c>
    </row>
    <row r="299" spans="1:7" x14ac:dyDescent="0.3">
      <c r="A299" s="20" t="s">
        <v>302</v>
      </c>
      <c r="B299" s="23">
        <f>+'ABC Fatturato'!B279*40%</f>
        <v>2645.9322677064029</v>
      </c>
      <c r="C299" s="27">
        <f t="shared" si="14"/>
        <v>3534632.8949548737</v>
      </c>
      <c r="D299" s="28">
        <f t="shared" si="12"/>
        <v>0.75121129967321709</v>
      </c>
      <c r="E299" s="18">
        <v>278</v>
      </c>
      <c r="F299" s="26">
        <f t="shared" si="13"/>
        <v>0.10315398886827458</v>
      </c>
      <c r="G299" s="3" t="str" cm="1">
        <f t="array" ref="G299">IFERROR(_xlfn.IFS(D299&lt;='ABC Fatturato'!$K$2,"A",D299&lt;='ABC Fatturato'!$L$3,"B"),"C")</f>
        <v>B</v>
      </c>
    </row>
    <row r="300" spans="1:7" x14ac:dyDescent="0.3">
      <c r="A300" s="20" t="s">
        <v>303</v>
      </c>
      <c r="B300" s="23">
        <f>+'ABC Fatturato'!B280*40%</f>
        <v>2645.4778043075999</v>
      </c>
      <c r="C300" s="27">
        <f t="shared" si="14"/>
        <v>3537278.3727591815</v>
      </c>
      <c r="D300" s="28">
        <f t="shared" si="12"/>
        <v>0.7517735399054255</v>
      </c>
      <c r="E300" s="18">
        <v>279</v>
      </c>
      <c r="F300" s="26">
        <f t="shared" si="13"/>
        <v>0.10352504638218923</v>
      </c>
      <c r="G300" s="3" t="str" cm="1">
        <f t="array" ref="G300">IFERROR(_xlfn.IFS(D300&lt;='ABC Fatturato'!$K$2,"A",D300&lt;='ABC Fatturato'!$L$3,"B"),"C")</f>
        <v>B</v>
      </c>
    </row>
    <row r="301" spans="1:7" x14ac:dyDescent="0.3">
      <c r="A301" s="20" t="s">
        <v>403</v>
      </c>
      <c r="B301" s="23">
        <f>+'ABC Fatturato'!B380*60%</f>
        <v>2638.8567088650761</v>
      </c>
      <c r="C301" s="27">
        <f t="shared" si="14"/>
        <v>3539917.2294680467</v>
      </c>
      <c r="D301" s="28">
        <f t="shared" si="12"/>
        <v>0.75233437296414207</v>
      </c>
      <c r="E301" s="18">
        <v>379</v>
      </c>
      <c r="F301" s="26">
        <f t="shared" si="13"/>
        <v>0.14063079777365492</v>
      </c>
      <c r="G301" s="3" t="str" cm="1">
        <f t="array" ref="G301">IFERROR(_xlfn.IFS(D301&lt;='ABC Fatturato'!$K$2,"A",D301&lt;='ABC Fatturato'!$L$3,"B"),"C")</f>
        <v>B</v>
      </c>
    </row>
    <row r="302" spans="1:7" x14ac:dyDescent="0.3">
      <c r="A302" s="20" t="s">
        <v>404</v>
      </c>
      <c r="B302" s="23">
        <f>+'ABC Fatturato'!B381*60%</f>
        <v>2635.8324312501809</v>
      </c>
      <c r="C302" s="27">
        <f t="shared" si="14"/>
        <v>3542553.0618992969</v>
      </c>
      <c r="D302" s="28">
        <f t="shared" si="12"/>
        <v>0.75289456327675608</v>
      </c>
      <c r="E302" s="18">
        <v>380</v>
      </c>
      <c r="F302" s="26">
        <f t="shared" si="13"/>
        <v>0.14100185528756956</v>
      </c>
      <c r="G302" s="3" t="str" cm="1">
        <f t="array" ref="G302">IFERROR(_xlfn.IFS(D302&lt;='ABC Fatturato'!$K$2,"A",D302&lt;='ABC Fatturato'!$L$3,"B"),"C")</f>
        <v>B</v>
      </c>
    </row>
    <row r="303" spans="1:7" x14ac:dyDescent="0.3">
      <c r="A303" s="20" t="s">
        <v>304</v>
      </c>
      <c r="B303" s="23">
        <f>+'ABC Fatturato'!B281*40%</f>
        <v>2634.2243923839874</v>
      </c>
      <c r="C303" s="27">
        <f t="shared" si="14"/>
        <v>3545187.2862916808</v>
      </c>
      <c r="D303" s="28">
        <f t="shared" si="12"/>
        <v>0.75345441183479389</v>
      </c>
      <c r="E303" s="18">
        <v>280</v>
      </c>
      <c r="F303" s="26">
        <f t="shared" si="13"/>
        <v>0.1038961038961039</v>
      </c>
      <c r="G303" s="3" t="str" cm="1">
        <f t="array" ref="G303">IFERROR(_xlfn.IFS(D303&lt;='ABC Fatturato'!$K$2,"A",D303&lt;='ABC Fatturato'!$L$3,"B"),"C")</f>
        <v>B</v>
      </c>
    </row>
    <row r="304" spans="1:7" x14ac:dyDescent="0.3">
      <c r="A304" s="20" t="s">
        <v>305</v>
      </c>
      <c r="B304" s="23">
        <f>+'ABC Fatturato'!B282*40%</f>
        <v>2630.7491091511747</v>
      </c>
      <c r="C304" s="27">
        <f t="shared" si="14"/>
        <v>3547818.0354008321</v>
      </c>
      <c r="D304" s="28">
        <f t="shared" si="12"/>
        <v>0.75401352179504477</v>
      </c>
      <c r="E304" s="18">
        <v>281</v>
      </c>
      <c r="F304" s="26">
        <f t="shared" si="13"/>
        <v>0.10426716141001856</v>
      </c>
      <c r="G304" s="3" t="str" cm="1">
        <f t="array" ref="G304">IFERROR(_xlfn.IFS(D304&lt;='ABC Fatturato'!$K$2,"A",D304&lt;='ABC Fatturato'!$L$3,"B"),"C")</f>
        <v>B</v>
      </c>
    </row>
    <row r="305" spans="1:7" x14ac:dyDescent="0.3">
      <c r="A305" s="20" t="s">
        <v>306</v>
      </c>
      <c r="B305" s="23">
        <f>+'ABC Fatturato'!B283*40%</f>
        <v>2628.1440767964373</v>
      </c>
      <c r="C305" s="27">
        <f t="shared" si="14"/>
        <v>3550446.1794776283</v>
      </c>
      <c r="D305" s="28">
        <f t="shared" si="12"/>
        <v>0.75457207811088634</v>
      </c>
      <c r="E305" s="18">
        <v>282</v>
      </c>
      <c r="F305" s="26">
        <f t="shared" si="13"/>
        <v>0.10463821892393321</v>
      </c>
      <c r="G305" s="3" t="str" cm="1">
        <f t="array" ref="G305">IFERROR(_xlfn.IFS(D305&lt;='ABC Fatturato'!$K$2,"A",D305&lt;='ABC Fatturato'!$L$3,"B"),"C")</f>
        <v>B</v>
      </c>
    </row>
    <row r="306" spans="1:7" x14ac:dyDescent="0.3">
      <c r="A306" s="20" t="s">
        <v>307</v>
      </c>
      <c r="B306" s="23">
        <f>+'ABC Fatturato'!B284*40%</f>
        <v>2625.7715268454076</v>
      </c>
      <c r="C306" s="27">
        <f t="shared" si="14"/>
        <v>3553071.951004474</v>
      </c>
      <c r="D306" s="28">
        <f t="shared" si="12"/>
        <v>0.75513013019152597</v>
      </c>
      <c r="E306" s="18">
        <v>283</v>
      </c>
      <c r="F306" s="26">
        <f t="shared" si="13"/>
        <v>0.10500927643784787</v>
      </c>
      <c r="G306" s="3" t="str" cm="1">
        <f t="array" ref="G306">IFERROR(_xlfn.IFS(D306&lt;='ABC Fatturato'!$K$2,"A",D306&lt;='ABC Fatturato'!$L$3,"B"),"C")</f>
        <v>B</v>
      </c>
    </row>
    <row r="307" spans="1:7" x14ac:dyDescent="0.3">
      <c r="A307" s="20" t="s">
        <v>405</v>
      </c>
      <c r="B307" s="23">
        <f>+'ABC Fatturato'!B382*60%</f>
        <v>2625.6957544865049</v>
      </c>
      <c r="C307" s="27">
        <f t="shared" si="14"/>
        <v>3555697.6467589606</v>
      </c>
      <c r="D307" s="28">
        <f t="shared" si="12"/>
        <v>0.75568816616835666</v>
      </c>
      <c r="E307" s="18">
        <v>381</v>
      </c>
      <c r="F307" s="26">
        <f t="shared" si="13"/>
        <v>0.14137291280148423</v>
      </c>
      <c r="G307" s="3" t="str" cm="1">
        <f t="array" ref="G307">IFERROR(_xlfn.IFS(D307&lt;='ABC Fatturato'!$K$2,"A",D307&lt;='ABC Fatturato'!$L$3,"B"),"C")</f>
        <v>B</v>
      </c>
    </row>
    <row r="308" spans="1:7" x14ac:dyDescent="0.3">
      <c r="A308" s="20" t="s">
        <v>308</v>
      </c>
      <c r="B308" s="23">
        <f>+'ABC Fatturato'!B285*40%</f>
        <v>2624.4677300084518</v>
      </c>
      <c r="C308" s="27">
        <f t="shared" si="14"/>
        <v>3558322.1144889691</v>
      </c>
      <c r="D308" s="28">
        <f t="shared" si="12"/>
        <v>0.75624594115461463</v>
      </c>
      <c r="E308" s="18">
        <v>284</v>
      </c>
      <c r="F308" s="26">
        <f t="shared" si="13"/>
        <v>0.10538033395176252</v>
      </c>
      <c r="G308" s="3" t="str" cm="1">
        <f t="array" ref="G308">IFERROR(_xlfn.IFS(D308&lt;='ABC Fatturato'!$K$2,"A",D308&lt;='ABC Fatturato'!$L$3,"B"),"C")</f>
        <v>B</v>
      </c>
    </row>
    <row r="309" spans="1:7" x14ac:dyDescent="0.3">
      <c r="A309" s="20" t="s">
        <v>406</v>
      </c>
      <c r="B309" s="23">
        <f>+'ABC Fatturato'!B383*60%</f>
        <v>2623.5286223332441</v>
      </c>
      <c r="C309" s="27">
        <f t="shared" si="14"/>
        <v>3560945.6431113025</v>
      </c>
      <c r="D309" s="28">
        <f t="shared" si="12"/>
        <v>0.75680351655344202</v>
      </c>
      <c r="E309" s="18">
        <v>382</v>
      </c>
      <c r="F309" s="26">
        <f t="shared" si="13"/>
        <v>0.1417439703153989</v>
      </c>
      <c r="G309" s="3" t="str" cm="1">
        <f t="array" ref="G309">IFERROR(_xlfn.IFS(D309&lt;='ABC Fatturato'!$K$2,"A",D309&lt;='ABC Fatturato'!$L$3,"B"),"C")</f>
        <v>B</v>
      </c>
    </row>
    <row r="310" spans="1:7" x14ac:dyDescent="0.3">
      <c r="A310" s="20" t="s">
        <v>309</v>
      </c>
      <c r="B310" s="23">
        <f>+'ABC Fatturato'!B286*40%</f>
        <v>2621.6777704093397</v>
      </c>
      <c r="C310" s="27">
        <f t="shared" si="14"/>
        <v>3563567.3208817118</v>
      </c>
      <c r="D310" s="28">
        <f t="shared" si="12"/>
        <v>0.75736069859292465</v>
      </c>
      <c r="E310" s="18">
        <v>285</v>
      </c>
      <c r="F310" s="26">
        <f t="shared" si="13"/>
        <v>0.10575139146567718</v>
      </c>
      <c r="G310" s="3" t="str" cm="1">
        <f t="array" ref="G310">IFERROR(_xlfn.IFS(D310&lt;='ABC Fatturato'!$K$2,"A",D310&lt;='ABC Fatturato'!$L$3,"B"),"C")</f>
        <v>B</v>
      </c>
    </row>
    <row r="311" spans="1:7" x14ac:dyDescent="0.3">
      <c r="A311" s="20" t="s">
        <v>407</v>
      </c>
      <c r="B311" s="23">
        <f>+'ABC Fatturato'!B384*60%</f>
        <v>2614.5946129877971</v>
      </c>
      <c r="C311" s="27">
        <f t="shared" si="14"/>
        <v>3566181.9154946995</v>
      </c>
      <c r="D311" s="28">
        <f t="shared" si="12"/>
        <v>0.75791637525743616</v>
      </c>
      <c r="E311" s="18">
        <v>383</v>
      </c>
      <c r="F311" s="26">
        <f t="shared" si="13"/>
        <v>0.14211502782931354</v>
      </c>
      <c r="G311" s="3" t="str" cm="1">
        <f t="array" ref="G311">IFERROR(_xlfn.IFS(D311&lt;='ABC Fatturato'!$K$2,"A",D311&lt;='ABC Fatturato'!$L$3,"B"),"C")</f>
        <v>B</v>
      </c>
    </row>
    <row r="312" spans="1:7" x14ac:dyDescent="0.3">
      <c r="A312" s="20" t="s">
        <v>310</v>
      </c>
      <c r="B312" s="23">
        <f>+'ABC Fatturato'!B287*40%</f>
        <v>2613.319588302898</v>
      </c>
      <c r="C312" s="27">
        <f t="shared" si="14"/>
        <v>3568795.2350830026</v>
      </c>
      <c r="D312" s="28">
        <f t="shared" si="12"/>
        <v>0.75847178094247714</v>
      </c>
      <c r="E312" s="18">
        <v>286</v>
      </c>
      <c r="F312" s="26">
        <f t="shared" si="13"/>
        <v>0.10612244897959183</v>
      </c>
      <c r="G312" s="3" t="str" cm="1">
        <f t="array" ref="G312">IFERROR(_xlfn.IFS(D312&lt;='ABC Fatturato'!$K$2,"A",D312&lt;='ABC Fatturato'!$L$3,"B"),"C")</f>
        <v>B</v>
      </c>
    </row>
    <row r="313" spans="1:7" x14ac:dyDescent="0.3">
      <c r="A313" s="20" t="s">
        <v>408</v>
      </c>
      <c r="B313" s="23">
        <f>+'ABC Fatturato'!B385*60%</f>
        <v>2606.7934751130833</v>
      </c>
      <c r="C313" s="27">
        <f t="shared" si="14"/>
        <v>3571402.0285581155</v>
      </c>
      <c r="D313" s="28">
        <f t="shared" si="12"/>
        <v>0.75902579964049077</v>
      </c>
      <c r="E313" s="18">
        <v>384</v>
      </c>
      <c r="F313" s="26">
        <f t="shared" si="13"/>
        <v>0.14248608534322821</v>
      </c>
      <c r="G313" s="3" t="str" cm="1">
        <f t="array" ref="G313">IFERROR(_xlfn.IFS(D313&lt;='ABC Fatturato'!$K$2,"A",D313&lt;='ABC Fatturato'!$L$3,"B"),"C")</f>
        <v>B</v>
      </c>
    </row>
    <row r="314" spans="1:7" x14ac:dyDescent="0.3">
      <c r="A314" s="20" t="s">
        <v>409</v>
      </c>
      <c r="B314" s="23">
        <f>+'ABC Fatturato'!B386*60%</f>
        <v>2594.616323429309</v>
      </c>
      <c r="C314" s="27">
        <f t="shared" si="14"/>
        <v>3573996.6448815446</v>
      </c>
      <c r="D314" s="28">
        <f t="shared" si="12"/>
        <v>0.75957723034302815</v>
      </c>
      <c r="E314" s="18">
        <v>385</v>
      </c>
      <c r="F314" s="26">
        <f t="shared" si="13"/>
        <v>0.14285714285714285</v>
      </c>
      <c r="G314" s="3" t="str" cm="1">
        <f t="array" ref="G314">IFERROR(_xlfn.IFS(D314&lt;='ABC Fatturato'!$K$2,"A",D314&lt;='ABC Fatturato'!$L$3,"B"),"C")</f>
        <v>B</v>
      </c>
    </row>
    <row r="315" spans="1:7" x14ac:dyDescent="0.3">
      <c r="A315" s="20" t="s">
        <v>410</v>
      </c>
      <c r="B315" s="23">
        <f>+'ABC Fatturato'!B387*60%</f>
        <v>2577.0643715245069</v>
      </c>
      <c r="C315" s="27">
        <f t="shared" si="14"/>
        <v>3576573.709253069</v>
      </c>
      <c r="D315" s="28">
        <f t="shared" si="12"/>
        <v>0.76012493075022958</v>
      </c>
      <c r="E315" s="18">
        <v>386</v>
      </c>
      <c r="F315" s="26">
        <f t="shared" si="13"/>
        <v>0.14322820037105752</v>
      </c>
      <c r="G315" s="3" t="str" cm="1">
        <f t="array" ref="G315">IFERROR(_xlfn.IFS(D315&lt;='ABC Fatturato'!$K$2,"A",D315&lt;='ABC Fatturato'!$L$3,"B"),"C")</f>
        <v>B</v>
      </c>
    </row>
    <row r="316" spans="1:7" x14ac:dyDescent="0.3">
      <c r="A316" s="20" t="s">
        <v>411</v>
      </c>
      <c r="B316" s="23">
        <f>+'ABC Fatturato'!B388*60%</f>
        <v>2572.8243637635942</v>
      </c>
      <c r="C316" s="27">
        <f t="shared" si="14"/>
        <v>3579146.5336168325</v>
      </c>
      <c r="D316" s="28">
        <f t="shared" si="12"/>
        <v>0.76067173003365507</v>
      </c>
      <c r="E316" s="18">
        <v>387</v>
      </c>
      <c r="F316" s="26">
        <f t="shared" si="13"/>
        <v>0.14359925788497216</v>
      </c>
      <c r="G316" s="3" t="str" cm="1">
        <f t="array" ref="G316">IFERROR(_xlfn.IFS(D316&lt;='ABC Fatturato'!$K$2,"A",D316&lt;='ABC Fatturato'!$L$3,"B"),"C")</f>
        <v>B</v>
      </c>
    </row>
    <row r="317" spans="1:7" x14ac:dyDescent="0.3">
      <c r="A317" s="20" t="s">
        <v>412</v>
      </c>
      <c r="B317" s="23">
        <f>+'ABC Fatturato'!B389*60%</f>
        <v>2571.6587074074314</v>
      </c>
      <c r="C317" s="27">
        <f t="shared" si="14"/>
        <v>3581718.1923242398</v>
      </c>
      <c r="D317" s="28">
        <f t="shared" si="12"/>
        <v>0.76121828158153004</v>
      </c>
      <c r="E317" s="18">
        <v>388</v>
      </c>
      <c r="F317" s="26">
        <f t="shared" si="13"/>
        <v>0.14397031539888683</v>
      </c>
      <c r="G317" s="3" t="str" cm="1">
        <f t="array" ref="G317">IFERROR(_xlfn.IFS(D317&lt;='ABC Fatturato'!$K$2,"A",D317&lt;='ABC Fatturato'!$L$3,"B"),"C")</f>
        <v>B</v>
      </c>
    </row>
    <row r="318" spans="1:7" x14ac:dyDescent="0.3">
      <c r="A318" s="20" t="s">
        <v>311</v>
      </c>
      <c r="B318" s="23">
        <f>+'ABC Fatturato'!B288*40%</f>
        <v>2569.7183373783901</v>
      </c>
      <c r="C318" s="27">
        <f t="shared" si="14"/>
        <v>3584287.9106616182</v>
      </c>
      <c r="D318" s="28">
        <f t="shared" si="12"/>
        <v>0.7617644207448846</v>
      </c>
      <c r="E318" s="18">
        <v>287</v>
      </c>
      <c r="F318" s="26">
        <f t="shared" si="13"/>
        <v>0.10649350649350649</v>
      </c>
      <c r="G318" s="3" t="str" cm="1">
        <f t="array" ref="G318">IFERROR(_xlfn.IFS(D318&lt;='ABC Fatturato'!$K$2,"A",D318&lt;='ABC Fatturato'!$L$3,"B"),"C")</f>
        <v>B</v>
      </c>
    </row>
    <row r="319" spans="1:7" x14ac:dyDescent="0.3">
      <c r="A319" s="20" t="s">
        <v>413</v>
      </c>
      <c r="B319" s="23">
        <f>+'ABC Fatturato'!B390*60%</f>
        <v>2568.0060101331546</v>
      </c>
      <c r="C319" s="27">
        <f t="shared" si="14"/>
        <v>3586855.9166717515</v>
      </c>
      <c r="D319" s="28">
        <f t="shared" si="12"/>
        <v>0.76231019598937877</v>
      </c>
      <c r="E319" s="18">
        <v>389</v>
      </c>
      <c r="F319" s="26">
        <f t="shared" si="13"/>
        <v>0.1443413729128015</v>
      </c>
      <c r="G319" s="3" t="str" cm="1">
        <f t="array" ref="G319">IFERROR(_xlfn.IFS(D319&lt;='ABC Fatturato'!$K$2,"A",D319&lt;='ABC Fatturato'!$L$3,"B"),"C")</f>
        <v>B</v>
      </c>
    </row>
    <row r="320" spans="1:7" x14ac:dyDescent="0.3">
      <c r="A320" s="20" t="s">
        <v>414</v>
      </c>
      <c r="B320" s="23">
        <f>+'ABC Fatturato'!B391*60%</f>
        <v>2562.2608431595436</v>
      </c>
      <c r="C320" s="27">
        <f t="shared" si="14"/>
        <v>3589418.1775149112</v>
      </c>
      <c r="D320" s="28">
        <f t="shared" si="12"/>
        <v>0.76285475022041049</v>
      </c>
      <c r="E320" s="18">
        <v>390</v>
      </c>
      <c r="F320" s="26">
        <f t="shared" si="13"/>
        <v>0.14471243042671614</v>
      </c>
      <c r="G320" s="3" t="str" cm="1">
        <f t="array" ref="G320">IFERROR(_xlfn.IFS(D320&lt;='ABC Fatturato'!$K$2,"A",D320&lt;='ABC Fatturato'!$L$3,"B"),"C")</f>
        <v>B</v>
      </c>
    </row>
    <row r="321" spans="1:7" x14ac:dyDescent="0.3">
      <c r="A321" s="20" t="s">
        <v>415</v>
      </c>
      <c r="B321" s="23">
        <f>+'ABC Fatturato'!B392*60%</f>
        <v>2555.3313221997983</v>
      </c>
      <c r="C321" s="27">
        <f t="shared" si="14"/>
        <v>3591973.5088371108</v>
      </c>
      <c r="D321" s="28">
        <f t="shared" si="12"/>
        <v>0.76339783172864439</v>
      </c>
      <c r="E321" s="18">
        <v>391</v>
      </c>
      <c r="F321" s="26">
        <f t="shared" si="13"/>
        <v>0.14508348794063081</v>
      </c>
      <c r="G321" s="3" t="str" cm="1">
        <f t="array" ref="G321">IFERROR(_xlfn.IFS(D321&lt;='ABC Fatturato'!$K$2,"A",D321&lt;='ABC Fatturato'!$L$3,"B"),"C")</f>
        <v>B</v>
      </c>
    </row>
    <row r="322" spans="1:7" x14ac:dyDescent="0.3">
      <c r="A322" s="20" t="s">
        <v>312</v>
      </c>
      <c r="B322" s="23">
        <f>+'ABC Fatturato'!B289*40%</f>
        <v>2550.5996265347517</v>
      </c>
      <c r="C322" s="27">
        <f t="shared" si="14"/>
        <v>3594524.1084636454</v>
      </c>
      <c r="D322" s="28">
        <f t="shared" ref="D322:D385" si="15">C322/SUM(B:B)</f>
        <v>0.76393990761526054</v>
      </c>
      <c r="E322" s="18">
        <v>288</v>
      </c>
      <c r="F322" s="26">
        <f t="shared" ref="F322:F385" si="16">E322/COUNT(B:B)</f>
        <v>0.10686456400742116</v>
      </c>
      <c r="G322" s="3" t="str" cm="1">
        <f t="array" ref="G322">IFERROR(_xlfn.IFS(D322&lt;='ABC Fatturato'!$K$2,"A",D322&lt;='ABC Fatturato'!$L$3,"B"),"C")</f>
        <v>B</v>
      </c>
    </row>
    <row r="323" spans="1:7" x14ac:dyDescent="0.3">
      <c r="A323" s="20" t="s">
        <v>313</v>
      </c>
      <c r="B323" s="23">
        <f>+'ABC Fatturato'!B290*40%</f>
        <v>2548.093290345525</v>
      </c>
      <c r="C323" s="27">
        <f t="shared" ref="C323:C386" si="17">B323+C322</f>
        <v>3597072.2017539912</v>
      </c>
      <c r="D323" s="28">
        <f t="shared" si="15"/>
        <v>0.76448145083324548</v>
      </c>
      <c r="E323" s="18">
        <v>289</v>
      </c>
      <c r="F323" s="26">
        <f t="shared" si="16"/>
        <v>0.10723562152133581</v>
      </c>
      <c r="G323" s="3" t="str" cm="1">
        <f t="array" ref="G323">IFERROR(_xlfn.IFS(D323&lt;='ABC Fatturato'!$K$2,"A",D323&lt;='ABC Fatturato'!$L$3,"B"),"C")</f>
        <v>B</v>
      </c>
    </row>
    <row r="324" spans="1:7" x14ac:dyDescent="0.3">
      <c r="A324" s="20" t="s">
        <v>416</v>
      </c>
      <c r="B324" s="23">
        <f>+'ABC Fatturato'!B393*60%</f>
        <v>2538.8286146946934</v>
      </c>
      <c r="C324" s="27">
        <f t="shared" si="17"/>
        <v>3599611.0303686857</v>
      </c>
      <c r="D324" s="28">
        <f t="shared" si="15"/>
        <v>0.76502102504080016</v>
      </c>
      <c r="E324" s="18">
        <v>392</v>
      </c>
      <c r="F324" s="26">
        <f t="shared" si="16"/>
        <v>0.14545454545454545</v>
      </c>
      <c r="G324" s="3" t="str" cm="1">
        <f t="array" ref="G324">IFERROR(_xlfn.IFS(D324&lt;='ABC Fatturato'!$K$2,"A",D324&lt;='ABC Fatturato'!$L$3,"B"),"C")</f>
        <v>B</v>
      </c>
    </row>
    <row r="325" spans="1:7" x14ac:dyDescent="0.3">
      <c r="A325" s="20" t="s">
        <v>314</v>
      </c>
      <c r="B325" s="23">
        <f>+'ABC Fatturato'!B291*40%</f>
        <v>2537.5850515469838</v>
      </c>
      <c r="C325" s="27">
        <f t="shared" si="17"/>
        <v>3602148.6154202325</v>
      </c>
      <c r="D325" s="28">
        <f t="shared" si="15"/>
        <v>0.76556033495536724</v>
      </c>
      <c r="E325" s="18">
        <v>290</v>
      </c>
      <c r="F325" s="26">
        <f t="shared" si="16"/>
        <v>0.10760667903525047</v>
      </c>
      <c r="G325" s="3" t="str" cm="1">
        <f t="array" ref="G325">IFERROR(_xlfn.IFS(D325&lt;='ABC Fatturato'!$K$2,"A",D325&lt;='ABC Fatturato'!$L$3,"B"),"C")</f>
        <v>B</v>
      </c>
    </row>
    <row r="326" spans="1:7" x14ac:dyDescent="0.3">
      <c r="A326" s="20" t="s">
        <v>417</v>
      </c>
      <c r="B326" s="23">
        <f>+'ABC Fatturato'!B394*60%</f>
        <v>2536.7755893106419</v>
      </c>
      <c r="C326" s="27">
        <f t="shared" si="17"/>
        <v>3604685.3910095431</v>
      </c>
      <c r="D326" s="28">
        <f t="shared" si="15"/>
        <v>0.76609947283589375</v>
      </c>
      <c r="E326" s="18">
        <v>393</v>
      </c>
      <c r="F326" s="26">
        <f t="shared" si="16"/>
        <v>0.14582560296846012</v>
      </c>
      <c r="G326" s="3" t="str" cm="1">
        <f t="array" ref="G326">IFERROR(_xlfn.IFS(D326&lt;='ABC Fatturato'!$K$2,"A",D326&lt;='ABC Fatturato'!$L$3,"B"),"C")</f>
        <v>B</v>
      </c>
    </row>
    <row r="327" spans="1:7" x14ac:dyDescent="0.3">
      <c r="A327" s="20" t="s">
        <v>418</v>
      </c>
      <c r="B327" s="23">
        <f>+'ABC Fatturato'!B395*60%</f>
        <v>2533.2521105887013</v>
      </c>
      <c r="C327" s="27">
        <f t="shared" si="17"/>
        <v>3607218.6431201319</v>
      </c>
      <c r="D327" s="28">
        <f t="shared" si="15"/>
        <v>0.7666378618757036</v>
      </c>
      <c r="E327" s="18">
        <v>394</v>
      </c>
      <c r="F327" s="26">
        <f t="shared" si="16"/>
        <v>0.14619666048237476</v>
      </c>
      <c r="G327" s="3" t="str" cm="1">
        <f t="array" ref="G327">IFERROR(_xlfn.IFS(D327&lt;='ABC Fatturato'!$K$2,"A",D327&lt;='ABC Fatturato'!$L$3,"B"),"C")</f>
        <v>B</v>
      </c>
    </row>
    <row r="328" spans="1:7" x14ac:dyDescent="0.3">
      <c r="A328" s="20" t="s">
        <v>315</v>
      </c>
      <c r="B328" s="23">
        <f>+'ABC Fatturato'!B292*40%</f>
        <v>2520.401246584815</v>
      </c>
      <c r="C328" s="27">
        <f t="shared" si="17"/>
        <v>3609739.0443667169</v>
      </c>
      <c r="D328" s="28">
        <f t="shared" si="15"/>
        <v>0.76717351973676395</v>
      </c>
      <c r="E328" s="18">
        <v>291</v>
      </c>
      <c r="F328" s="26">
        <f t="shared" si="16"/>
        <v>0.10797773654916512</v>
      </c>
      <c r="G328" s="3" t="str" cm="1">
        <f t="array" ref="G328">IFERROR(_xlfn.IFS(D328&lt;='ABC Fatturato'!$K$2,"A",D328&lt;='ABC Fatturato'!$L$3,"B"),"C")</f>
        <v>B</v>
      </c>
    </row>
    <row r="329" spans="1:7" x14ac:dyDescent="0.3">
      <c r="A329" s="20" t="s">
        <v>419</v>
      </c>
      <c r="B329" s="23">
        <f>+'ABC Fatturato'!B396*60%</f>
        <v>2516.5078706854724</v>
      </c>
      <c r="C329" s="27">
        <f t="shared" si="17"/>
        <v>3612255.5522374022</v>
      </c>
      <c r="D329" s="28">
        <f t="shared" si="15"/>
        <v>0.76770835014330319</v>
      </c>
      <c r="E329" s="18">
        <v>395</v>
      </c>
      <c r="F329" s="26">
        <f t="shared" si="16"/>
        <v>0.14656771799628943</v>
      </c>
      <c r="G329" s="3" t="str" cm="1">
        <f t="array" ref="G329">IFERROR(_xlfn.IFS(D329&lt;='ABC Fatturato'!$K$2,"A",D329&lt;='ABC Fatturato'!$L$3,"B"),"C")</f>
        <v>B</v>
      </c>
    </row>
    <row r="330" spans="1:7" x14ac:dyDescent="0.3">
      <c r="A330" s="20" t="s">
        <v>420</v>
      </c>
      <c r="B330" s="23">
        <f>+'ABC Fatturato'!B397*60%</f>
        <v>2512.0780691737536</v>
      </c>
      <c r="C330" s="27">
        <f t="shared" si="17"/>
        <v>3614767.6303065759</v>
      </c>
      <c r="D330" s="28">
        <f t="shared" si="15"/>
        <v>0.76824223908942768</v>
      </c>
      <c r="E330" s="18">
        <v>396</v>
      </c>
      <c r="F330" s="26">
        <f t="shared" si="16"/>
        <v>0.14693877551020409</v>
      </c>
      <c r="G330" s="3" t="str" cm="1">
        <f t="array" ref="G330">IFERROR(_xlfn.IFS(D330&lt;='ABC Fatturato'!$K$2,"A",D330&lt;='ABC Fatturato'!$L$3,"B"),"C")</f>
        <v>B</v>
      </c>
    </row>
    <row r="331" spans="1:7" x14ac:dyDescent="0.3">
      <c r="A331" s="20" t="s">
        <v>316</v>
      </c>
      <c r="B331" s="23">
        <f>+'ABC Fatturato'!B293*40%</f>
        <v>2511.7535500343874</v>
      </c>
      <c r="C331" s="27">
        <f t="shared" si="17"/>
        <v>3617279.3838566104</v>
      </c>
      <c r="D331" s="28">
        <f t="shared" si="15"/>
        <v>0.76877605906588786</v>
      </c>
      <c r="E331" s="18">
        <v>292</v>
      </c>
      <c r="F331" s="26">
        <f t="shared" si="16"/>
        <v>0.10834879406307978</v>
      </c>
      <c r="G331" s="3" t="str" cm="1">
        <f t="array" ref="G331">IFERROR(_xlfn.IFS(D331&lt;='ABC Fatturato'!$K$2,"A",D331&lt;='ABC Fatturato'!$L$3,"B"),"C")</f>
        <v>B</v>
      </c>
    </row>
    <row r="332" spans="1:7" x14ac:dyDescent="0.3">
      <c r="A332" s="20" t="s">
        <v>421</v>
      </c>
      <c r="B332" s="23">
        <f>+'ABC Fatturato'!B398*60%</f>
        <v>2510.32856011184</v>
      </c>
      <c r="C332" s="27">
        <f t="shared" si="17"/>
        <v>3619789.7124167224</v>
      </c>
      <c r="D332" s="28">
        <f t="shared" si="15"/>
        <v>0.76930957619094498</v>
      </c>
      <c r="E332" s="18">
        <v>397</v>
      </c>
      <c r="F332" s="26">
        <f t="shared" si="16"/>
        <v>0.14730983302411874</v>
      </c>
      <c r="G332" s="3" t="str" cm="1">
        <f t="array" ref="G332">IFERROR(_xlfn.IFS(D332&lt;='ABC Fatturato'!$K$2,"A",D332&lt;='ABC Fatturato'!$L$3,"B"),"C")</f>
        <v>B</v>
      </c>
    </row>
    <row r="333" spans="1:7" x14ac:dyDescent="0.3">
      <c r="A333" s="20" t="s">
        <v>317</v>
      </c>
      <c r="B333" s="23">
        <f>+'ABC Fatturato'!B294*40%</f>
        <v>2509.5483396027371</v>
      </c>
      <c r="C333" s="27">
        <f t="shared" si="17"/>
        <v>3622299.260756325</v>
      </c>
      <c r="D333" s="28">
        <f t="shared" si="15"/>
        <v>0.76984292749667083</v>
      </c>
      <c r="E333" s="18">
        <v>293</v>
      </c>
      <c r="F333" s="26">
        <f t="shared" si="16"/>
        <v>0.10871985157699443</v>
      </c>
      <c r="G333" s="3" t="str" cm="1">
        <f t="array" ref="G333">IFERROR(_xlfn.IFS(D333&lt;='ABC Fatturato'!$K$2,"A",D333&lt;='ABC Fatturato'!$L$3,"B"),"C")</f>
        <v>B</v>
      </c>
    </row>
    <row r="334" spans="1:7" x14ac:dyDescent="0.3">
      <c r="A334" s="20" t="s">
        <v>318</v>
      </c>
      <c r="B334" s="23">
        <f>+'ABC Fatturato'!B295*40%</f>
        <v>2509.2801694852024</v>
      </c>
      <c r="C334" s="27">
        <f t="shared" si="17"/>
        <v>3624808.5409258101</v>
      </c>
      <c r="D334" s="28">
        <f t="shared" si="15"/>
        <v>0.77037622180852239</v>
      </c>
      <c r="E334" s="18">
        <v>294</v>
      </c>
      <c r="F334" s="26">
        <f t="shared" si="16"/>
        <v>0.10909090909090909</v>
      </c>
      <c r="G334" s="3" t="str" cm="1">
        <f t="array" ref="G334">IFERROR(_xlfn.IFS(D334&lt;='ABC Fatturato'!$K$2,"A",D334&lt;='ABC Fatturato'!$L$3,"B"),"C")</f>
        <v>B</v>
      </c>
    </row>
    <row r="335" spans="1:7" x14ac:dyDescent="0.3">
      <c r="A335" s="20" t="s">
        <v>422</v>
      </c>
      <c r="B335" s="23">
        <f>+'ABC Fatturato'!B399*60%</f>
        <v>2501.8325363451754</v>
      </c>
      <c r="C335" s="27">
        <f t="shared" si="17"/>
        <v>3627310.3734621555</v>
      </c>
      <c r="D335" s="28">
        <f t="shared" si="15"/>
        <v>0.77090793328381457</v>
      </c>
      <c r="E335" s="18">
        <v>398</v>
      </c>
      <c r="F335" s="26">
        <f t="shared" si="16"/>
        <v>0.1476808905380334</v>
      </c>
      <c r="G335" s="3" t="str" cm="1">
        <f t="array" ref="G335">IFERROR(_xlfn.IFS(D335&lt;='ABC Fatturato'!$K$2,"A",D335&lt;='ABC Fatturato'!$L$3,"B"),"C")</f>
        <v>B</v>
      </c>
    </row>
    <row r="336" spans="1:7" x14ac:dyDescent="0.3">
      <c r="A336" s="20" t="s">
        <v>423</v>
      </c>
      <c r="B336" s="23">
        <f>+'ABC Fatturato'!B400*60%</f>
        <v>2501.7732418062942</v>
      </c>
      <c r="C336" s="27">
        <f t="shared" si="17"/>
        <v>3629812.1467039618</v>
      </c>
      <c r="D336" s="28">
        <f t="shared" si="15"/>
        <v>0.77143963215730937</v>
      </c>
      <c r="E336" s="18">
        <v>399</v>
      </c>
      <c r="F336" s="26">
        <f t="shared" si="16"/>
        <v>0.14805194805194805</v>
      </c>
      <c r="G336" s="3" t="str" cm="1">
        <f t="array" ref="G336">IFERROR(_xlfn.IFS(D336&lt;='ABC Fatturato'!$K$2,"A",D336&lt;='ABC Fatturato'!$L$3,"B"),"C")</f>
        <v>B</v>
      </c>
    </row>
    <row r="337" spans="1:7" x14ac:dyDescent="0.3">
      <c r="A337" s="20" t="s">
        <v>424</v>
      </c>
      <c r="B337" s="23">
        <f>+'ABC Fatturato'!B401*60%</f>
        <v>2493.6909991522157</v>
      </c>
      <c r="C337" s="27">
        <f t="shared" si="17"/>
        <v>3632305.8377031139</v>
      </c>
      <c r="D337" s="28">
        <f t="shared" si="15"/>
        <v>0.77196961332144387</v>
      </c>
      <c r="E337" s="18">
        <v>400</v>
      </c>
      <c r="F337" s="26">
        <f t="shared" si="16"/>
        <v>0.14842300556586271</v>
      </c>
      <c r="G337" s="3" t="str" cm="1">
        <f t="array" ref="G337">IFERROR(_xlfn.IFS(D337&lt;='ABC Fatturato'!$K$2,"A",D337&lt;='ABC Fatturato'!$L$3,"B"),"C")</f>
        <v>B</v>
      </c>
    </row>
    <row r="338" spans="1:7" x14ac:dyDescent="0.3">
      <c r="A338" s="20" t="s">
        <v>425</v>
      </c>
      <c r="B338" s="23">
        <f>+'ABC Fatturato'!B402*60%</f>
        <v>2492.7588070387778</v>
      </c>
      <c r="C338" s="27">
        <f t="shared" si="17"/>
        <v>3634798.5965101528</v>
      </c>
      <c r="D338" s="28">
        <f t="shared" si="15"/>
        <v>0.7724993963679041</v>
      </c>
      <c r="E338" s="18">
        <v>401</v>
      </c>
      <c r="F338" s="26">
        <f t="shared" si="16"/>
        <v>0.14879406307977736</v>
      </c>
      <c r="G338" s="3" t="str" cm="1">
        <f t="array" ref="G338">IFERROR(_xlfn.IFS(D338&lt;='ABC Fatturato'!$K$2,"A",D338&lt;='ABC Fatturato'!$L$3,"B"),"C")</f>
        <v>B</v>
      </c>
    </row>
    <row r="339" spans="1:7" x14ac:dyDescent="0.3">
      <c r="A339" s="20" t="s">
        <v>426</v>
      </c>
      <c r="B339" s="23">
        <f>+'ABC Fatturato'!B403*60%</f>
        <v>2475.5078101369409</v>
      </c>
      <c r="C339" s="27">
        <f t="shared" si="17"/>
        <v>3637274.1043202896</v>
      </c>
      <c r="D339" s="28">
        <f t="shared" si="15"/>
        <v>0.77302551308063494</v>
      </c>
      <c r="E339" s="18">
        <v>402</v>
      </c>
      <c r="F339" s="26">
        <f t="shared" si="16"/>
        <v>0.14916512059369202</v>
      </c>
      <c r="G339" s="3" t="str" cm="1">
        <f t="array" ref="G339">IFERROR(_xlfn.IFS(D339&lt;='ABC Fatturato'!$K$2,"A",D339&lt;='ABC Fatturato'!$L$3,"B"),"C")</f>
        <v>B</v>
      </c>
    </row>
    <row r="340" spans="1:7" x14ac:dyDescent="0.3">
      <c r="A340" s="20" t="s">
        <v>319</v>
      </c>
      <c r="B340" s="23">
        <f>+'ABC Fatturato'!B296*40%</f>
        <v>2471.0602501456151</v>
      </c>
      <c r="C340" s="27">
        <f t="shared" si="17"/>
        <v>3639745.164570435</v>
      </c>
      <c r="D340" s="28">
        <f t="shared" si="15"/>
        <v>0.77355068455876275</v>
      </c>
      <c r="E340" s="18">
        <v>295</v>
      </c>
      <c r="F340" s="26">
        <f t="shared" si="16"/>
        <v>0.10946196660482375</v>
      </c>
      <c r="G340" s="3" t="str" cm="1">
        <f t="array" ref="G340">IFERROR(_xlfn.IFS(D340&lt;='ABC Fatturato'!$K$2,"A",D340&lt;='ABC Fatturato'!$L$3,"B"),"C")</f>
        <v>B</v>
      </c>
    </row>
    <row r="341" spans="1:7" x14ac:dyDescent="0.3">
      <c r="A341" s="20" t="s">
        <v>320</v>
      </c>
      <c r="B341" s="23">
        <f>+'ABC Fatturato'!B297*40%</f>
        <v>2453.6819556808218</v>
      </c>
      <c r="C341" s="27">
        <f t="shared" si="17"/>
        <v>3642198.8465261157</v>
      </c>
      <c r="D341" s="28">
        <f t="shared" si="15"/>
        <v>0.77407216264876255</v>
      </c>
      <c r="E341" s="18">
        <v>296</v>
      </c>
      <c r="F341" s="26">
        <f t="shared" si="16"/>
        <v>0.10983302411873841</v>
      </c>
      <c r="G341" s="3" t="str" cm="1">
        <f t="array" ref="G341">IFERROR(_xlfn.IFS(D341&lt;='ABC Fatturato'!$K$2,"A",D341&lt;='ABC Fatturato'!$L$3,"B"),"C")</f>
        <v>B</v>
      </c>
    </row>
    <row r="342" spans="1:7" x14ac:dyDescent="0.3">
      <c r="A342" s="20" t="s">
        <v>321</v>
      </c>
      <c r="B342" s="23">
        <f>+'ABC Fatturato'!B298*40%</f>
        <v>2450.2304073390223</v>
      </c>
      <c r="C342" s="27">
        <f t="shared" si="17"/>
        <v>3644649.0769334547</v>
      </c>
      <c r="D342" s="28">
        <f t="shared" si="15"/>
        <v>0.77459290718532336</v>
      </c>
      <c r="E342" s="18">
        <v>297</v>
      </c>
      <c r="F342" s="26">
        <f t="shared" si="16"/>
        <v>0.11020408163265306</v>
      </c>
      <c r="G342" s="3" t="str" cm="1">
        <f t="array" ref="G342">IFERROR(_xlfn.IFS(D342&lt;='ABC Fatturato'!$K$2,"A",D342&lt;='ABC Fatturato'!$L$3,"B"),"C")</f>
        <v>B</v>
      </c>
    </row>
    <row r="343" spans="1:7" x14ac:dyDescent="0.3">
      <c r="A343" s="20" t="s">
        <v>427</v>
      </c>
      <c r="B343" s="23">
        <f>+'ABC Fatturato'!B404*60%</f>
        <v>2436.5828023173594</v>
      </c>
      <c r="C343" s="27">
        <f t="shared" si="17"/>
        <v>3647085.6597357723</v>
      </c>
      <c r="D343" s="28">
        <f t="shared" si="15"/>
        <v>0.77511075121271955</v>
      </c>
      <c r="E343" s="18">
        <v>403</v>
      </c>
      <c r="F343" s="26">
        <f t="shared" si="16"/>
        <v>0.14953617810760667</v>
      </c>
      <c r="G343" s="3" t="str" cm="1">
        <f t="array" ref="G343">IFERROR(_xlfn.IFS(D343&lt;='ABC Fatturato'!$K$2,"A",D343&lt;='ABC Fatturato'!$L$3,"B"),"C")</f>
        <v>B</v>
      </c>
    </row>
    <row r="344" spans="1:7" x14ac:dyDescent="0.3">
      <c r="A344" s="20" t="s">
        <v>322</v>
      </c>
      <c r="B344" s="23">
        <f>+'ABC Fatturato'!B299*40%</f>
        <v>2427.1860479744473</v>
      </c>
      <c r="C344" s="27">
        <f t="shared" si="17"/>
        <v>3649512.8457837468</v>
      </c>
      <c r="D344" s="28">
        <f t="shared" si="15"/>
        <v>0.77562659815915924</v>
      </c>
      <c r="E344" s="18">
        <v>298</v>
      </c>
      <c r="F344" s="26">
        <f t="shared" si="16"/>
        <v>0.11057513914656772</v>
      </c>
      <c r="G344" s="3" t="str" cm="1">
        <f t="array" ref="G344">IFERROR(_xlfn.IFS(D344&lt;='ABC Fatturato'!$K$2,"A",D344&lt;='ABC Fatturato'!$L$3,"B"),"C")</f>
        <v>B</v>
      </c>
    </row>
    <row r="345" spans="1:7" x14ac:dyDescent="0.3">
      <c r="A345" s="20" t="s">
        <v>428</v>
      </c>
      <c r="B345" s="23">
        <f>+'ABC Fatturato'!B405*60%</f>
        <v>2425.9644694829817</v>
      </c>
      <c r="C345" s="27">
        <f t="shared" si="17"/>
        <v>3651938.8102532299</v>
      </c>
      <c r="D345" s="28">
        <f t="shared" si="15"/>
        <v>0.77614218548498382</v>
      </c>
      <c r="E345" s="18">
        <v>404</v>
      </c>
      <c r="F345" s="26">
        <f t="shared" si="16"/>
        <v>0.14990723562152133</v>
      </c>
      <c r="G345" s="3" t="str" cm="1">
        <f t="array" ref="G345">IFERROR(_xlfn.IFS(D345&lt;='ABC Fatturato'!$K$2,"A",D345&lt;='ABC Fatturato'!$L$3,"B"),"C")</f>
        <v>B</v>
      </c>
    </row>
    <row r="346" spans="1:7" x14ac:dyDescent="0.3">
      <c r="A346" s="20" t="s">
        <v>429</v>
      </c>
      <c r="B346" s="23">
        <f>+'ABC Fatturato'!B406*60%</f>
        <v>2420.8646268753018</v>
      </c>
      <c r="C346" s="27">
        <f t="shared" si="17"/>
        <v>3654359.6748801051</v>
      </c>
      <c r="D346" s="28">
        <f t="shared" si="15"/>
        <v>0.7766566889473614</v>
      </c>
      <c r="E346" s="18">
        <v>405</v>
      </c>
      <c r="F346" s="26">
        <f t="shared" si="16"/>
        <v>0.150278293135436</v>
      </c>
      <c r="G346" s="3" t="str" cm="1">
        <f t="array" ref="G346">IFERROR(_xlfn.IFS(D346&lt;='ABC Fatturato'!$K$2,"A",D346&lt;='ABC Fatturato'!$L$3,"B"),"C")</f>
        <v>B</v>
      </c>
    </row>
    <row r="347" spans="1:7" x14ac:dyDescent="0.3">
      <c r="A347" s="20" t="s">
        <v>323</v>
      </c>
      <c r="B347" s="23">
        <f>+'ABC Fatturato'!B300*40%</f>
        <v>2420.3515092674111</v>
      </c>
      <c r="C347" s="27">
        <f t="shared" si="17"/>
        <v>3656780.0263893725</v>
      </c>
      <c r="D347" s="28">
        <f t="shared" si="15"/>
        <v>0.77717108335746776</v>
      </c>
      <c r="E347" s="18">
        <v>299</v>
      </c>
      <c r="F347" s="26">
        <f t="shared" si="16"/>
        <v>0.11094619666048237</v>
      </c>
      <c r="G347" s="3" t="str" cm="1">
        <f t="array" ref="G347">IFERROR(_xlfn.IFS(D347&lt;='ABC Fatturato'!$K$2,"A",D347&lt;='ABC Fatturato'!$L$3,"B"),"C")</f>
        <v>B</v>
      </c>
    </row>
    <row r="348" spans="1:7" x14ac:dyDescent="0.3">
      <c r="A348" s="20" t="s">
        <v>324</v>
      </c>
      <c r="B348" s="23">
        <f>+'ABC Fatturato'!B301*40%</f>
        <v>2415.9968397848006</v>
      </c>
      <c r="C348" s="27">
        <f t="shared" si="17"/>
        <v>3659196.0232291576</v>
      </c>
      <c r="D348" s="28">
        <f t="shared" si="15"/>
        <v>0.77768455227487976</v>
      </c>
      <c r="E348" s="18">
        <v>300</v>
      </c>
      <c r="F348" s="26">
        <f t="shared" si="16"/>
        <v>0.11131725417439703</v>
      </c>
      <c r="G348" s="3" t="str" cm="1">
        <f t="array" ref="G348">IFERROR(_xlfn.IFS(D348&lt;='ABC Fatturato'!$K$2,"A",D348&lt;='ABC Fatturato'!$L$3,"B"),"C")</f>
        <v>B</v>
      </c>
    </row>
    <row r="349" spans="1:7" x14ac:dyDescent="0.3">
      <c r="A349" s="20" t="s">
        <v>430</v>
      </c>
      <c r="B349" s="23">
        <f>+'ABC Fatturato'!B407*60%</f>
        <v>2412.3217309677498</v>
      </c>
      <c r="C349" s="27">
        <f t="shared" si="17"/>
        <v>3661608.3449601252</v>
      </c>
      <c r="D349" s="28">
        <f t="shared" si="15"/>
        <v>0.77819724012581237</v>
      </c>
      <c r="E349" s="18">
        <v>406</v>
      </c>
      <c r="F349" s="26">
        <f t="shared" si="16"/>
        <v>0.15064935064935064</v>
      </c>
      <c r="G349" s="3" t="str" cm="1">
        <f t="array" ref="G349">IFERROR(_xlfn.IFS(D349&lt;='ABC Fatturato'!$K$2,"A",D349&lt;='ABC Fatturato'!$L$3,"B"),"C")</f>
        <v>B</v>
      </c>
    </row>
    <row r="350" spans="1:7" x14ac:dyDescent="0.3">
      <c r="A350" s="20" t="s">
        <v>431</v>
      </c>
      <c r="B350" s="23">
        <f>+'ABC Fatturato'!B408*60%</f>
        <v>2404.7055203374107</v>
      </c>
      <c r="C350" s="27">
        <f t="shared" si="17"/>
        <v>3664013.0504804626</v>
      </c>
      <c r="D350" s="28">
        <f t="shared" si="15"/>
        <v>0.77870830931261315</v>
      </c>
      <c r="E350" s="18">
        <v>407</v>
      </c>
      <c r="F350" s="26">
        <f t="shared" si="16"/>
        <v>0.15102040816326531</v>
      </c>
      <c r="G350" s="3" t="str" cm="1">
        <f t="array" ref="G350">IFERROR(_xlfn.IFS(D350&lt;='ABC Fatturato'!$K$2,"A",D350&lt;='ABC Fatturato'!$L$3,"B"),"C")</f>
        <v>B</v>
      </c>
    </row>
    <row r="351" spans="1:7" x14ac:dyDescent="0.3">
      <c r="A351" s="20" t="s">
        <v>325</v>
      </c>
      <c r="B351" s="23">
        <f>+'ABC Fatturato'!B302*40%</f>
        <v>2381.5459016099981</v>
      </c>
      <c r="C351" s="27">
        <f t="shared" si="17"/>
        <v>3666394.5963820727</v>
      </c>
      <c r="D351" s="28">
        <f t="shared" si="15"/>
        <v>0.77921445641335829</v>
      </c>
      <c r="E351" s="18">
        <v>301</v>
      </c>
      <c r="F351" s="26">
        <f t="shared" si="16"/>
        <v>0.11168831168831168</v>
      </c>
      <c r="G351" s="3" t="str" cm="1">
        <f t="array" ref="G351">IFERROR(_xlfn.IFS(D351&lt;='ABC Fatturato'!$K$2,"A",D351&lt;='ABC Fatturato'!$L$3,"B"),"C")</f>
        <v>B</v>
      </c>
    </row>
    <row r="352" spans="1:7" x14ac:dyDescent="0.3">
      <c r="A352" s="20" t="s">
        <v>432</v>
      </c>
      <c r="B352" s="23">
        <f>+'ABC Fatturato'!B409*60%</f>
        <v>2370.4915468748713</v>
      </c>
      <c r="C352" s="27">
        <f t="shared" si="17"/>
        <v>3668765.0879289475</v>
      </c>
      <c r="D352" s="28">
        <f t="shared" si="15"/>
        <v>0.77971825414531915</v>
      </c>
      <c r="E352" s="18">
        <v>408</v>
      </c>
      <c r="F352" s="26">
        <f t="shared" si="16"/>
        <v>0.15139146567717995</v>
      </c>
      <c r="G352" s="3" t="str" cm="1">
        <f t="array" ref="G352">IFERROR(_xlfn.IFS(D352&lt;='ABC Fatturato'!$K$2,"A",D352&lt;='ABC Fatturato'!$L$3,"B"),"C")</f>
        <v>B</v>
      </c>
    </row>
    <row r="353" spans="1:7" x14ac:dyDescent="0.3">
      <c r="A353" s="20" t="s">
        <v>326</v>
      </c>
      <c r="B353" s="23">
        <f>+'ABC Fatturato'!B303*40%</f>
        <v>2349.3942596578431</v>
      </c>
      <c r="C353" s="27">
        <f t="shared" si="17"/>
        <v>3671114.4821886052</v>
      </c>
      <c r="D353" s="28">
        <f t="shared" si="15"/>
        <v>0.78021756809607234</v>
      </c>
      <c r="E353" s="18">
        <v>302</v>
      </c>
      <c r="F353" s="26">
        <f t="shared" si="16"/>
        <v>0.11205936920222634</v>
      </c>
      <c r="G353" s="3" t="str" cm="1">
        <f t="array" ref="G353">IFERROR(_xlfn.IFS(D353&lt;='ABC Fatturato'!$K$2,"A",D353&lt;='ABC Fatturato'!$L$3,"B"),"C")</f>
        <v>B</v>
      </c>
    </row>
    <row r="354" spans="1:7" x14ac:dyDescent="0.3">
      <c r="A354" s="20" t="s">
        <v>433</v>
      </c>
      <c r="B354" s="23">
        <f>+'ABC Fatturato'!B410*60%</f>
        <v>2348.169138008187</v>
      </c>
      <c r="C354" s="27">
        <f t="shared" si="17"/>
        <v>3673462.6513266135</v>
      </c>
      <c r="D354" s="28">
        <f t="shared" si="15"/>
        <v>0.78071662167318734</v>
      </c>
      <c r="E354" s="18">
        <v>409</v>
      </c>
      <c r="F354" s="26">
        <f t="shared" si="16"/>
        <v>0.15176252319109462</v>
      </c>
      <c r="G354" s="3" t="str" cm="1">
        <f t="array" ref="G354">IFERROR(_xlfn.IFS(D354&lt;='ABC Fatturato'!$K$2,"A",D354&lt;='ABC Fatturato'!$L$3,"B"),"C")</f>
        <v>B</v>
      </c>
    </row>
    <row r="355" spans="1:7" x14ac:dyDescent="0.3">
      <c r="A355" s="20" t="s">
        <v>434</v>
      </c>
      <c r="B355" s="23">
        <f>+'ABC Fatturato'!B411*60%</f>
        <v>2340.4406135320614</v>
      </c>
      <c r="C355" s="27">
        <f t="shared" si="17"/>
        <v>3675803.0919401455</v>
      </c>
      <c r="D355" s="28">
        <f t="shared" si="15"/>
        <v>0.78121403271624335</v>
      </c>
      <c r="E355" s="18">
        <v>410</v>
      </c>
      <c r="F355" s="26">
        <f t="shared" si="16"/>
        <v>0.15213358070500926</v>
      </c>
      <c r="G355" s="3" t="str" cm="1">
        <f t="array" ref="G355">IFERROR(_xlfn.IFS(D355&lt;='ABC Fatturato'!$K$2,"A",D355&lt;='ABC Fatturato'!$L$3,"B"),"C")</f>
        <v>B</v>
      </c>
    </row>
    <row r="356" spans="1:7" x14ac:dyDescent="0.3">
      <c r="A356" s="20" t="s">
        <v>327</v>
      </c>
      <c r="B356" s="23">
        <f>+'ABC Fatturato'!B304*40%</f>
        <v>2337.0025121159265</v>
      </c>
      <c r="C356" s="27">
        <f t="shared" si="17"/>
        <v>3678140.0944522615</v>
      </c>
      <c r="D356" s="28">
        <f t="shared" si="15"/>
        <v>0.78171071306371931</v>
      </c>
      <c r="E356" s="18">
        <v>303</v>
      </c>
      <c r="F356" s="26">
        <f t="shared" si="16"/>
        <v>0.11243042671614101</v>
      </c>
      <c r="G356" s="3" t="str" cm="1">
        <f t="array" ref="G356">IFERROR(_xlfn.IFS(D356&lt;='ABC Fatturato'!$K$2,"A",D356&lt;='ABC Fatturato'!$L$3,"B"),"C")</f>
        <v>B</v>
      </c>
    </row>
    <row r="357" spans="1:7" x14ac:dyDescent="0.3">
      <c r="A357" s="20" t="s">
        <v>435</v>
      </c>
      <c r="B357" s="23">
        <f>+'ABC Fatturato'!B412*60%</f>
        <v>2334.6227050939037</v>
      </c>
      <c r="C357" s="27">
        <f t="shared" si="17"/>
        <v>3680474.7171573555</v>
      </c>
      <c r="D357" s="28">
        <f t="shared" si="15"/>
        <v>0.78220688763365653</v>
      </c>
      <c r="E357" s="18">
        <v>411</v>
      </c>
      <c r="F357" s="26">
        <f t="shared" si="16"/>
        <v>0.15250463821892393</v>
      </c>
      <c r="G357" s="3" t="str" cm="1">
        <f t="array" ref="G357">IFERROR(_xlfn.IFS(D357&lt;='ABC Fatturato'!$K$2,"A",D357&lt;='ABC Fatturato'!$L$3,"B"),"C")</f>
        <v>B</v>
      </c>
    </row>
    <row r="358" spans="1:7" x14ac:dyDescent="0.3">
      <c r="A358" s="20" t="s">
        <v>328</v>
      </c>
      <c r="B358" s="23">
        <f>+'ABC Fatturato'!B305*40%</f>
        <v>2333.1099046123359</v>
      </c>
      <c r="C358" s="27">
        <f t="shared" si="17"/>
        <v>3682807.8270619679</v>
      </c>
      <c r="D358" s="28">
        <f t="shared" si="15"/>
        <v>0.78270274068991763</v>
      </c>
      <c r="E358" s="18">
        <v>304</v>
      </c>
      <c r="F358" s="26">
        <f t="shared" si="16"/>
        <v>0.11280148423005566</v>
      </c>
      <c r="G358" s="3" t="str" cm="1">
        <f t="array" ref="G358">IFERROR(_xlfn.IFS(D358&lt;='ABC Fatturato'!$K$2,"A",D358&lt;='ABC Fatturato'!$L$3,"B"),"C")</f>
        <v>B</v>
      </c>
    </row>
    <row r="359" spans="1:7" x14ac:dyDescent="0.3">
      <c r="A359" s="20" t="s">
        <v>436</v>
      </c>
      <c r="B359" s="23">
        <f>+'ABC Fatturato'!B413*60%</f>
        <v>2321.2039539404527</v>
      </c>
      <c r="C359" s="27">
        <f t="shared" si="17"/>
        <v>3685129.0310159083</v>
      </c>
      <c r="D359" s="28">
        <f t="shared" si="15"/>
        <v>0.78319606338872894</v>
      </c>
      <c r="E359" s="18">
        <v>412</v>
      </c>
      <c r="F359" s="26">
        <f t="shared" si="16"/>
        <v>0.1528756957328386</v>
      </c>
      <c r="G359" s="3" t="str" cm="1">
        <f t="array" ref="G359">IFERROR(_xlfn.IFS(D359&lt;='ABC Fatturato'!$K$2,"A",D359&lt;='ABC Fatturato'!$L$3,"B"),"C")</f>
        <v>B</v>
      </c>
    </row>
    <row r="360" spans="1:7" x14ac:dyDescent="0.3">
      <c r="A360" s="20" t="s">
        <v>329</v>
      </c>
      <c r="B360" s="23">
        <f>+'ABC Fatturato'!B306*40%</f>
        <v>2319.8230613963547</v>
      </c>
      <c r="C360" s="27">
        <f t="shared" si="17"/>
        <v>3687448.8540773047</v>
      </c>
      <c r="D360" s="28">
        <f t="shared" si="15"/>
        <v>0.78368909260810016</v>
      </c>
      <c r="E360" s="18">
        <v>305</v>
      </c>
      <c r="F360" s="26">
        <f t="shared" si="16"/>
        <v>0.11317254174397032</v>
      </c>
      <c r="G360" s="3" t="str" cm="1">
        <f t="array" ref="G360">IFERROR(_xlfn.IFS(D360&lt;='ABC Fatturato'!$K$2,"A",D360&lt;='ABC Fatturato'!$L$3,"B"),"C")</f>
        <v>B</v>
      </c>
    </row>
    <row r="361" spans="1:7" x14ac:dyDescent="0.3">
      <c r="A361" s="20" t="s">
        <v>437</v>
      </c>
      <c r="B361" s="23">
        <f>+'ABC Fatturato'!B414*60%</f>
        <v>2313.9123905154388</v>
      </c>
      <c r="C361" s="27">
        <f t="shared" si="17"/>
        <v>3689762.7664678199</v>
      </c>
      <c r="D361" s="28">
        <f t="shared" si="15"/>
        <v>0.78418086563966161</v>
      </c>
      <c r="E361" s="18">
        <v>413</v>
      </c>
      <c r="F361" s="26">
        <f t="shared" si="16"/>
        <v>0.15324675324675324</v>
      </c>
      <c r="G361" s="3" t="str" cm="1">
        <f t="array" ref="G361">IFERROR(_xlfn.IFS(D361&lt;='ABC Fatturato'!$K$2,"A",D361&lt;='ABC Fatturato'!$L$3,"B"),"C")</f>
        <v>B</v>
      </c>
    </row>
    <row r="362" spans="1:7" x14ac:dyDescent="0.3">
      <c r="A362" s="20" t="s">
        <v>330</v>
      </c>
      <c r="B362" s="23">
        <f>+'ABC Fatturato'!B307*40%</f>
        <v>2304.1846710465716</v>
      </c>
      <c r="C362" s="27">
        <f t="shared" si="17"/>
        <v>3692066.9511388666</v>
      </c>
      <c r="D362" s="28">
        <f t="shared" si="15"/>
        <v>0.78467057125064454</v>
      </c>
      <c r="E362" s="18">
        <v>306</v>
      </c>
      <c r="F362" s="26">
        <f t="shared" si="16"/>
        <v>0.11354359925788497</v>
      </c>
      <c r="G362" s="3" t="str" cm="1">
        <f t="array" ref="G362">IFERROR(_xlfn.IFS(D362&lt;='ABC Fatturato'!$K$2,"A",D362&lt;='ABC Fatturato'!$L$3,"B"),"C")</f>
        <v>B</v>
      </c>
    </row>
    <row r="363" spans="1:7" x14ac:dyDescent="0.3">
      <c r="A363" s="20" t="s">
        <v>331</v>
      </c>
      <c r="B363" s="23">
        <f>+'ABC Fatturato'!B308*40%</f>
        <v>2303.4455597102128</v>
      </c>
      <c r="C363" s="27">
        <f t="shared" si="17"/>
        <v>3694370.3966985769</v>
      </c>
      <c r="D363" s="28">
        <f t="shared" si="15"/>
        <v>0.78516011977917943</v>
      </c>
      <c r="E363" s="18">
        <v>307</v>
      </c>
      <c r="F363" s="26">
        <f t="shared" si="16"/>
        <v>0.11391465677179963</v>
      </c>
      <c r="G363" s="3" t="str" cm="1">
        <f t="array" ref="G363">IFERROR(_xlfn.IFS(D363&lt;='ABC Fatturato'!$K$2,"A",D363&lt;='ABC Fatturato'!$L$3,"B"),"C")</f>
        <v>B</v>
      </c>
    </row>
    <row r="364" spans="1:7" x14ac:dyDescent="0.3">
      <c r="A364" s="20" t="s">
        <v>332</v>
      </c>
      <c r="B364" s="23">
        <f>+'ABC Fatturato'!B309*40%</f>
        <v>2301.8716290776888</v>
      </c>
      <c r="C364" s="27">
        <f t="shared" si="17"/>
        <v>3696672.2683276543</v>
      </c>
      <c r="D364" s="28">
        <f t="shared" si="15"/>
        <v>0.78564933380212043</v>
      </c>
      <c r="E364" s="18">
        <v>308</v>
      </c>
      <c r="F364" s="26">
        <f t="shared" si="16"/>
        <v>0.11428571428571428</v>
      </c>
      <c r="G364" s="3" t="str" cm="1">
        <f t="array" ref="G364">IFERROR(_xlfn.IFS(D364&lt;='ABC Fatturato'!$K$2,"A",D364&lt;='ABC Fatturato'!$L$3,"B"),"C")</f>
        <v>B</v>
      </c>
    </row>
    <row r="365" spans="1:7" x14ac:dyDescent="0.3">
      <c r="A365" s="20" t="s">
        <v>438</v>
      </c>
      <c r="B365" s="23">
        <f>+'ABC Fatturato'!B415*60%</f>
        <v>2299.9058166115174</v>
      </c>
      <c r="C365" s="27">
        <f t="shared" si="17"/>
        <v>3698972.1741442657</v>
      </c>
      <c r="D365" s="28">
        <f t="shared" si="15"/>
        <v>0.78613813003329014</v>
      </c>
      <c r="E365" s="18">
        <v>414</v>
      </c>
      <c r="F365" s="26">
        <f t="shared" si="16"/>
        <v>0.15361781076066791</v>
      </c>
      <c r="G365" s="3" t="str" cm="1">
        <f t="array" ref="G365">IFERROR(_xlfn.IFS(D365&lt;='ABC Fatturato'!$K$2,"A",D365&lt;='ABC Fatturato'!$L$3,"B"),"C")</f>
        <v>B</v>
      </c>
    </row>
    <row r="366" spans="1:7" x14ac:dyDescent="0.3">
      <c r="A366" s="20" t="s">
        <v>333</v>
      </c>
      <c r="B366" s="23">
        <f>+'ABC Fatturato'!B310*40%</f>
        <v>2290.513971463688</v>
      </c>
      <c r="C366" s="27">
        <f t="shared" si="17"/>
        <v>3701262.6881157295</v>
      </c>
      <c r="D366" s="28">
        <f t="shared" si="15"/>
        <v>0.78662493022684887</v>
      </c>
      <c r="E366" s="18">
        <v>309</v>
      </c>
      <c r="F366" s="26">
        <f t="shared" si="16"/>
        <v>0.11465677179962894</v>
      </c>
      <c r="G366" s="3" t="str" cm="1">
        <f t="array" ref="G366">IFERROR(_xlfn.IFS(D366&lt;='ABC Fatturato'!$K$2,"A",D366&lt;='ABC Fatturato'!$L$3,"B"),"C")</f>
        <v>B</v>
      </c>
    </row>
    <row r="367" spans="1:7" x14ac:dyDescent="0.3">
      <c r="A367" s="20" t="s">
        <v>439</v>
      </c>
      <c r="B367" s="23">
        <f>+'ABC Fatturato'!B416*60%</f>
        <v>2288.7487102888535</v>
      </c>
      <c r="C367" s="27">
        <f t="shared" si="17"/>
        <v>3703551.4368260182</v>
      </c>
      <c r="D367" s="28">
        <f t="shared" si="15"/>
        <v>0.78711135525156228</v>
      </c>
      <c r="E367" s="18">
        <v>415</v>
      </c>
      <c r="F367" s="26">
        <f t="shared" si="16"/>
        <v>0.15398886827458255</v>
      </c>
      <c r="G367" s="3" t="str" cm="1">
        <f t="array" ref="G367">IFERROR(_xlfn.IFS(D367&lt;='ABC Fatturato'!$K$2,"A",D367&lt;='ABC Fatturato'!$L$3,"B"),"C")</f>
        <v>B</v>
      </c>
    </row>
    <row r="368" spans="1:7" x14ac:dyDescent="0.3">
      <c r="A368" s="20" t="s">
        <v>440</v>
      </c>
      <c r="B368" s="23">
        <f>+'ABC Fatturato'!B417*60%</f>
        <v>2288.6385735643648</v>
      </c>
      <c r="C368" s="27">
        <f t="shared" si="17"/>
        <v>3705840.0753995827</v>
      </c>
      <c r="D368" s="28">
        <f t="shared" si="15"/>
        <v>0.78759775686904954</v>
      </c>
      <c r="E368" s="18">
        <v>416</v>
      </c>
      <c r="F368" s="26">
        <f t="shared" si="16"/>
        <v>0.15435992578849722</v>
      </c>
      <c r="G368" s="3" t="str" cm="1">
        <f t="array" ref="G368">IFERROR(_xlfn.IFS(D368&lt;='ABC Fatturato'!$K$2,"A",D368&lt;='ABC Fatturato'!$L$3,"B"),"C")</f>
        <v>B</v>
      </c>
    </row>
    <row r="369" spans="1:7" x14ac:dyDescent="0.3">
      <c r="A369" s="20" t="s">
        <v>441</v>
      </c>
      <c r="B369" s="23">
        <f>+'ABC Fatturato'!B418*60%</f>
        <v>2287.7658040557676</v>
      </c>
      <c r="C369" s="27">
        <f t="shared" si="17"/>
        <v>3708127.8412036384</v>
      </c>
      <c r="D369" s="28">
        <f t="shared" si="15"/>
        <v>0.78808397299787736</v>
      </c>
      <c r="E369" s="18">
        <v>417</v>
      </c>
      <c r="F369" s="26">
        <f t="shared" si="16"/>
        <v>0.15473098330241186</v>
      </c>
      <c r="G369" s="3" t="str" cm="1">
        <f t="array" ref="G369">IFERROR(_xlfn.IFS(D369&lt;='ABC Fatturato'!$K$2,"A",D369&lt;='ABC Fatturato'!$L$3,"B"),"C")</f>
        <v>B</v>
      </c>
    </row>
    <row r="370" spans="1:7" x14ac:dyDescent="0.3">
      <c r="A370" s="20" t="s">
        <v>442</v>
      </c>
      <c r="B370" s="23">
        <f>+'ABC Fatturato'!B419*60%</f>
        <v>2285.866970086</v>
      </c>
      <c r="C370" s="27">
        <f t="shared" si="17"/>
        <v>3710413.7081737244</v>
      </c>
      <c r="D370" s="28">
        <f t="shared" si="15"/>
        <v>0.78856978556979385</v>
      </c>
      <c r="E370" s="18">
        <v>418</v>
      </c>
      <c r="F370" s="26">
        <f t="shared" si="16"/>
        <v>0.15510204081632653</v>
      </c>
      <c r="G370" s="3" t="str" cm="1">
        <f t="array" ref="G370">IFERROR(_xlfn.IFS(D370&lt;='ABC Fatturato'!$K$2,"A",D370&lt;='ABC Fatturato'!$L$3,"B"),"C")</f>
        <v>B</v>
      </c>
    </row>
    <row r="371" spans="1:7" x14ac:dyDescent="0.3">
      <c r="A371" s="20" t="s">
        <v>443</v>
      </c>
      <c r="B371" s="23">
        <f>+'ABC Fatturato'!B420*60%</f>
        <v>2278.8446013061921</v>
      </c>
      <c r="C371" s="27">
        <f t="shared" si="17"/>
        <v>3712692.5527750305</v>
      </c>
      <c r="D371" s="28">
        <f t="shared" si="15"/>
        <v>0.78905410568607637</v>
      </c>
      <c r="E371" s="18">
        <v>419</v>
      </c>
      <c r="F371" s="26">
        <f t="shared" si="16"/>
        <v>0.1554730983302412</v>
      </c>
      <c r="G371" s="3" t="str" cm="1">
        <f t="array" ref="G371">IFERROR(_xlfn.IFS(D371&lt;='ABC Fatturato'!$K$2,"A",D371&lt;='ABC Fatturato'!$L$3,"B"),"C")</f>
        <v>B</v>
      </c>
    </row>
    <row r="372" spans="1:7" x14ac:dyDescent="0.3">
      <c r="A372" s="20" t="s">
        <v>444</v>
      </c>
      <c r="B372" s="23">
        <f>+'ABC Fatturato'!B421*60%</f>
        <v>2278.1303774544754</v>
      </c>
      <c r="C372" s="27">
        <f t="shared" si="17"/>
        <v>3714970.6831524852</v>
      </c>
      <c r="D372" s="28">
        <f t="shared" si="15"/>
        <v>0.78953827400921828</v>
      </c>
      <c r="E372" s="18">
        <v>420</v>
      </c>
      <c r="F372" s="26">
        <f t="shared" si="16"/>
        <v>0.15584415584415584</v>
      </c>
      <c r="G372" s="3" t="str" cm="1">
        <f t="array" ref="G372">IFERROR(_xlfn.IFS(D372&lt;='ABC Fatturato'!$K$2,"A",D372&lt;='ABC Fatturato'!$L$3,"B"),"C")</f>
        <v>B</v>
      </c>
    </row>
    <row r="373" spans="1:7" x14ac:dyDescent="0.3">
      <c r="A373" s="20" t="s">
        <v>445</v>
      </c>
      <c r="B373" s="23">
        <f>+'ABC Fatturato'!B422*60%</f>
        <v>2276.8542001759479</v>
      </c>
      <c r="C373" s="27">
        <f t="shared" si="17"/>
        <v>3717247.5373526611</v>
      </c>
      <c r="D373" s="28">
        <f t="shared" si="15"/>
        <v>0.79002217110793027</v>
      </c>
      <c r="E373" s="18">
        <v>421</v>
      </c>
      <c r="F373" s="26">
        <f t="shared" si="16"/>
        <v>0.15621521335807051</v>
      </c>
      <c r="G373" s="3" t="str" cm="1">
        <f t="array" ref="G373">IFERROR(_xlfn.IFS(D373&lt;='ABC Fatturato'!$K$2,"A",D373&lt;='ABC Fatturato'!$L$3,"B"),"C")</f>
        <v>B</v>
      </c>
    </row>
    <row r="374" spans="1:7" x14ac:dyDescent="0.3">
      <c r="A374" s="20" t="s">
        <v>334</v>
      </c>
      <c r="B374" s="23">
        <f>+'ABC Fatturato'!B311*40%</f>
        <v>2275.7045093759707</v>
      </c>
      <c r="C374" s="27">
        <f t="shared" si="17"/>
        <v>3719523.2418620372</v>
      </c>
      <c r="D374" s="28">
        <f t="shared" si="15"/>
        <v>0.79050582386423229</v>
      </c>
      <c r="E374" s="18">
        <v>310</v>
      </c>
      <c r="F374" s="26">
        <f t="shared" si="16"/>
        <v>0.11502782931354361</v>
      </c>
      <c r="G374" s="3" t="str" cm="1">
        <f t="array" ref="G374">IFERROR(_xlfn.IFS(D374&lt;='ABC Fatturato'!$K$2,"A",D374&lt;='ABC Fatturato'!$L$3,"B"),"C")</f>
        <v>B</v>
      </c>
    </row>
    <row r="375" spans="1:7" x14ac:dyDescent="0.3">
      <c r="A375" s="20" t="s">
        <v>335</v>
      </c>
      <c r="B375" s="23">
        <f>+'ABC Fatturato'!B312*40%</f>
        <v>2275.2548271062938</v>
      </c>
      <c r="C375" s="27">
        <f t="shared" si="17"/>
        <v>3721798.4966891436</v>
      </c>
      <c r="D375" s="28">
        <f t="shared" si="15"/>
        <v>0.79098938105009953</v>
      </c>
      <c r="E375" s="18">
        <v>311</v>
      </c>
      <c r="F375" s="26">
        <f t="shared" si="16"/>
        <v>0.11539888682745826</v>
      </c>
      <c r="G375" s="3" t="str" cm="1">
        <f t="array" ref="G375">IFERROR(_xlfn.IFS(D375&lt;='ABC Fatturato'!$K$2,"A",D375&lt;='ABC Fatturato'!$L$3,"B"),"C")</f>
        <v>B</v>
      </c>
    </row>
    <row r="376" spans="1:7" x14ac:dyDescent="0.3">
      <c r="A376" s="20" t="s">
        <v>446</v>
      </c>
      <c r="B376" s="23">
        <f>+'ABC Fatturato'!B423*60%</f>
        <v>2271.442901156689</v>
      </c>
      <c r="C376" s="27">
        <f t="shared" si="17"/>
        <v>3724069.9395903004</v>
      </c>
      <c r="D376" s="28">
        <f t="shared" si="15"/>
        <v>0.79147212809190615</v>
      </c>
      <c r="E376" s="18">
        <v>422</v>
      </c>
      <c r="F376" s="26">
        <f t="shared" si="16"/>
        <v>0.15658627087198515</v>
      </c>
      <c r="G376" s="3" t="str" cm="1">
        <f t="array" ref="G376">IFERROR(_xlfn.IFS(D376&lt;='ABC Fatturato'!$K$2,"A",D376&lt;='ABC Fatturato'!$L$3,"B"),"C")</f>
        <v>B</v>
      </c>
    </row>
    <row r="377" spans="1:7" x14ac:dyDescent="0.3">
      <c r="A377" s="20" t="s">
        <v>336</v>
      </c>
      <c r="B377" s="23">
        <f>+'ABC Fatturato'!B313*40%</f>
        <v>2271.0510193230421</v>
      </c>
      <c r="C377" s="27">
        <f t="shared" si="17"/>
        <v>3726340.9906096235</v>
      </c>
      <c r="D377" s="28">
        <f t="shared" si="15"/>
        <v>0.79195479184753537</v>
      </c>
      <c r="E377" s="18">
        <v>312</v>
      </c>
      <c r="F377" s="26">
        <f t="shared" si="16"/>
        <v>0.11576994434137292</v>
      </c>
      <c r="G377" s="3" t="str" cm="1">
        <f t="array" ref="G377">IFERROR(_xlfn.IFS(D377&lt;='ABC Fatturato'!$K$2,"A",D377&lt;='ABC Fatturato'!$L$3,"B"),"C")</f>
        <v>B</v>
      </c>
    </row>
    <row r="378" spans="1:7" x14ac:dyDescent="0.3">
      <c r="A378" s="20" t="s">
        <v>337</v>
      </c>
      <c r="B378" s="23">
        <f>+'ABC Fatturato'!B314*40%</f>
        <v>2249.3887477848461</v>
      </c>
      <c r="C378" s="27">
        <f t="shared" si="17"/>
        <v>3728590.3793574083</v>
      </c>
      <c r="D378" s="28">
        <f t="shared" si="15"/>
        <v>0.79243285174651545</v>
      </c>
      <c r="E378" s="18">
        <v>313</v>
      </c>
      <c r="F378" s="26">
        <f t="shared" si="16"/>
        <v>0.11614100185528757</v>
      </c>
      <c r="G378" s="3" t="str" cm="1">
        <f t="array" ref="G378">IFERROR(_xlfn.IFS(D378&lt;='ABC Fatturato'!$K$2,"A",D378&lt;='ABC Fatturato'!$L$3,"B"),"C")</f>
        <v>B</v>
      </c>
    </row>
    <row r="379" spans="1:7" x14ac:dyDescent="0.3">
      <c r="A379" s="20" t="s">
        <v>447</v>
      </c>
      <c r="B379" s="23">
        <f>+'ABC Fatturato'!B424*60%</f>
        <v>2244.2212009736618</v>
      </c>
      <c r="C379" s="27">
        <f t="shared" si="17"/>
        <v>3730834.600558382</v>
      </c>
      <c r="D379" s="28">
        <f t="shared" si="15"/>
        <v>0.79290981339295519</v>
      </c>
      <c r="E379" s="18">
        <v>423</v>
      </c>
      <c r="F379" s="26">
        <f t="shared" si="16"/>
        <v>0.15695732838589982</v>
      </c>
      <c r="G379" s="3" t="str" cm="1">
        <f t="array" ref="G379">IFERROR(_xlfn.IFS(D379&lt;='ABC Fatturato'!$K$2,"A",D379&lt;='ABC Fatturato'!$L$3,"B"),"C")</f>
        <v>B</v>
      </c>
    </row>
    <row r="380" spans="1:7" x14ac:dyDescent="0.3">
      <c r="A380" s="20" t="s">
        <v>448</v>
      </c>
      <c r="B380" s="23">
        <f>+'ABC Fatturato'!B425*60%</f>
        <v>2238.0422745979054</v>
      </c>
      <c r="C380" s="27">
        <f t="shared" si="17"/>
        <v>3733072.64283298</v>
      </c>
      <c r="D380" s="28">
        <f t="shared" si="15"/>
        <v>0.79338546183956593</v>
      </c>
      <c r="E380" s="18">
        <v>424</v>
      </c>
      <c r="F380" s="26">
        <f t="shared" si="16"/>
        <v>0.15732838589981446</v>
      </c>
      <c r="G380" s="3" t="str" cm="1">
        <f t="array" ref="G380">IFERROR(_xlfn.IFS(D380&lt;='ABC Fatturato'!$K$2,"A",D380&lt;='ABC Fatturato'!$L$3,"B"),"C")</f>
        <v>B</v>
      </c>
    </row>
    <row r="381" spans="1:7" x14ac:dyDescent="0.3">
      <c r="A381" s="20" t="s">
        <v>338</v>
      </c>
      <c r="B381" s="23">
        <f>+'ABC Fatturato'!B315*40%</f>
        <v>2235.8752278219504</v>
      </c>
      <c r="C381" s="27">
        <f t="shared" si="17"/>
        <v>3735308.518060802</v>
      </c>
      <c r="D381" s="28">
        <f t="shared" si="15"/>
        <v>0.79386064972631831</v>
      </c>
      <c r="E381" s="18">
        <v>314</v>
      </c>
      <c r="F381" s="26">
        <f t="shared" si="16"/>
        <v>0.11651205936920223</v>
      </c>
      <c r="G381" s="3" t="str" cm="1">
        <f t="array" ref="G381">IFERROR(_xlfn.IFS(D381&lt;='ABC Fatturato'!$K$2,"A",D381&lt;='ABC Fatturato'!$L$3,"B"),"C")</f>
        <v>B</v>
      </c>
    </row>
    <row r="382" spans="1:7" x14ac:dyDescent="0.3">
      <c r="A382" s="20" t="s">
        <v>339</v>
      </c>
      <c r="B382" s="23">
        <f>+'ABC Fatturato'!B316*40%</f>
        <v>2231.8144270259231</v>
      </c>
      <c r="C382" s="27">
        <f t="shared" si="17"/>
        <v>3737540.3324878281</v>
      </c>
      <c r="D382" s="28">
        <f t="shared" si="15"/>
        <v>0.79433497457593671</v>
      </c>
      <c r="E382" s="18">
        <v>315</v>
      </c>
      <c r="F382" s="26">
        <f t="shared" si="16"/>
        <v>0.11688311688311688</v>
      </c>
      <c r="G382" s="3" t="str" cm="1">
        <f t="array" ref="G382">IFERROR(_xlfn.IFS(D382&lt;='ABC Fatturato'!$K$2,"A",D382&lt;='ABC Fatturato'!$L$3,"B"),"C")</f>
        <v>B</v>
      </c>
    </row>
    <row r="383" spans="1:7" x14ac:dyDescent="0.3">
      <c r="A383" s="20" t="s">
        <v>449</v>
      </c>
      <c r="B383" s="23">
        <f>+'ABC Fatturato'!B426*60%</f>
        <v>2224.9634104988663</v>
      </c>
      <c r="C383" s="27">
        <f t="shared" si="17"/>
        <v>3739765.2958983271</v>
      </c>
      <c r="D383" s="28">
        <f t="shared" si="15"/>
        <v>0.79480784338721044</v>
      </c>
      <c r="E383" s="18">
        <v>425</v>
      </c>
      <c r="F383" s="26">
        <f t="shared" si="16"/>
        <v>0.15769944341372913</v>
      </c>
      <c r="G383" s="3" t="str" cm="1">
        <f t="array" ref="G383">IFERROR(_xlfn.IFS(D383&lt;='ABC Fatturato'!$K$2,"A",D383&lt;='ABC Fatturato'!$L$3,"B"),"C")</f>
        <v>B</v>
      </c>
    </row>
    <row r="384" spans="1:7" x14ac:dyDescent="0.3">
      <c r="A384" s="20" t="s">
        <v>450</v>
      </c>
      <c r="B384" s="23">
        <f>+'ABC Fatturato'!B427*60%</f>
        <v>2222.1177848963684</v>
      </c>
      <c r="C384" s="27">
        <f t="shared" si="17"/>
        <v>3741987.4136832235</v>
      </c>
      <c r="D384" s="28">
        <f t="shared" si="15"/>
        <v>0.79528010742107991</v>
      </c>
      <c r="E384" s="18">
        <v>426</v>
      </c>
      <c r="F384" s="26">
        <f t="shared" si="16"/>
        <v>0.1580705009276438</v>
      </c>
      <c r="G384" s="3" t="str" cm="1">
        <f t="array" ref="G384">IFERROR(_xlfn.IFS(D384&lt;='ABC Fatturato'!$K$2,"A",D384&lt;='ABC Fatturato'!$L$3,"B"),"C")</f>
        <v>B</v>
      </c>
    </row>
    <row r="385" spans="1:7" x14ac:dyDescent="0.3">
      <c r="A385" s="20" t="s">
        <v>451</v>
      </c>
      <c r="B385" s="23">
        <f>+'ABC Fatturato'!B428*60%</f>
        <v>2216.7391426965805</v>
      </c>
      <c r="C385" s="27">
        <f t="shared" si="17"/>
        <v>3744204.1528259199</v>
      </c>
      <c r="D385" s="28">
        <f t="shared" si="15"/>
        <v>0.7957512283385586</v>
      </c>
      <c r="E385" s="18">
        <v>427</v>
      </c>
      <c r="F385" s="26">
        <f t="shared" si="16"/>
        <v>0.15844155844155844</v>
      </c>
      <c r="G385" s="3" t="str" cm="1">
        <f t="array" ref="G385">IFERROR(_xlfn.IFS(D385&lt;='ABC Fatturato'!$K$2,"A",D385&lt;='ABC Fatturato'!$L$3,"B"),"C")</f>
        <v>B</v>
      </c>
    </row>
    <row r="386" spans="1:7" x14ac:dyDescent="0.3">
      <c r="A386" s="20" t="s">
        <v>452</v>
      </c>
      <c r="B386" s="23">
        <f>+'ABC Fatturato'!B429*60%</f>
        <v>2214.8148236010302</v>
      </c>
      <c r="C386" s="27">
        <f t="shared" si="17"/>
        <v>3746418.9676495208</v>
      </c>
      <c r="D386" s="28">
        <f t="shared" ref="D386:D449" si="18">C386/SUM(B:B)</f>
        <v>0.79622194028280247</v>
      </c>
      <c r="E386" s="18">
        <v>428</v>
      </c>
      <c r="F386" s="26">
        <f t="shared" ref="F386:F449" si="19">E386/COUNT(B:B)</f>
        <v>0.15881261595547311</v>
      </c>
      <c r="G386" s="3" t="str" cm="1">
        <f t="array" ref="G386">IFERROR(_xlfn.IFS(D386&lt;='ABC Fatturato'!$K$2,"A",D386&lt;='ABC Fatturato'!$L$3,"B"),"C")</f>
        <v>B</v>
      </c>
    </row>
    <row r="387" spans="1:7" x14ac:dyDescent="0.3">
      <c r="A387" s="20" t="s">
        <v>453</v>
      </c>
      <c r="B387" s="23">
        <f>+'ABC Fatturato'!B430*60%</f>
        <v>2213.1363911461999</v>
      </c>
      <c r="C387" s="27">
        <f t="shared" ref="C387:C450" si="20">B387+C386</f>
        <v>3748632.1040406669</v>
      </c>
      <c r="D387" s="28">
        <f t="shared" si="18"/>
        <v>0.7966922955118052</v>
      </c>
      <c r="E387" s="18">
        <v>429</v>
      </c>
      <c r="F387" s="26">
        <f t="shared" si="19"/>
        <v>0.15918367346938775</v>
      </c>
      <c r="G387" s="3" t="str" cm="1">
        <f t="array" ref="G387">IFERROR(_xlfn.IFS(D387&lt;='ABC Fatturato'!$K$2,"A",D387&lt;='ABC Fatturato'!$L$3,"B"),"C")</f>
        <v>B</v>
      </c>
    </row>
    <row r="388" spans="1:7" x14ac:dyDescent="0.3">
      <c r="A388" s="20" t="s">
        <v>340</v>
      </c>
      <c r="B388" s="23">
        <f>+'ABC Fatturato'!B317*40%</f>
        <v>2210.1491672820239</v>
      </c>
      <c r="C388" s="27">
        <f t="shared" si="20"/>
        <v>3750842.253207949</v>
      </c>
      <c r="D388" s="28">
        <f t="shared" si="18"/>
        <v>0.7971620158696946</v>
      </c>
      <c r="E388" s="18">
        <v>316</v>
      </c>
      <c r="F388" s="26">
        <f t="shared" si="19"/>
        <v>0.11725417439703154</v>
      </c>
      <c r="G388" s="3" t="str" cm="1">
        <f t="array" ref="G388">IFERROR(_xlfn.IFS(D388&lt;='ABC Fatturato'!$K$2,"A",D388&lt;='ABC Fatturato'!$L$3,"B"),"C")</f>
        <v>B</v>
      </c>
    </row>
    <row r="389" spans="1:7" x14ac:dyDescent="0.3">
      <c r="A389" s="20" t="s">
        <v>454</v>
      </c>
      <c r="B389" s="23">
        <f>+'ABC Fatturato'!B431*60%</f>
        <v>2193.3849064005835</v>
      </c>
      <c r="C389" s="27">
        <f t="shared" si="20"/>
        <v>3753035.6381143495</v>
      </c>
      <c r="D389" s="28">
        <f t="shared" si="18"/>
        <v>0.7976281733392786</v>
      </c>
      <c r="E389" s="18">
        <v>430</v>
      </c>
      <c r="F389" s="26">
        <f t="shared" si="19"/>
        <v>0.15955473098330242</v>
      </c>
      <c r="G389" s="3" t="str" cm="1">
        <f t="array" ref="G389">IFERROR(_xlfn.IFS(D389&lt;='ABC Fatturato'!$K$2,"A",D389&lt;='ABC Fatturato'!$L$3,"B"),"C")</f>
        <v>B</v>
      </c>
    </row>
    <row r="390" spans="1:7" x14ac:dyDescent="0.3">
      <c r="A390" s="20" t="s">
        <v>455</v>
      </c>
      <c r="B390" s="23">
        <f>+'ABC Fatturato'!B432*60%</f>
        <v>2187.5330604833689</v>
      </c>
      <c r="C390" s="27">
        <f t="shared" si="20"/>
        <v>3755223.1711748326</v>
      </c>
      <c r="D390" s="28">
        <f t="shared" si="18"/>
        <v>0.79809308712305205</v>
      </c>
      <c r="E390" s="18">
        <v>431</v>
      </c>
      <c r="F390" s="26">
        <f t="shared" si="19"/>
        <v>0.15992578849721706</v>
      </c>
      <c r="G390" s="3" t="str" cm="1">
        <f t="array" ref="G390">IFERROR(_xlfn.IFS(D390&lt;='ABC Fatturato'!$K$2,"A",D390&lt;='ABC Fatturato'!$L$3,"B"),"C")</f>
        <v>B</v>
      </c>
    </row>
    <row r="391" spans="1:7" x14ac:dyDescent="0.3">
      <c r="A391" s="20" t="s">
        <v>456</v>
      </c>
      <c r="B391" s="23">
        <f>+'ABC Fatturato'!B433*60%</f>
        <v>2183.2821671159659</v>
      </c>
      <c r="C391" s="27">
        <f t="shared" si="20"/>
        <v>3757406.4533419488</v>
      </c>
      <c r="D391" s="28">
        <f t="shared" si="18"/>
        <v>0.79855709746954484</v>
      </c>
      <c r="E391" s="18">
        <v>432</v>
      </c>
      <c r="F391" s="26">
        <f t="shared" si="19"/>
        <v>0.16029684601113173</v>
      </c>
      <c r="G391" s="3" t="str" cm="1">
        <f t="array" ref="G391">IFERROR(_xlfn.IFS(D391&lt;='ABC Fatturato'!$K$2,"A",D391&lt;='ABC Fatturato'!$L$3,"B"),"C")</f>
        <v>B</v>
      </c>
    </row>
    <row r="392" spans="1:7" x14ac:dyDescent="0.3">
      <c r="A392" s="20" t="s">
        <v>457</v>
      </c>
      <c r="B392" s="23">
        <f>+'ABC Fatturato'!B434*60%</f>
        <v>2183.0875068587288</v>
      </c>
      <c r="C392" s="27">
        <f t="shared" si="20"/>
        <v>3759589.5408488074</v>
      </c>
      <c r="D392" s="28">
        <f t="shared" si="18"/>
        <v>0.79902106644512594</v>
      </c>
      <c r="E392" s="18">
        <v>433</v>
      </c>
      <c r="F392" s="26">
        <f t="shared" si="19"/>
        <v>0.1606679035250464</v>
      </c>
      <c r="G392" s="3" t="str" cm="1">
        <f t="array" ref="G392">IFERROR(_xlfn.IFS(D392&lt;='ABC Fatturato'!$K$2,"A",D392&lt;='ABC Fatturato'!$L$3,"B"),"C")</f>
        <v>B</v>
      </c>
    </row>
    <row r="393" spans="1:7" x14ac:dyDescent="0.3">
      <c r="A393" s="20" t="s">
        <v>458</v>
      </c>
      <c r="B393" s="23">
        <f>+'ABC Fatturato'!B435*60%</f>
        <v>2181.8156838227974</v>
      </c>
      <c r="C393" s="27">
        <f t="shared" si="20"/>
        <v>3761771.35653263</v>
      </c>
      <c r="D393" s="28">
        <f t="shared" si="18"/>
        <v>0.7994847651216791</v>
      </c>
      <c r="E393" s="18">
        <v>434</v>
      </c>
      <c r="F393" s="26">
        <f t="shared" si="19"/>
        <v>0.16103896103896104</v>
      </c>
      <c r="G393" s="3" t="str" cm="1">
        <f t="array" ref="G393">IFERROR(_xlfn.IFS(D393&lt;='ABC Fatturato'!$K$2,"A",D393&lt;='ABC Fatturato'!$L$3,"B"),"C")</f>
        <v>B</v>
      </c>
    </row>
    <row r="394" spans="1:7" x14ac:dyDescent="0.3">
      <c r="A394" s="20" t="s">
        <v>341</v>
      </c>
      <c r="B394" s="23">
        <f>+'ABC Fatturato'!B318*40%</f>
        <v>2178.7759102268983</v>
      </c>
      <c r="C394" s="27">
        <f t="shared" si="20"/>
        <v>3763950.1324428571</v>
      </c>
      <c r="D394" s="28">
        <f t="shared" si="18"/>
        <v>0.79994781775878732</v>
      </c>
      <c r="E394" s="18">
        <v>317</v>
      </c>
      <c r="F394" s="26">
        <f t="shared" si="19"/>
        <v>0.11762523191094619</v>
      </c>
      <c r="G394" s="3" t="str" cm="1">
        <f t="array" ref="G394">IFERROR(_xlfn.IFS(D394&lt;='ABC Fatturato'!$K$2,"A",D394&lt;='ABC Fatturato'!$L$3,"B"),"C")</f>
        <v>B</v>
      </c>
    </row>
    <row r="395" spans="1:7" x14ac:dyDescent="0.3">
      <c r="A395" s="20" t="s">
        <v>342</v>
      </c>
      <c r="B395" s="23">
        <f>+'ABC Fatturato'!B319*40%</f>
        <v>2173.2110174344957</v>
      </c>
      <c r="C395" s="27">
        <f t="shared" si="20"/>
        <v>3766123.3434602916</v>
      </c>
      <c r="D395" s="28">
        <f t="shared" si="18"/>
        <v>0.80040968769588927</v>
      </c>
      <c r="E395" s="18">
        <v>318</v>
      </c>
      <c r="F395" s="26">
        <f t="shared" si="19"/>
        <v>0.11799628942486086</v>
      </c>
      <c r="G395" s="3" t="str" cm="1">
        <f t="array" ref="G395">IFERROR(_xlfn.IFS(D395&lt;='ABC Fatturato'!$K$2,"A",D395&lt;='ABC Fatturato'!$L$3,"B"),"C")</f>
        <v>B</v>
      </c>
    </row>
    <row r="396" spans="1:7" x14ac:dyDescent="0.3">
      <c r="A396" s="20" t="s">
        <v>459</v>
      </c>
      <c r="B396" s="23">
        <f>+'ABC Fatturato'!B436*60%</f>
        <v>2173.1614985971282</v>
      </c>
      <c r="C396" s="27">
        <f t="shared" si="20"/>
        <v>3768296.504958889</v>
      </c>
      <c r="D396" s="28">
        <f t="shared" si="18"/>
        <v>0.80087154710881192</v>
      </c>
      <c r="E396" s="18">
        <v>435</v>
      </c>
      <c r="F396" s="26">
        <f t="shared" si="19"/>
        <v>0.16141001855287571</v>
      </c>
      <c r="G396" s="3" t="str" cm="1">
        <f t="array" ref="G396">IFERROR(_xlfn.IFS(D396&lt;='ABC Fatturato'!$K$2,"A",D396&lt;='ABC Fatturato'!$L$3,"B"),"C")</f>
        <v>B</v>
      </c>
    </row>
    <row r="397" spans="1:7" x14ac:dyDescent="0.3">
      <c r="A397" s="20" t="s">
        <v>343</v>
      </c>
      <c r="B397" s="23">
        <f>+'ABC Fatturato'!B320*40%</f>
        <v>2172.1167365059864</v>
      </c>
      <c r="C397" s="27">
        <f t="shared" si="20"/>
        <v>3770468.6216953951</v>
      </c>
      <c r="D397" s="28">
        <f t="shared" si="18"/>
        <v>0.80133318447969759</v>
      </c>
      <c r="E397" s="18">
        <v>319</v>
      </c>
      <c r="F397" s="26">
        <f t="shared" si="19"/>
        <v>0.11836734693877551</v>
      </c>
      <c r="G397" s="3" t="str" cm="1">
        <f t="array" ref="G397">IFERROR(_xlfn.IFS(D397&lt;='ABC Fatturato'!$K$2,"A",D397&lt;='ABC Fatturato'!$L$3,"B"),"C")</f>
        <v>B</v>
      </c>
    </row>
    <row r="398" spans="1:7" x14ac:dyDescent="0.3">
      <c r="A398" s="20" t="s">
        <v>460</v>
      </c>
      <c r="B398" s="23">
        <f>+'ABC Fatturato'!B437*60%</f>
        <v>2169.7665980977308</v>
      </c>
      <c r="C398" s="27">
        <f t="shared" si="20"/>
        <v>3772638.3882934926</v>
      </c>
      <c r="D398" s="28">
        <f t="shared" si="18"/>
        <v>0.80179432237847936</v>
      </c>
      <c r="E398" s="18">
        <v>436</v>
      </c>
      <c r="F398" s="26">
        <f t="shared" si="19"/>
        <v>0.16178107606679035</v>
      </c>
      <c r="G398" s="3" t="str" cm="1">
        <f t="array" ref="G398">IFERROR(_xlfn.IFS(D398&lt;='ABC Fatturato'!$K$2,"A",D398&lt;='ABC Fatturato'!$L$3,"B"),"C")</f>
        <v>B</v>
      </c>
    </row>
    <row r="399" spans="1:7" x14ac:dyDescent="0.3">
      <c r="A399" s="20" t="s">
        <v>461</v>
      </c>
      <c r="B399" s="23">
        <f>+'ABC Fatturato'!B438*60%</f>
        <v>2165.8507252783083</v>
      </c>
      <c r="C399" s="27">
        <f t="shared" si="20"/>
        <v>3774804.2390187709</v>
      </c>
      <c r="D399" s="28">
        <f t="shared" si="18"/>
        <v>0.8022546280414965</v>
      </c>
      <c r="E399" s="18">
        <v>437</v>
      </c>
      <c r="F399" s="26">
        <f t="shared" si="19"/>
        <v>0.16215213358070502</v>
      </c>
      <c r="G399" s="3" t="str" cm="1">
        <f t="array" ref="G399">IFERROR(_xlfn.IFS(D399&lt;='ABC Fatturato'!$K$2,"A",D399&lt;='ABC Fatturato'!$L$3,"B"),"C")</f>
        <v>B</v>
      </c>
    </row>
    <row r="400" spans="1:7" x14ac:dyDescent="0.3">
      <c r="A400" s="20" t="s">
        <v>462</v>
      </c>
      <c r="B400" s="23">
        <f>+'ABC Fatturato'!B439*60%</f>
        <v>2162.0878912795424</v>
      </c>
      <c r="C400" s="27">
        <f t="shared" si="20"/>
        <v>3776966.3269100506</v>
      </c>
      <c r="D400" s="28">
        <f t="shared" si="18"/>
        <v>0.80271413399390645</v>
      </c>
      <c r="E400" s="18">
        <v>438</v>
      </c>
      <c r="F400" s="26">
        <f t="shared" si="19"/>
        <v>0.16252319109461966</v>
      </c>
      <c r="G400" s="3" t="str" cm="1">
        <f t="array" ref="G400">IFERROR(_xlfn.IFS(D400&lt;='ABC Fatturato'!$K$2,"A",D400&lt;='ABC Fatturato'!$L$3,"B"),"C")</f>
        <v>B</v>
      </c>
    </row>
    <row r="401" spans="1:7" x14ac:dyDescent="0.3">
      <c r="A401" s="20" t="s">
        <v>344</v>
      </c>
      <c r="B401" s="23">
        <f>+'ABC Fatturato'!B321*40%</f>
        <v>2159.7721172368742</v>
      </c>
      <c r="C401" s="27">
        <f t="shared" si="20"/>
        <v>3779126.0990272877</v>
      </c>
      <c r="D401" s="28">
        <f t="shared" si="18"/>
        <v>0.80317314777763027</v>
      </c>
      <c r="E401" s="18">
        <v>320</v>
      </c>
      <c r="F401" s="26">
        <f t="shared" si="19"/>
        <v>0.11873840445269017</v>
      </c>
      <c r="G401" s="3" t="str" cm="1">
        <f t="array" ref="G401">IFERROR(_xlfn.IFS(D401&lt;='ABC Fatturato'!$K$2,"A",D401&lt;='ABC Fatturato'!$L$3,"B"),"C")</f>
        <v>B</v>
      </c>
    </row>
    <row r="402" spans="1:7" x14ac:dyDescent="0.3">
      <c r="A402" s="20" t="s">
        <v>345</v>
      </c>
      <c r="B402" s="23">
        <f>+'ABC Fatturato'!B322*40%</f>
        <v>2155.7769715890113</v>
      </c>
      <c r="C402" s="27">
        <f t="shared" si="20"/>
        <v>3781281.8759988765</v>
      </c>
      <c r="D402" s="28">
        <f t="shared" si="18"/>
        <v>0.80363131247782993</v>
      </c>
      <c r="E402" s="18">
        <v>321</v>
      </c>
      <c r="F402" s="26">
        <f t="shared" si="19"/>
        <v>0.11910946196660482</v>
      </c>
      <c r="G402" s="3" t="str" cm="1">
        <f t="array" ref="G402">IFERROR(_xlfn.IFS(D402&lt;='ABC Fatturato'!$K$2,"A",D402&lt;='ABC Fatturato'!$L$3,"B"),"C")</f>
        <v>B</v>
      </c>
    </row>
    <row r="403" spans="1:7" x14ac:dyDescent="0.3">
      <c r="A403" s="20" t="s">
        <v>346</v>
      </c>
      <c r="B403" s="23">
        <f>+'ABC Fatturato'!B323*40%</f>
        <v>2150.63461108304</v>
      </c>
      <c r="C403" s="27">
        <f t="shared" si="20"/>
        <v>3783432.5106099597</v>
      </c>
      <c r="D403" s="28">
        <f t="shared" si="18"/>
        <v>0.80408838427830454</v>
      </c>
      <c r="E403" s="18">
        <v>322</v>
      </c>
      <c r="F403" s="26">
        <f t="shared" si="19"/>
        <v>0.11948051948051948</v>
      </c>
      <c r="G403" s="3" t="str" cm="1">
        <f t="array" ref="G403">IFERROR(_xlfn.IFS(D403&lt;='ABC Fatturato'!$K$2,"A",D403&lt;='ABC Fatturato'!$L$3,"B"),"C")</f>
        <v>B</v>
      </c>
    </row>
    <row r="404" spans="1:7" x14ac:dyDescent="0.3">
      <c r="A404" s="20" t="s">
        <v>347</v>
      </c>
      <c r="B404" s="23">
        <f>+'ABC Fatturato'!B324*40%</f>
        <v>2147.6067903099533</v>
      </c>
      <c r="C404" s="27">
        <f t="shared" si="20"/>
        <v>3785580.1174002695</v>
      </c>
      <c r="D404" s="28">
        <f t="shared" si="18"/>
        <v>0.80454481257965327</v>
      </c>
      <c r="E404" s="18">
        <v>323</v>
      </c>
      <c r="F404" s="26">
        <f t="shared" si="19"/>
        <v>0.11985157699443413</v>
      </c>
      <c r="G404" s="3" t="str" cm="1">
        <f t="array" ref="G404">IFERROR(_xlfn.IFS(D404&lt;='ABC Fatturato'!$K$2,"A",D404&lt;='ABC Fatturato'!$L$3,"B"),"C")</f>
        <v>B</v>
      </c>
    </row>
    <row r="405" spans="1:7" x14ac:dyDescent="0.3">
      <c r="A405" s="20" t="s">
        <v>348</v>
      </c>
      <c r="B405" s="23">
        <f>+'ABC Fatturato'!B325*40%</f>
        <v>2142.4550383003434</v>
      </c>
      <c r="C405" s="27">
        <f t="shared" si="20"/>
        <v>3787722.5724385697</v>
      </c>
      <c r="D405" s="28">
        <f t="shared" si="18"/>
        <v>0.805000145985312</v>
      </c>
      <c r="E405" s="18">
        <v>324</v>
      </c>
      <c r="F405" s="26">
        <f t="shared" si="19"/>
        <v>0.12022263450834879</v>
      </c>
      <c r="G405" s="3" t="str" cm="1">
        <f t="array" ref="G405">IFERROR(_xlfn.IFS(D405&lt;='ABC Fatturato'!$K$2,"A",D405&lt;='ABC Fatturato'!$L$3,"B"),"C")</f>
        <v>B</v>
      </c>
    </row>
    <row r="406" spans="1:7" x14ac:dyDescent="0.3">
      <c r="A406" s="20" t="s">
        <v>463</v>
      </c>
      <c r="B406" s="23">
        <f>+'ABC Fatturato'!B440*60%</f>
        <v>2132.4262784512057</v>
      </c>
      <c r="C406" s="27">
        <f t="shared" si="20"/>
        <v>3789854.9987170207</v>
      </c>
      <c r="D406" s="28">
        <f t="shared" si="18"/>
        <v>0.80545334799064017</v>
      </c>
      <c r="E406" s="18">
        <v>439</v>
      </c>
      <c r="F406" s="26">
        <f t="shared" si="19"/>
        <v>0.16289424860853433</v>
      </c>
      <c r="G406" s="3" t="str" cm="1">
        <f t="array" ref="G406">IFERROR(_xlfn.IFS(D406&lt;='ABC Fatturato'!$K$2,"A",D406&lt;='ABC Fatturato'!$L$3,"B"),"C")</f>
        <v>B</v>
      </c>
    </row>
    <row r="407" spans="1:7" x14ac:dyDescent="0.3">
      <c r="A407" s="20" t="s">
        <v>349</v>
      </c>
      <c r="B407" s="23">
        <f>+'ABC Fatturato'!B326*40%</f>
        <v>2130.1637798473598</v>
      </c>
      <c r="C407" s="27">
        <f t="shared" si="20"/>
        <v>3791985.1624968681</v>
      </c>
      <c r="D407" s="28">
        <f t="shared" si="18"/>
        <v>0.8059060691498473</v>
      </c>
      <c r="E407" s="18">
        <v>325</v>
      </c>
      <c r="F407" s="26">
        <f t="shared" si="19"/>
        <v>0.12059369202226346</v>
      </c>
      <c r="G407" s="3" t="str" cm="1">
        <f t="array" ref="G407">IFERROR(_xlfn.IFS(D407&lt;='ABC Fatturato'!$K$2,"A",D407&lt;='ABC Fatturato'!$L$3,"B"),"C")</f>
        <v>B</v>
      </c>
    </row>
    <row r="408" spans="1:7" x14ac:dyDescent="0.3">
      <c r="A408" s="20" t="s">
        <v>464</v>
      </c>
      <c r="B408" s="23">
        <f>+'ABC Fatturato'!B441*60%</f>
        <v>2120.9755168852239</v>
      </c>
      <c r="C408" s="27">
        <f t="shared" si="20"/>
        <v>3794106.1380137531</v>
      </c>
      <c r="D408" s="28">
        <f t="shared" si="18"/>
        <v>0.80635683753852172</v>
      </c>
      <c r="E408" s="18">
        <v>440</v>
      </c>
      <c r="F408" s="26">
        <f t="shared" si="19"/>
        <v>0.16326530612244897</v>
      </c>
      <c r="G408" s="3" t="str" cm="1">
        <f t="array" ref="G408">IFERROR(_xlfn.IFS(D408&lt;='ABC Fatturato'!$K$2,"A",D408&lt;='ABC Fatturato'!$L$3,"B"),"C")</f>
        <v>B</v>
      </c>
    </row>
    <row r="409" spans="1:7" x14ac:dyDescent="0.3">
      <c r="A409" s="20" t="s">
        <v>350</v>
      </c>
      <c r="B409" s="23">
        <f>+'ABC Fatturato'!B327*40%</f>
        <v>2118.4793832840414</v>
      </c>
      <c r="C409" s="27">
        <f t="shared" si="20"/>
        <v>3796224.6173970373</v>
      </c>
      <c r="D409" s="28">
        <f t="shared" si="18"/>
        <v>0.80680707542690877</v>
      </c>
      <c r="E409" s="18">
        <v>326</v>
      </c>
      <c r="F409" s="26">
        <f t="shared" si="19"/>
        <v>0.12096474953617811</v>
      </c>
      <c r="G409" s="3" t="str" cm="1">
        <f t="array" ref="G409">IFERROR(_xlfn.IFS(D409&lt;='ABC Fatturato'!$K$2,"A",D409&lt;='ABC Fatturato'!$L$3,"B"),"C")</f>
        <v>B</v>
      </c>
    </row>
    <row r="410" spans="1:7" x14ac:dyDescent="0.3">
      <c r="A410" s="20" t="s">
        <v>351</v>
      </c>
      <c r="B410" s="23">
        <f>+'ABC Fatturato'!B328*40%</f>
        <v>2118.0187727192206</v>
      </c>
      <c r="C410" s="27">
        <f t="shared" si="20"/>
        <v>3798342.6361697568</v>
      </c>
      <c r="D410" s="28">
        <f t="shared" si="18"/>
        <v>0.80725721542228368</v>
      </c>
      <c r="E410" s="18">
        <v>327</v>
      </c>
      <c r="F410" s="26">
        <f t="shared" si="19"/>
        <v>0.12133580705009277</v>
      </c>
      <c r="G410" s="3" t="str" cm="1">
        <f t="array" ref="G410">IFERROR(_xlfn.IFS(D410&lt;='ABC Fatturato'!$K$2,"A",D410&lt;='ABC Fatturato'!$L$3,"B"),"C")</f>
        <v>B</v>
      </c>
    </row>
    <row r="411" spans="1:7" x14ac:dyDescent="0.3">
      <c r="A411" s="20" t="s">
        <v>465</v>
      </c>
      <c r="B411" s="23">
        <f>+'ABC Fatturato'!B442*60%</f>
        <v>2112.6087116708959</v>
      </c>
      <c r="C411" s="27">
        <f t="shared" si="20"/>
        <v>3800455.2448814278</v>
      </c>
      <c r="D411" s="28">
        <f t="shared" si="18"/>
        <v>0.80770620562385753</v>
      </c>
      <c r="E411" s="18">
        <v>441</v>
      </c>
      <c r="F411" s="26">
        <f t="shared" si="19"/>
        <v>0.16363636363636364</v>
      </c>
      <c r="G411" s="3" t="str" cm="1">
        <f t="array" ref="G411">IFERROR(_xlfn.IFS(D411&lt;='ABC Fatturato'!$K$2,"A",D411&lt;='ABC Fatturato'!$L$3,"B"),"C")</f>
        <v>B</v>
      </c>
    </row>
    <row r="412" spans="1:7" x14ac:dyDescent="0.3">
      <c r="A412" s="20" t="s">
        <v>466</v>
      </c>
      <c r="B412" s="23">
        <f>+'ABC Fatturato'!B443*60%</f>
        <v>2108.7841498800321</v>
      </c>
      <c r="C412" s="27">
        <f t="shared" si="20"/>
        <v>3802564.0290313079</v>
      </c>
      <c r="D412" s="28">
        <f t="shared" si="18"/>
        <v>0.80815438299589037</v>
      </c>
      <c r="E412" s="18">
        <v>442</v>
      </c>
      <c r="F412" s="26">
        <f t="shared" si="19"/>
        <v>0.1640074211502783</v>
      </c>
      <c r="G412" s="3" t="str" cm="1">
        <f t="array" ref="G412">IFERROR(_xlfn.IFS(D412&lt;='ABC Fatturato'!$K$2,"A",D412&lt;='ABC Fatturato'!$L$3,"B"),"C")</f>
        <v>B</v>
      </c>
    </row>
    <row r="413" spans="1:7" x14ac:dyDescent="0.3">
      <c r="A413" s="20" t="s">
        <v>467</v>
      </c>
      <c r="B413" s="23">
        <f>+'ABC Fatturato'!B444*60%</f>
        <v>2105.7384852500327</v>
      </c>
      <c r="C413" s="27">
        <f t="shared" si="20"/>
        <v>3804669.7675165581</v>
      </c>
      <c r="D413" s="28">
        <f t="shared" si="18"/>
        <v>0.80860191307646379</v>
      </c>
      <c r="E413" s="18">
        <v>443</v>
      </c>
      <c r="F413" s="26">
        <f t="shared" si="19"/>
        <v>0.16437847866419295</v>
      </c>
      <c r="G413" s="3" t="str" cm="1">
        <f t="array" ref="G413">IFERROR(_xlfn.IFS(D413&lt;='ABC Fatturato'!$K$2,"A",D413&lt;='ABC Fatturato'!$L$3,"B"),"C")</f>
        <v>B</v>
      </c>
    </row>
    <row r="414" spans="1:7" x14ac:dyDescent="0.3">
      <c r="A414" s="20" t="s">
        <v>352</v>
      </c>
      <c r="B414" s="23">
        <f>+'ABC Fatturato'!B329*40%</f>
        <v>2104.5917399671066</v>
      </c>
      <c r="C414" s="27">
        <f t="shared" si="20"/>
        <v>3806774.3592565251</v>
      </c>
      <c r="D414" s="28">
        <f t="shared" si="18"/>
        <v>0.80904919944063436</v>
      </c>
      <c r="E414" s="18">
        <v>328</v>
      </c>
      <c r="F414" s="26">
        <f t="shared" si="19"/>
        <v>0.12170686456400742</v>
      </c>
      <c r="G414" s="3" t="str" cm="1">
        <f t="array" ref="G414">IFERROR(_xlfn.IFS(D414&lt;='ABC Fatturato'!$K$2,"A",D414&lt;='ABC Fatturato'!$L$3,"B"),"C")</f>
        <v>B</v>
      </c>
    </row>
    <row r="415" spans="1:7" x14ac:dyDescent="0.3">
      <c r="A415" s="20" t="s">
        <v>353</v>
      </c>
      <c r="B415" s="23">
        <f>+'ABC Fatturato'!B330*40%</f>
        <v>2104.3998117836554</v>
      </c>
      <c r="C415" s="27">
        <f t="shared" si="20"/>
        <v>3808878.7590683089</v>
      </c>
      <c r="D415" s="28">
        <f t="shared" si="18"/>
        <v>0.80949644501453788</v>
      </c>
      <c r="E415" s="18">
        <v>329</v>
      </c>
      <c r="F415" s="26">
        <f t="shared" si="19"/>
        <v>0.12207792207792208</v>
      </c>
      <c r="G415" s="3" t="str" cm="1">
        <f t="array" ref="G415">IFERROR(_xlfn.IFS(D415&lt;='ABC Fatturato'!$K$2,"A",D415&lt;='ABC Fatturato'!$L$3,"B"),"C")</f>
        <v>B</v>
      </c>
    </row>
    <row r="416" spans="1:7" x14ac:dyDescent="0.3">
      <c r="A416" s="20" t="s">
        <v>468</v>
      </c>
      <c r="B416" s="23">
        <f>+'ABC Fatturato'!B445*60%</f>
        <v>2098.6468327865632</v>
      </c>
      <c r="C416" s="27">
        <f t="shared" si="20"/>
        <v>3810977.4059010954</v>
      </c>
      <c r="D416" s="28">
        <f t="shared" si="18"/>
        <v>0.80994246791469893</v>
      </c>
      <c r="E416" s="18">
        <v>444</v>
      </c>
      <c r="F416" s="26">
        <f t="shared" si="19"/>
        <v>0.16474953617810761</v>
      </c>
      <c r="G416" s="3" t="str" cm="1">
        <f t="array" ref="G416">IFERROR(_xlfn.IFS(D416&lt;='ABC Fatturato'!$K$2,"A",D416&lt;='ABC Fatturato'!$L$3,"B"),"C")</f>
        <v>B</v>
      </c>
    </row>
    <row r="417" spans="1:7" x14ac:dyDescent="0.3">
      <c r="A417" s="20" t="s">
        <v>354</v>
      </c>
      <c r="B417" s="23">
        <f>+'ABC Fatturato'!B331*40%</f>
        <v>2093.7136466798152</v>
      </c>
      <c r="C417" s="27">
        <f t="shared" si="20"/>
        <v>3813071.119547775</v>
      </c>
      <c r="D417" s="28">
        <f t="shared" si="18"/>
        <v>0.81038744237071969</v>
      </c>
      <c r="E417" s="18">
        <v>330</v>
      </c>
      <c r="F417" s="26">
        <f t="shared" si="19"/>
        <v>0.12244897959183673</v>
      </c>
      <c r="G417" s="3" t="str" cm="1">
        <f t="array" ref="G417">IFERROR(_xlfn.IFS(D417&lt;='ABC Fatturato'!$K$2,"A",D417&lt;='ABC Fatturato'!$L$3,"B"),"C")</f>
        <v>B</v>
      </c>
    </row>
    <row r="418" spans="1:7" x14ac:dyDescent="0.3">
      <c r="A418" s="20" t="s">
        <v>355</v>
      </c>
      <c r="B418" s="23">
        <f>+'ABC Fatturato'!B332*40%</f>
        <v>2092.961131106445</v>
      </c>
      <c r="C418" s="27">
        <f t="shared" si="20"/>
        <v>3815164.0806788816</v>
      </c>
      <c r="D418" s="28">
        <f t="shared" si="18"/>
        <v>0.81083225689550631</v>
      </c>
      <c r="E418" s="18">
        <v>331</v>
      </c>
      <c r="F418" s="26">
        <f t="shared" si="19"/>
        <v>0.12282003710575139</v>
      </c>
      <c r="G418" s="3" t="str" cm="1">
        <f t="array" ref="G418">IFERROR(_xlfn.IFS(D418&lt;='ABC Fatturato'!$K$2,"A",D418&lt;='ABC Fatturato'!$L$3,"B"),"C")</f>
        <v>B</v>
      </c>
    </row>
    <row r="419" spans="1:7" x14ac:dyDescent="0.3">
      <c r="A419" s="20" t="s">
        <v>356</v>
      </c>
      <c r="B419" s="23">
        <f>+'ABC Fatturato'!B333*40%</f>
        <v>2091.0349337101675</v>
      </c>
      <c r="C419" s="27">
        <f t="shared" si="20"/>
        <v>3817255.1156125916</v>
      </c>
      <c r="D419" s="28">
        <f t="shared" si="18"/>
        <v>0.81127666204786497</v>
      </c>
      <c r="E419" s="18">
        <v>332</v>
      </c>
      <c r="F419" s="26">
        <f t="shared" si="19"/>
        <v>0.12319109461966604</v>
      </c>
      <c r="G419" s="3" t="str" cm="1">
        <f t="array" ref="G419">IFERROR(_xlfn.IFS(D419&lt;='ABC Fatturato'!$K$2,"A",D419&lt;='ABC Fatturato'!$L$3,"B"),"C")</f>
        <v>B</v>
      </c>
    </row>
    <row r="420" spans="1:7" x14ac:dyDescent="0.3">
      <c r="A420" s="20" t="s">
        <v>469</v>
      </c>
      <c r="B420" s="23">
        <f>+'ABC Fatturato'!B446*60%</f>
        <v>2086.9300782243445</v>
      </c>
      <c r="C420" s="27">
        <f t="shared" si="20"/>
        <v>3819342.0456908159</v>
      </c>
      <c r="D420" s="28">
        <f t="shared" si="18"/>
        <v>0.81172019480019908</v>
      </c>
      <c r="E420" s="18">
        <v>445</v>
      </c>
      <c r="F420" s="26">
        <f t="shared" si="19"/>
        <v>0.16512059369202226</v>
      </c>
      <c r="G420" s="3" t="str" cm="1">
        <f t="array" ref="G420">IFERROR(_xlfn.IFS(D420&lt;='ABC Fatturato'!$K$2,"A",D420&lt;='ABC Fatturato'!$L$3,"B"),"C")</f>
        <v>B</v>
      </c>
    </row>
    <row r="421" spans="1:7" x14ac:dyDescent="0.3">
      <c r="A421" s="20" t="s">
        <v>357</v>
      </c>
      <c r="B421" s="23">
        <f>+'ABC Fatturato'!B334*40%</f>
        <v>2081.3134467846239</v>
      </c>
      <c r="C421" s="27">
        <f t="shared" si="20"/>
        <v>3821423.3591376003</v>
      </c>
      <c r="D421" s="28">
        <f t="shared" si="18"/>
        <v>0.812162533856574</v>
      </c>
      <c r="E421" s="18">
        <v>333</v>
      </c>
      <c r="F421" s="26">
        <f t="shared" si="19"/>
        <v>0.12356215213358071</v>
      </c>
      <c r="G421" s="3" t="str" cm="1">
        <f t="array" ref="G421">IFERROR(_xlfn.IFS(D421&lt;='ABC Fatturato'!$K$2,"A",D421&lt;='ABC Fatturato'!$L$3,"B"),"C")</f>
        <v>B</v>
      </c>
    </row>
    <row r="422" spans="1:7" x14ac:dyDescent="0.3">
      <c r="A422" s="20" t="s">
        <v>470</v>
      </c>
      <c r="B422" s="23">
        <f>+'ABC Fatturato'!B447*60%</f>
        <v>2075.8194598446921</v>
      </c>
      <c r="C422" s="27">
        <f t="shared" si="20"/>
        <v>3823499.1785974451</v>
      </c>
      <c r="D422" s="28">
        <f t="shared" si="18"/>
        <v>0.81260370528247872</v>
      </c>
      <c r="E422" s="18">
        <v>446</v>
      </c>
      <c r="F422" s="26">
        <f t="shared" si="19"/>
        <v>0.16549165120593692</v>
      </c>
      <c r="G422" s="3" t="str" cm="1">
        <f t="array" ref="G422">IFERROR(_xlfn.IFS(D422&lt;='ABC Fatturato'!$K$2,"A",D422&lt;='ABC Fatturato'!$L$3,"B"),"C")</f>
        <v>B</v>
      </c>
    </row>
    <row r="423" spans="1:7" x14ac:dyDescent="0.3">
      <c r="A423" s="20" t="s">
        <v>471</v>
      </c>
      <c r="B423" s="23">
        <f>+'ABC Fatturato'!B448*60%</f>
        <v>2070.2013343021194</v>
      </c>
      <c r="C423" s="27">
        <f t="shared" si="20"/>
        <v>3825569.3799317474</v>
      </c>
      <c r="D423" s="28">
        <f t="shared" si="18"/>
        <v>0.81304368269488447</v>
      </c>
      <c r="E423" s="18">
        <v>447</v>
      </c>
      <c r="F423" s="26">
        <f t="shared" si="19"/>
        <v>0.16586270871985156</v>
      </c>
      <c r="G423" s="3" t="str" cm="1">
        <f t="array" ref="G423">IFERROR(_xlfn.IFS(D423&lt;='ABC Fatturato'!$K$2,"A",D423&lt;='ABC Fatturato'!$L$3,"B"),"C")</f>
        <v>B</v>
      </c>
    </row>
    <row r="424" spans="1:7" x14ac:dyDescent="0.3">
      <c r="A424" s="20" t="s">
        <v>358</v>
      </c>
      <c r="B424" s="23">
        <f>+'ABC Fatturato'!B335*40%</f>
        <v>2069.4238031781492</v>
      </c>
      <c r="C424" s="27">
        <f t="shared" si="20"/>
        <v>3827638.8037349256</v>
      </c>
      <c r="D424" s="28">
        <f t="shared" si="18"/>
        <v>0.81348349485953075</v>
      </c>
      <c r="E424" s="18">
        <v>334</v>
      </c>
      <c r="F424" s="26">
        <f t="shared" si="19"/>
        <v>0.12393320964749537</v>
      </c>
      <c r="G424" s="3" t="str" cm="1">
        <f t="array" ref="G424">IFERROR(_xlfn.IFS(D424&lt;='ABC Fatturato'!$K$2,"A",D424&lt;='ABC Fatturato'!$L$3,"B"),"C")</f>
        <v>B</v>
      </c>
    </row>
    <row r="425" spans="1:7" x14ac:dyDescent="0.3">
      <c r="A425" s="20" t="s">
        <v>359</v>
      </c>
      <c r="B425" s="23">
        <f>+'ABC Fatturato'!B336*40%</f>
        <v>2061.1215432070098</v>
      </c>
      <c r="C425" s="27">
        <f t="shared" si="20"/>
        <v>3829699.9252781328</v>
      </c>
      <c r="D425" s="28">
        <f t="shared" si="18"/>
        <v>0.81392154255479987</v>
      </c>
      <c r="E425" s="18">
        <v>335</v>
      </c>
      <c r="F425" s="26">
        <f t="shared" si="19"/>
        <v>0.12430426716141002</v>
      </c>
      <c r="G425" s="3" t="str" cm="1">
        <f t="array" ref="G425">IFERROR(_xlfn.IFS(D425&lt;='ABC Fatturato'!$K$2,"A",D425&lt;='ABC Fatturato'!$L$3,"B"),"C")</f>
        <v>B</v>
      </c>
    </row>
    <row r="426" spans="1:7" x14ac:dyDescent="0.3">
      <c r="A426" s="20" t="s">
        <v>472</v>
      </c>
      <c r="B426" s="23">
        <f>+'ABC Fatturato'!B449*60%</f>
        <v>2055.4586372675421</v>
      </c>
      <c r="C426" s="27">
        <f t="shared" si="20"/>
        <v>3831755.3839154001</v>
      </c>
      <c r="D426" s="28">
        <f t="shared" si="18"/>
        <v>0.8143583867194456</v>
      </c>
      <c r="E426" s="18">
        <v>448</v>
      </c>
      <c r="F426" s="26">
        <f t="shared" si="19"/>
        <v>0.16623376623376623</v>
      </c>
      <c r="G426" s="3" t="str" cm="1">
        <f t="array" ref="G426">IFERROR(_xlfn.IFS(D426&lt;='ABC Fatturato'!$K$2,"A",D426&lt;='ABC Fatturato'!$L$3,"B"),"C")</f>
        <v>B</v>
      </c>
    </row>
    <row r="427" spans="1:7" x14ac:dyDescent="0.3">
      <c r="A427" s="20" t="s">
        <v>360</v>
      </c>
      <c r="B427" s="23">
        <f>+'ABC Fatturato'!B337*40%</f>
        <v>2045.2242888660248</v>
      </c>
      <c r="C427" s="27">
        <f t="shared" si="20"/>
        <v>3833800.6082042661</v>
      </c>
      <c r="D427" s="28">
        <f t="shared" si="18"/>
        <v>0.81479305579027195</v>
      </c>
      <c r="E427" s="18">
        <v>336</v>
      </c>
      <c r="F427" s="26">
        <f t="shared" si="19"/>
        <v>0.12467532467532468</v>
      </c>
      <c r="G427" s="3" t="str" cm="1">
        <f t="array" ref="G427">IFERROR(_xlfn.IFS(D427&lt;='ABC Fatturato'!$K$2,"A",D427&lt;='ABC Fatturato'!$L$3,"B"),"C")</f>
        <v>B</v>
      </c>
    </row>
    <row r="428" spans="1:7" x14ac:dyDescent="0.3">
      <c r="A428" s="20" t="s">
        <v>473</v>
      </c>
      <c r="B428" s="23">
        <f>+'ABC Fatturato'!B450*60%</f>
        <v>2044.2596533763813</v>
      </c>
      <c r="C428" s="27">
        <f t="shared" si="20"/>
        <v>3835844.8678576425</v>
      </c>
      <c r="D428" s="28">
        <f t="shared" si="18"/>
        <v>0.81522751984827191</v>
      </c>
      <c r="E428" s="18">
        <v>449</v>
      </c>
      <c r="F428" s="26">
        <f t="shared" si="19"/>
        <v>0.1666048237476809</v>
      </c>
      <c r="G428" s="3" t="str" cm="1">
        <f t="array" ref="G428">IFERROR(_xlfn.IFS(D428&lt;='ABC Fatturato'!$K$2,"A",D428&lt;='ABC Fatturato'!$L$3,"B"),"C")</f>
        <v>B</v>
      </c>
    </row>
    <row r="429" spans="1:7" x14ac:dyDescent="0.3">
      <c r="A429" s="20" t="s">
        <v>361</v>
      </c>
      <c r="B429" s="23">
        <f>+'ABC Fatturato'!B338*40%</f>
        <v>2040.0482897015663</v>
      </c>
      <c r="C429" s="27">
        <f t="shared" si="20"/>
        <v>3837884.9161473438</v>
      </c>
      <c r="D429" s="28">
        <f t="shared" si="18"/>
        <v>0.8156610888701894</v>
      </c>
      <c r="E429" s="18">
        <v>337</v>
      </c>
      <c r="F429" s="26">
        <f t="shared" si="19"/>
        <v>0.12504638218923933</v>
      </c>
      <c r="G429" s="3" t="str" cm="1">
        <f t="array" ref="G429">IFERROR(_xlfn.IFS(D429&lt;='ABC Fatturato'!$K$2,"A",D429&lt;='ABC Fatturato'!$L$3,"B"),"C")</f>
        <v>B</v>
      </c>
    </row>
    <row r="430" spans="1:7" x14ac:dyDescent="0.3">
      <c r="A430" s="20" t="s">
        <v>474</v>
      </c>
      <c r="B430" s="23">
        <f>+'ABC Fatturato'!B451*60%</f>
        <v>2036.1482116837176</v>
      </c>
      <c r="C430" s="27">
        <f t="shared" si="20"/>
        <v>3839921.0643590274</v>
      </c>
      <c r="D430" s="28">
        <f t="shared" si="18"/>
        <v>0.81609382901319238</v>
      </c>
      <c r="E430" s="18">
        <v>450</v>
      </c>
      <c r="F430" s="26">
        <f t="shared" si="19"/>
        <v>0.16697588126159554</v>
      </c>
      <c r="G430" s="3" t="str" cm="1">
        <f t="array" ref="G430">IFERROR(_xlfn.IFS(D430&lt;='ABC Fatturato'!$K$2,"A",D430&lt;='ABC Fatturato'!$L$3,"B"),"C")</f>
        <v>B</v>
      </c>
    </row>
    <row r="431" spans="1:7" x14ac:dyDescent="0.3">
      <c r="A431" s="20" t="s">
        <v>362</v>
      </c>
      <c r="B431" s="23">
        <f>+'ABC Fatturato'!B339*40%</f>
        <v>2029.9683888462507</v>
      </c>
      <c r="C431" s="27">
        <f t="shared" si="20"/>
        <v>3841951.0327478736</v>
      </c>
      <c r="D431" s="28">
        <f t="shared" si="18"/>
        <v>0.81652525576584256</v>
      </c>
      <c r="E431" s="18">
        <v>338</v>
      </c>
      <c r="F431" s="26">
        <f t="shared" si="19"/>
        <v>0.125417439703154</v>
      </c>
      <c r="G431" s="3" t="str" cm="1">
        <f t="array" ref="G431">IFERROR(_xlfn.IFS(D431&lt;='ABC Fatturato'!$K$2,"A",D431&lt;='ABC Fatturato'!$L$3,"B"),"C")</f>
        <v>B</v>
      </c>
    </row>
    <row r="432" spans="1:7" x14ac:dyDescent="0.3">
      <c r="A432" s="20" t="s">
        <v>475</v>
      </c>
      <c r="B432" s="23">
        <f>+'ABC Fatturato'!B452*60%</f>
        <v>2027.8524830764727</v>
      </c>
      <c r="C432" s="27">
        <f t="shared" si="20"/>
        <v>3843978.8852309501</v>
      </c>
      <c r="D432" s="28">
        <f t="shared" si="18"/>
        <v>0.81695623282757135</v>
      </c>
      <c r="E432" s="18">
        <v>451</v>
      </c>
      <c r="F432" s="26">
        <f t="shared" si="19"/>
        <v>0.16734693877551021</v>
      </c>
      <c r="G432" s="3" t="str" cm="1">
        <f t="array" ref="G432">IFERROR(_xlfn.IFS(D432&lt;='ABC Fatturato'!$K$2,"A",D432&lt;='ABC Fatturato'!$L$3,"B"),"C")</f>
        <v>B</v>
      </c>
    </row>
    <row r="433" spans="1:7" x14ac:dyDescent="0.3">
      <c r="A433" s="20" t="s">
        <v>476</v>
      </c>
      <c r="B433" s="23">
        <f>+'ABC Fatturato'!B453*60%</f>
        <v>2024.8077149081837</v>
      </c>
      <c r="C433" s="27">
        <f t="shared" si="20"/>
        <v>3846003.6929458585</v>
      </c>
      <c r="D433" s="28">
        <f t="shared" si="18"/>
        <v>0.81738656278836463</v>
      </c>
      <c r="E433" s="18">
        <v>452</v>
      </c>
      <c r="F433" s="26">
        <f t="shared" si="19"/>
        <v>0.16771799628942485</v>
      </c>
      <c r="G433" s="3" t="str" cm="1">
        <f t="array" ref="G433">IFERROR(_xlfn.IFS(D433&lt;='ABC Fatturato'!$K$2,"A",D433&lt;='ABC Fatturato'!$L$3,"B"),"C")</f>
        <v>B</v>
      </c>
    </row>
    <row r="434" spans="1:7" x14ac:dyDescent="0.3">
      <c r="A434" s="20" t="s">
        <v>363</v>
      </c>
      <c r="B434" s="23">
        <f>+'ABC Fatturato'!B340*40%</f>
        <v>2017.6919006671715</v>
      </c>
      <c r="C434" s="27">
        <f t="shared" si="20"/>
        <v>3848021.3848465257</v>
      </c>
      <c r="D434" s="28">
        <f t="shared" si="18"/>
        <v>0.81781538043367197</v>
      </c>
      <c r="E434" s="18">
        <v>339</v>
      </c>
      <c r="F434" s="26">
        <f t="shared" si="19"/>
        <v>0.12578849721706864</v>
      </c>
      <c r="G434" s="3" t="str" cm="1">
        <f t="array" ref="G434">IFERROR(_xlfn.IFS(D434&lt;='ABC Fatturato'!$K$2,"A",D434&lt;='ABC Fatturato'!$L$3,"B"),"C")</f>
        <v>B</v>
      </c>
    </row>
    <row r="435" spans="1:7" x14ac:dyDescent="0.3">
      <c r="A435" s="20" t="s">
        <v>477</v>
      </c>
      <c r="B435" s="23">
        <f>+'ABC Fatturato'!B454*60%</f>
        <v>2016.6875647303279</v>
      </c>
      <c r="C435" s="27">
        <f t="shared" si="20"/>
        <v>3850038.0724112559</v>
      </c>
      <c r="D435" s="28">
        <f t="shared" si="18"/>
        <v>0.81824398462866432</v>
      </c>
      <c r="E435" s="18">
        <v>453</v>
      </c>
      <c r="F435" s="26">
        <f t="shared" si="19"/>
        <v>0.16808905380333952</v>
      </c>
      <c r="G435" s="3" t="str" cm="1">
        <f t="array" ref="G435">IFERROR(_xlfn.IFS(D435&lt;='ABC Fatturato'!$K$2,"A",D435&lt;='ABC Fatturato'!$L$3,"B"),"C")</f>
        <v>B</v>
      </c>
    </row>
    <row r="436" spans="1:7" x14ac:dyDescent="0.3">
      <c r="A436" s="20" t="s">
        <v>364</v>
      </c>
      <c r="B436" s="23">
        <f>+'ABC Fatturato'!B341*40%</f>
        <v>2013.8746813246069</v>
      </c>
      <c r="C436" s="27">
        <f t="shared" si="20"/>
        <v>3852051.9470925806</v>
      </c>
      <c r="D436" s="28">
        <f t="shared" si="18"/>
        <v>0.81867199100491239</v>
      </c>
      <c r="E436" s="18">
        <v>340</v>
      </c>
      <c r="F436" s="26">
        <f t="shared" si="19"/>
        <v>0.12615955473098331</v>
      </c>
      <c r="G436" s="3" t="str" cm="1">
        <f t="array" ref="G436">IFERROR(_xlfn.IFS(D436&lt;='ABC Fatturato'!$K$2,"A",D436&lt;='ABC Fatturato'!$L$3,"B"),"C")</f>
        <v>B</v>
      </c>
    </row>
    <row r="437" spans="1:7" x14ac:dyDescent="0.3">
      <c r="A437" s="20" t="s">
        <v>365</v>
      </c>
      <c r="B437" s="23">
        <f>+'ABC Fatturato'!B342*40%</f>
        <v>2005.8225768594784</v>
      </c>
      <c r="C437" s="27">
        <f t="shared" si="20"/>
        <v>3854057.7696694401</v>
      </c>
      <c r="D437" s="28">
        <f t="shared" si="18"/>
        <v>0.81909828607703361</v>
      </c>
      <c r="E437" s="18">
        <v>341</v>
      </c>
      <c r="F437" s="26">
        <f t="shared" si="19"/>
        <v>0.12653061224489795</v>
      </c>
      <c r="G437" s="3" t="str" cm="1">
        <f t="array" ref="G437">IFERROR(_xlfn.IFS(D437&lt;='ABC Fatturato'!$K$2,"A",D437&lt;='ABC Fatturato'!$L$3,"B"),"C")</f>
        <v>B</v>
      </c>
    </row>
    <row r="438" spans="1:7" x14ac:dyDescent="0.3">
      <c r="A438" s="20" t="s">
        <v>366</v>
      </c>
      <c r="B438" s="23">
        <f>+'ABC Fatturato'!B343*40%</f>
        <v>2004.8658387706218</v>
      </c>
      <c r="C438" s="27">
        <f t="shared" si="20"/>
        <v>3856062.6355082109</v>
      </c>
      <c r="D438" s="28">
        <f t="shared" si="18"/>
        <v>0.81952437781475351</v>
      </c>
      <c r="E438" s="18">
        <v>342</v>
      </c>
      <c r="F438" s="26">
        <f t="shared" si="19"/>
        <v>0.12690166975881262</v>
      </c>
      <c r="G438" s="3" t="str" cm="1">
        <f t="array" ref="G438">IFERROR(_xlfn.IFS(D438&lt;='ABC Fatturato'!$K$2,"A",D438&lt;='ABC Fatturato'!$L$3,"B"),"C")</f>
        <v>B</v>
      </c>
    </row>
    <row r="439" spans="1:7" x14ac:dyDescent="0.3">
      <c r="A439" s="20" t="s">
        <v>367</v>
      </c>
      <c r="B439" s="23">
        <f>+'ABC Fatturato'!B344*40%</f>
        <v>2003.7251979650603</v>
      </c>
      <c r="C439" s="27">
        <f t="shared" si="20"/>
        <v>3858066.3607061761</v>
      </c>
      <c r="D439" s="28">
        <f t="shared" si="18"/>
        <v>0.8199502271334479</v>
      </c>
      <c r="E439" s="18">
        <v>343</v>
      </c>
      <c r="F439" s="26">
        <f t="shared" si="19"/>
        <v>0.12727272727272726</v>
      </c>
      <c r="G439" s="3" t="str" cm="1">
        <f t="array" ref="G439">IFERROR(_xlfn.IFS(D439&lt;='ABC Fatturato'!$K$2,"A",D439&lt;='ABC Fatturato'!$L$3,"B"),"C")</f>
        <v>B</v>
      </c>
    </row>
    <row r="440" spans="1:7" x14ac:dyDescent="0.3">
      <c r="A440" s="20" t="s">
        <v>478</v>
      </c>
      <c r="B440" s="23">
        <f>+'ABC Fatturato'!B455*60%</f>
        <v>2002.80252542122</v>
      </c>
      <c r="C440" s="27">
        <f t="shared" si="20"/>
        <v>3860069.1632315973</v>
      </c>
      <c r="D440" s="28">
        <f t="shared" si="18"/>
        <v>0.82037588035765063</v>
      </c>
      <c r="E440" s="18">
        <v>454</v>
      </c>
      <c r="F440" s="26">
        <f t="shared" si="19"/>
        <v>0.16846011131725416</v>
      </c>
      <c r="G440" s="3" t="str" cm="1">
        <f t="array" ref="G440">IFERROR(_xlfn.IFS(D440&lt;='ABC Fatturato'!$K$2,"A",D440&lt;='ABC Fatturato'!$L$3,"B"),"C")</f>
        <v>B</v>
      </c>
    </row>
    <row r="441" spans="1:7" x14ac:dyDescent="0.3">
      <c r="A441" s="20" t="s">
        <v>479</v>
      </c>
      <c r="B441" s="23">
        <f>+'ABC Fatturato'!B456*60%</f>
        <v>2002.7780648231069</v>
      </c>
      <c r="C441" s="27">
        <f t="shared" si="20"/>
        <v>3862071.9412964205</v>
      </c>
      <c r="D441" s="28">
        <f t="shared" si="18"/>
        <v>0.82080152838327169</v>
      </c>
      <c r="E441" s="18">
        <v>455</v>
      </c>
      <c r="F441" s="26">
        <f t="shared" si="19"/>
        <v>0.16883116883116883</v>
      </c>
      <c r="G441" s="3" t="str" cm="1">
        <f t="array" ref="G441">IFERROR(_xlfn.IFS(D441&lt;='ABC Fatturato'!$K$2,"A",D441&lt;='ABC Fatturato'!$L$3,"B"),"C")</f>
        <v>B</v>
      </c>
    </row>
    <row r="442" spans="1:7" x14ac:dyDescent="0.3">
      <c r="A442" s="20" t="s">
        <v>368</v>
      </c>
      <c r="B442" s="23">
        <f>+'ABC Fatturato'!B345*40%</f>
        <v>1999.7609589018987</v>
      </c>
      <c r="C442" s="27">
        <f t="shared" si="20"/>
        <v>3864071.7022553226</v>
      </c>
      <c r="D442" s="28">
        <f t="shared" si="18"/>
        <v>0.82122653518698163</v>
      </c>
      <c r="E442" s="18">
        <v>344</v>
      </c>
      <c r="F442" s="26">
        <f t="shared" si="19"/>
        <v>0.12764378478664193</v>
      </c>
      <c r="G442" s="3" t="str" cm="1">
        <f t="array" ref="G442">IFERROR(_xlfn.IFS(D442&lt;='ABC Fatturato'!$K$2,"A",D442&lt;='ABC Fatturato'!$L$3,"B"),"C")</f>
        <v>B</v>
      </c>
    </row>
    <row r="443" spans="1:7" x14ac:dyDescent="0.3">
      <c r="A443" s="20" t="s">
        <v>480</v>
      </c>
      <c r="B443" s="23">
        <f>+'ABC Fatturato'!B457*60%</f>
        <v>1997.0656827349251</v>
      </c>
      <c r="C443" s="27">
        <f t="shared" si="20"/>
        <v>3866068.7679380574</v>
      </c>
      <c r="D443" s="28">
        <f t="shared" si="18"/>
        <v>0.82165096916687275</v>
      </c>
      <c r="E443" s="18">
        <v>456</v>
      </c>
      <c r="F443" s="26">
        <f t="shared" si="19"/>
        <v>0.1692022263450835</v>
      </c>
      <c r="G443" s="3" t="str" cm="1">
        <f t="array" ref="G443">IFERROR(_xlfn.IFS(D443&lt;='ABC Fatturato'!$K$2,"A",D443&lt;='ABC Fatturato'!$L$3,"B"),"C")</f>
        <v>B</v>
      </c>
    </row>
    <row r="444" spans="1:7" x14ac:dyDescent="0.3">
      <c r="A444" s="20" t="s">
        <v>481</v>
      </c>
      <c r="B444" s="23">
        <f>+'ABC Fatturato'!B458*60%</f>
        <v>1995.795652622415</v>
      </c>
      <c r="C444" s="27">
        <f t="shared" si="20"/>
        <v>3868064.5635906798</v>
      </c>
      <c r="D444" s="28">
        <f t="shared" si="18"/>
        <v>0.82207513322878389</v>
      </c>
      <c r="E444" s="18">
        <v>457</v>
      </c>
      <c r="F444" s="26">
        <f t="shared" si="19"/>
        <v>0.16957328385899814</v>
      </c>
      <c r="G444" s="3" t="str" cm="1">
        <f t="array" ref="G444">IFERROR(_xlfn.IFS(D444&lt;='ABC Fatturato'!$K$2,"A",D444&lt;='ABC Fatturato'!$L$3,"B"),"C")</f>
        <v>B</v>
      </c>
    </row>
    <row r="445" spans="1:7" x14ac:dyDescent="0.3">
      <c r="A445" s="20" t="s">
        <v>482</v>
      </c>
      <c r="B445" s="23">
        <f>+'ABC Fatturato'!B459*60%</f>
        <v>1991.2819679077425</v>
      </c>
      <c r="C445" s="27">
        <f t="shared" si="20"/>
        <v>3870055.8455585875</v>
      </c>
      <c r="D445" s="28">
        <f t="shared" si="18"/>
        <v>0.82249833800268357</v>
      </c>
      <c r="E445" s="18">
        <v>458</v>
      </c>
      <c r="F445" s="26">
        <f t="shared" si="19"/>
        <v>0.16994434137291281</v>
      </c>
      <c r="G445" s="3" t="str" cm="1">
        <f t="array" ref="G445">IFERROR(_xlfn.IFS(D445&lt;='ABC Fatturato'!$K$2,"A",D445&lt;='ABC Fatturato'!$L$3,"B"),"C")</f>
        <v>B</v>
      </c>
    </row>
    <row r="446" spans="1:7" x14ac:dyDescent="0.3">
      <c r="A446" s="20" t="s">
        <v>483</v>
      </c>
      <c r="B446" s="23">
        <f>+'ABC Fatturato'!B460*60%</f>
        <v>1986.9441177543761</v>
      </c>
      <c r="C446" s="27">
        <f t="shared" si="20"/>
        <v>3872042.7896763417</v>
      </c>
      <c r="D446" s="28">
        <f t="shared" si="18"/>
        <v>0.82292062085848072</v>
      </c>
      <c r="E446" s="18">
        <v>459</v>
      </c>
      <c r="F446" s="26">
        <f t="shared" si="19"/>
        <v>0.17031539888682745</v>
      </c>
      <c r="G446" s="3" t="str" cm="1">
        <f t="array" ref="G446">IFERROR(_xlfn.IFS(D446&lt;='ABC Fatturato'!$K$2,"A",D446&lt;='ABC Fatturato'!$L$3,"B"),"C")</f>
        <v>B</v>
      </c>
    </row>
    <row r="447" spans="1:7" x14ac:dyDescent="0.3">
      <c r="A447" s="20" t="s">
        <v>369</v>
      </c>
      <c r="B447" s="23">
        <f>+'ABC Fatturato'!B346*40%</f>
        <v>1984.3425004918711</v>
      </c>
      <c r="C447" s="27">
        <f t="shared" si="20"/>
        <v>3874027.1321768337</v>
      </c>
      <c r="D447" s="28">
        <f t="shared" si="18"/>
        <v>0.82334235079567419</v>
      </c>
      <c r="E447" s="18">
        <v>345</v>
      </c>
      <c r="F447" s="26">
        <f t="shared" si="19"/>
        <v>0.1280148423005566</v>
      </c>
      <c r="G447" s="3" t="str" cm="1">
        <f t="array" ref="G447">IFERROR(_xlfn.IFS(D447&lt;='ABC Fatturato'!$K$2,"A",D447&lt;='ABC Fatturato'!$L$3,"B"),"C")</f>
        <v>B</v>
      </c>
    </row>
    <row r="448" spans="1:7" x14ac:dyDescent="0.3">
      <c r="A448" s="20" t="s">
        <v>484</v>
      </c>
      <c r="B448" s="23">
        <f>+'ABC Fatturato'!B461*60%</f>
        <v>1982.8402441075702</v>
      </c>
      <c r="C448" s="27">
        <f t="shared" si="20"/>
        <v>3876009.9724209411</v>
      </c>
      <c r="D448" s="28">
        <f t="shared" si="18"/>
        <v>0.82376376146011587</v>
      </c>
      <c r="E448" s="18">
        <v>460</v>
      </c>
      <c r="F448" s="26">
        <f t="shared" si="19"/>
        <v>0.17068645640074212</v>
      </c>
      <c r="G448" s="3" t="str" cm="1">
        <f t="array" ref="G448">IFERROR(_xlfn.IFS(D448&lt;='ABC Fatturato'!$K$2,"A",D448&lt;='ABC Fatturato'!$L$3,"B"),"C")</f>
        <v>B</v>
      </c>
    </row>
    <row r="449" spans="1:7" x14ac:dyDescent="0.3">
      <c r="A449" s="20" t="s">
        <v>485</v>
      </c>
      <c r="B449" s="23">
        <f>+'ABC Fatturato'!B462*60%</f>
        <v>1975.5707080274547</v>
      </c>
      <c r="C449" s="27">
        <f t="shared" si="20"/>
        <v>3877985.5431289687</v>
      </c>
      <c r="D449" s="28">
        <f t="shared" si="18"/>
        <v>0.82418362713875315</v>
      </c>
      <c r="E449" s="18">
        <v>461</v>
      </c>
      <c r="F449" s="26">
        <f t="shared" si="19"/>
        <v>0.17105751391465676</v>
      </c>
      <c r="G449" s="3" t="str" cm="1">
        <f t="array" ref="G449">IFERROR(_xlfn.IFS(D449&lt;='ABC Fatturato'!$K$2,"A",D449&lt;='ABC Fatturato'!$L$3,"B"),"C")</f>
        <v>B</v>
      </c>
    </row>
    <row r="450" spans="1:7" x14ac:dyDescent="0.3">
      <c r="A450" s="20" t="s">
        <v>370</v>
      </c>
      <c r="B450" s="23">
        <f>+'ABC Fatturato'!B347*40%</f>
        <v>1972.0295562032131</v>
      </c>
      <c r="C450" s="27">
        <f t="shared" si="20"/>
        <v>3879957.5726851719</v>
      </c>
      <c r="D450" s="28">
        <f t="shared" ref="D450:D513" si="21">C450/SUM(B:B)</f>
        <v>0.8246027402206304</v>
      </c>
      <c r="E450" s="18">
        <v>346</v>
      </c>
      <c r="F450" s="26">
        <f t="shared" ref="F450:F513" si="22">E450/COUNT(B:B)</f>
        <v>0.12838589981447124</v>
      </c>
      <c r="G450" s="3" t="str" cm="1">
        <f t="array" ref="G450">IFERROR(_xlfn.IFS(D450&lt;='ABC Fatturato'!$K$2,"A",D450&lt;='ABC Fatturato'!$L$3,"B"),"C")</f>
        <v>B</v>
      </c>
    </row>
    <row r="451" spans="1:7" x14ac:dyDescent="0.3">
      <c r="A451" s="20" t="s">
        <v>486</v>
      </c>
      <c r="B451" s="23">
        <f>+'ABC Fatturato'!B463*60%</f>
        <v>1966.4015695818198</v>
      </c>
      <c r="C451" s="27">
        <f t="shared" ref="C451:C514" si="23">B451+C450</f>
        <v>3881923.9742547534</v>
      </c>
      <c r="D451" s="28">
        <f t="shared" si="21"/>
        <v>0.82502065719324535</v>
      </c>
      <c r="E451" s="18">
        <v>462</v>
      </c>
      <c r="F451" s="26">
        <f t="shared" si="22"/>
        <v>0.17142857142857143</v>
      </c>
      <c r="G451" s="3" t="str" cm="1">
        <f t="array" ref="G451">IFERROR(_xlfn.IFS(D451&lt;='ABC Fatturato'!$K$2,"A",D451&lt;='ABC Fatturato'!$L$3,"B"),"C")</f>
        <v>B</v>
      </c>
    </row>
    <row r="452" spans="1:7" x14ac:dyDescent="0.3">
      <c r="A452" s="20" t="s">
        <v>371</v>
      </c>
      <c r="B452" s="23">
        <f>+'ABC Fatturato'!B348*40%</f>
        <v>1958.5353315114291</v>
      </c>
      <c r="C452" s="27">
        <f t="shared" si="23"/>
        <v>3883882.5095862648</v>
      </c>
      <c r="D452" s="28">
        <f t="shared" si="21"/>
        <v>0.82543690236369593</v>
      </c>
      <c r="E452" s="18">
        <v>347</v>
      </c>
      <c r="F452" s="26">
        <f t="shared" si="22"/>
        <v>0.12875695732838591</v>
      </c>
      <c r="G452" s="3" t="str" cm="1">
        <f t="array" ref="G452">IFERROR(_xlfn.IFS(D452&lt;='ABC Fatturato'!$K$2,"A",D452&lt;='ABC Fatturato'!$L$3,"B"),"C")</f>
        <v>B</v>
      </c>
    </row>
    <row r="453" spans="1:7" x14ac:dyDescent="0.3">
      <c r="A453" s="20" t="s">
        <v>372</v>
      </c>
      <c r="B453" s="23">
        <f>+'ABC Fatturato'!B349*40%</f>
        <v>1957.9645842221196</v>
      </c>
      <c r="C453" s="27">
        <f t="shared" si="23"/>
        <v>3885840.4741704869</v>
      </c>
      <c r="D453" s="28">
        <f t="shared" si="21"/>
        <v>0.82585302623390799</v>
      </c>
      <c r="E453" s="18">
        <v>348</v>
      </c>
      <c r="F453" s="26">
        <f t="shared" si="22"/>
        <v>0.12912801484230055</v>
      </c>
      <c r="G453" s="3" t="str" cm="1">
        <f t="array" ref="G453">IFERROR(_xlfn.IFS(D453&lt;='ABC Fatturato'!$K$2,"A",D453&lt;='ABC Fatturato'!$L$3,"B"),"C")</f>
        <v>B</v>
      </c>
    </row>
    <row r="454" spans="1:7" x14ac:dyDescent="0.3">
      <c r="A454" s="20" t="s">
        <v>487</v>
      </c>
      <c r="B454" s="23">
        <f>+'ABC Fatturato'!B464*60%</f>
        <v>1954.428939234102</v>
      </c>
      <c r="C454" s="27">
        <f t="shared" si="23"/>
        <v>3887794.9031097209</v>
      </c>
      <c r="D454" s="28">
        <f t="shared" si="21"/>
        <v>0.82626839867772151</v>
      </c>
      <c r="E454" s="18">
        <v>463</v>
      </c>
      <c r="F454" s="26">
        <f t="shared" si="22"/>
        <v>0.1717996289424861</v>
      </c>
      <c r="G454" s="3" t="str" cm="1">
        <f t="array" ref="G454">IFERROR(_xlfn.IFS(D454&lt;='ABC Fatturato'!$K$2,"A",D454&lt;='ABC Fatturato'!$L$3,"B"),"C")</f>
        <v>B</v>
      </c>
    </row>
    <row r="455" spans="1:7" x14ac:dyDescent="0.3">
      <c r="A455" s="20" t="s">
        <v>488</v>
      </c>
      <c r="B455" s="23">
        <f>+'ABC Fatturato'!B465*60%</f>
        <v>1950.6655929715009</v>
      </c>
      <c r="C455" s="27">
        <f t="shared" si="23"/>
        <v>3889745.5687026926</v>
      </c>
      <c r="D455" s="28">
        <f t="shared" si="21"/>
        <v>0.82668297130205703</v>
      </c>
      <c r="E455" s="18">
        <v>464</v>
      </c>
      <c r="F455" s="26">
        <f t="shared" si="22"/>
        <v>0.17217068645640074</v>
      </c>
      <c r="G455" s="3" t="str" cm="1">
        <f t="array" ref="G455">IFERROR(_xlfn.IFS(D455&lt;='ABC Fatturato'!$K$2,"A",D455&lt;='ABC Fatturato'!$L$3,"B"),"C")</f>
        <v>B</v>
      </c>
    </row>
    <row r="456" spans="1:7" x14ac:dyDescent="0.3">
      <c r="A456" s="20" t="s">
        <v>489</v>
      </c>
      <c r="B456" s="23">
        <f>+'ABC Fatturato'!B466*60%</f>
        <v>1923.0511144931152</v>
      </c>
      <c r="C456" s="27">
        <f t="shared" si="23"/>
        <v>3891668.6198171857</v>
      </c>
      <c r="D456" s="28">
        <f t="shared" si="21"/>
        <v>0.82709167505432457</v>
      </c>
      <c r="E456" s="18">
        <v>465</v>
      </c>
      <c r="F456" s="26">
        <f t="shared" si="22"/>
        <v>0.17254174397031541</v>
      </c>
      <c r="G456" s="3" t="str" cm="1">
        <f t="array" ref="G456">IFERROR(_xlfn.IFS(D456&lt;='ABC Fatturato'!$K$2,"A",D456&lt;='ABC Fatturato'!$L$3,"B"),"C")</f>
        <v>B</v>
      </c>
    </row>
    <row r="457" spans="1:7" x14ac:dyDescent="0.3">
      <c r="A457" s="20" t="s">
        <v>490</v>
      </c>
      <c r="B457" s="23">
        <f>+'ABC Fatturato'!B467*60%</f>
        <v>1915.4687132758754</v>
      </c>
      <c r="C457" s="27">
        <f t="shared" si="23"/>
        <v>3893584.0885304618</v>
      </c>
      <c r="D457" s="28">
        <f t="shared" si="21"/>
        <v>0.82749876732793448</v>
      </c>
      <c r="E457" s="18">
        <v>466</v>
      </c>
      <c r="F457" s="26">
        <f t="shared" si="22"/>
        <v>0.17291280148423005</v>
      </c>
      <c r="G457" s="3" t="str" cm="1">
        <f t="array" ref="G457">IFERROR(_xlfn.IFS(D457&lt;='ABC Fatturato'!$K$2,"A",D457&lt;='ABC Fatturato'!$L$3,"B"),"C")</f>
        <v>B</v>
      </c>
    </row>
    <row r="458" spans="1:7" x14ac:dyDescent="0.3">
      <c r="A458" s="20" t="s">
        <v>491</v>
      </c>
      <c r="B458" s="23">
        <f>+'ABC Fatturato'!B468*60%</f>
        <v>1910.788286682965</v>
      </c>
      <c r="C458" s="27">
        <f t="shared" si="23"/>
        <v>3895494.8768171449</v>
      </c>
      <c r="D458" s="28">
        <f t="shared" si="21"/>
        <v>0.82790486487608117</v>
      </c>
      <c r="E458" s="18">
        <v>467</v>
      </c>
      <c r="F458" s="26">
        <f t="shared" si="22"/>
        <v>0.17328385899814472</v>
      </c>
      <c r="G458" s="3" t="str" cm="1">
        <f t="array" ref="G458">IFERROR(_xlfn.IFS(D458&lt;='ABC Fatturato'!$K$2,"A",D458&lt;='ABC Fatturato'!$L$3,"B"),"C")</f>
        <v>B</v>
      </c>
    </row>
    <row r="459" spans="1:7" x14ac:dyDescent="0.3">
      <c r="A459" s="20" t="s">
        <v>492</v>
      </c>
      <c r="B459" s="23">
        <f>+'ABC Fatturato'!B469*60%</f>
        <v>1892.5228793221997</v>
      </c>
      <c r="C459" s="27">
        <f t="shared" si="23"/>
        <v>3897387.399696467</v>
      </c>
      <c r="D459" s="28">
        <f t="shared" si="21"/>
        <v>0.82830708049905744</v>
      </c>
      <c r="E459" s="18">
        <v>468</v>
      </c>
      <c r="F459" s="26">
        <f t="shared" si="22"/>
        <v>0.17365491651205936</v>
      </c>
      <c r="G459" s="3" t="str" cm="1">
        <f t="array" ref="G459">IFERROR(_xlfn.IFS(D459&lt;='ABC Fatturato'!$K$2,"A",D459&lt;='ABC Fatturato'!$L$3,"B"),"C")</f>
        <v>B</v>
      </c>
    </row>
    <row r="460" spans="1:7" x14ac:dyDescent="0.3">
      <c r="A460" s="20" t="s">
        <v>493</v>
      </c>
      <c r="B460" s="23">
        <f>+'ABC Fatturato'!B470*60%</f>
        <v>1889.20059222139</v>
      </c>
      <c r="C460" s="27">
        <f t="shared" si="23"/>
        <v>3899276.6002886882</v>
      </c>
      <c r="D460" s="28">
        <f t="shared" si="21"/>
        <v>0.82870859004033159</v>
      </c>
      <c r="E460" s="18">
        <v>469</v>
      </c>
      <c r="F460" s="26">
        <f t="shared" si="22"/>
        <v>0.17402597402597403</v>
      </c>
      <c r="G460" s="3" t="str" cm="1">
        <f t="array" ref="G460">IFERROR(_xlfn.IFS(D460&lt;='ABC Fatturato'!$K$2,"A",D460&lt;='ABC Fatturato'!$L$3,"B"),"C")</f>
        <v>B</v>
      </c>
    </row>
    <row r="461" spans="1:7" x14ac:dyDescent="0.3">
      <c r="A461" s="20" t="s">
        <v>494</v>
      </c>
      <c r="B461" s="23">
        <f>+'ABC Fatturato'!B471*60%</f>
        <v>1886.2298461772345</v>
      </c>
      <c r="C461" s="27">
        <f t="shared" si="23"/>
        <v>3901162.8301348654</v>
      </c>
      <c r="D461" s="28">
        <f t="shared" si="21"/>
        <v>0.82910946821250375</v>
      </c>
      <c r="E461" s="18">
        <v>470</v>
      </c>
      <c r="F461" s="26">
        <f t="shared" si="22"/>
        <v>0.17439703153988867</v>
      </c>
      <c r="G461" s="3" t="str" cm="1">
        <f t="array" ref="G461">IFERROR(_xlfn.IFS(D461&lt;='ABC Fatturato'!$K$2,"A",D461&lt;='ABC Fatturato'!$L$3,"B"),"C")</f>
        <v>B</v>
      </c>
    </row>
    <row r="462" spans="1:7" x14ac:dyDescent="0.3">
      <c r="A462" s="20" t="s">
        <v>495</v>
      </c>
      <c r="B462" s="23">
        <f>+'ABC Fatturato'!B472*60%</f>
        <v>1878.7087885542157</v>
      </c>
      <c r="C462" s="27">
        <f t="shared" si="23"/>
        <v>3903041.5389234195</v>
      </c>
      <c r="D462" s="28">
        <f t="shared" si="21"/>
        <v>0.82950874794329899</v>
      </c>
      <c r="E462" s="18">
        <v>471</v>
      </c>
      <c r="F462" s="26">
        <f t="shared" si="22"/>
        <v>0.17476808905380334</v>
      </c>
      <c r="G462" s="3" t="str" cm="1">
        <f t="array" ref="G462">IFERROR(_xlfn.IFS(D462&lt;='ABC Fatturato'!$K$2,"A",D462&lt;='ABC Fatturato'!$L$3,"B"),"C")</f>
        <v>B</v>
      </c>
    </row>
    <row r="463" spans="1:7" x14ac:dyDescent="0.3">
      <c r="A463" s="20" t="s">
        <v>496</v>
      </c>
      <c r="B463" s="23">
        <f>+'ABC Fatturato'!B473*60%</f>
        <v>1862.6308758341465</v>
      </c>
      <c r="C463" s="27">
        <f t="shared" si="23"/>
        <v>3904904.1697992538</v>
      </c>
      <c r="D463" s="28">
        <f t="shared" si="21"/>
        <v>0.82990461065454235</v>
      </c>
      <c r="E463" s="18">
        <v>472</v>
      </c>
      <c r="F463" s="26">
        <f t="shared" si="22"/>
        <v>0.17513914656771801</v>
      </c>
      <c r="G463" s="3" t="str" cm="1">
        <f t="array" ref="G463">IFERROR(_xlfn.IFS(D463&lt;='ABC Fatturato'!$K$2,"A",D463&lt;='ABC Fatturato'!$L$3,"B"),"C")</f>
        <v>B</v>
      </c>
    </row>
    <row r="464" spans="1:7" x14ac:dyDescent="0.3">
      <c r="A464" s="20" t="s">
        <v>497</v>
      </c>
      <c r="B464" s="23">
        <f>+'ABC Fatturato'!B474*60%</f>
        <v>1861.099591165872</v>
      </c>
      <c r="C464" s="27">
        <f t="shared" si="23"/>
        <v>3906765.2693904196</v>
      </c>
      <c r="D464" s="28">
        <f t="shared" si="21"/>
        <v>0.83030014792368745</v>
      </c>
      <c r="E464" s="18">
        <v>473</v>
      </c>
      <c r="F464" s="26">
        <f t="shared" si="22"/>
        <v>0.17551020408163265</v>
      </c>
      <c r="G464" s="3" t="str" cm="1">
        <f t="array" ref="G464">IFERROR(_xlfn.IFS(D464&lt;='ABC Fatturato'!$K$2,"A",D464&lt;='ABC Fatturato'!$L$3,"B"),"C")</f>
        <v>B</v>
      </c>
    </row>
    <row r="465" spans="1:7" x14ac:dyDescent="0.3">
      <c r="A465" s="20" t="s">
        <v>498</v>
      </c>
      <c r="B465" s="23">
        <f>+'ABC Fatturato'!B475*60%</f>
        <v>1860.5198365707993</v>
      </c>
      <c r="C465" s="27">
        <f t="shared" si="23"/>
        <v>3908625.7892269902</v>
      </c>
      <c r="D465" s="28">
        <f t="shared" si="21"/>
        <v>0.8306955619782822</v>
      </c>
      <c r="E465" s="18">
        <v>474</v>
      </c>
      <c r="F465" s="26">
        <f t="shared" si="22"/>
        <v>0.17588126159554732</v>
      </c>
      <c r="G465" s="3" t="str" cm="1">
        <f t="array" ref="G465">IFERROR(_xlfn.IFS(D465&lt;='ABC Fatturato'!$K$2,"A",D465&lt;='ABC Fatturato'!$L$3,"B"),"C")</f>
        <v>B</v>
      </c>
    </row>
    <row r="466" spans="1:7" x14ac:dyDescent="0.3">
      <c r="A466" s="20" t="s">
        <v>499</v>
      </c>
      <c r="B466" s="23">
        <f>+'ABC Fatturato'!B476*60%</f>
        <v>1851.4555841453466</v>
      </c>
      <c r="C466" s="27">
        <f t="shared" si="23"/>
        <v>3910477.2448111353</v>
      </c>
      <c r="D466" s="28">
        <f t="shared" si="21"/>
        <v>0.83108904961815511</v>
      </c>
      <c r="E466" s="18">
        <v>475</v>
      </c>
      <c r="F466" s="26">
        <f t="shared" si="22"/>
        <v>0.17625231910946196</v>
      </c>
      <c r="G466" s="3" t="str" cm="1">
        <f t="array" ref="G466">IFERROR(_xlfn.IFS(D466&lt;='ABC Fatturato'!$K$2,"A",D466&lt;='ABC Fatturato'!$L$3,"B"),"C")</f>
        <v>B</v>
      </c>
    </row>
    <row r="467" spans="1:7" x14ac:dyDescent="0.3">
      <c r="A467" s="20" t="s">
        <v>500</v>
      </c>
      <c r="B467" s="23">
        <f>+'ABC Fatturato'!B477*60%</f>
        <v>1837.1516410853037</v>
      </c>
      <c r="C467" s="27">
        <f t="shared" si="23"/>
        <v>3912314.3964522206</v>
      </c>
      <c r="D467" s="28">
        <f t="shared" si="21"/>
        <v>0.83147949725812531</v>
      </c>
      <c r="E467" s="18">
        <v>476</v>
      </c>
      <c r="F467" s="26">
        <f t="shared" si="22"/>
        <v>0.17662337662337663</v>
      </c>
      <c r="G467" s="3" t="str" cm="1">
        <f t="array" ref="G467">IFERROR(_xlfn.IFS(D467&lt;='ABC Fatturato'!$K$2,"A",D467&lt;='ABC Fatturato'!$L$3,"B"),"C")</f>
        <v>B</v>
      </c>
    </row>
    <row r="468" spans="1:7" x14ac:dyDescent="0.3">
      <c r="A468" s="20" t="s">
        <v>501</v>
      </c>
      <c r="B468" s="23">
        <f>+'ABC Fatturato'!B478*60%</f>
        <v>1836.8859042209838</v>
      </c>
      <c r="C468" s="27">
        <f t="shared" si="23"/>
        <v>3914151.2823564415</v>
      </c>
      <c r="D468" s="28">
        <f t="shared" si="21"/>
        <v>0.83186988842135778</v>
      </c>
      <c r="E468" s="18">
        <v>477</v>
      </c>
      <c r="F468" s="26">
        <f t="shared" si="22"/>
        <v>0.17699443413729127</v>
      </c>
      <c r="G468" s="3" t="str" cm="1">
        <f t="array" ref="G468">IFERROR(_xlfn.IFS(D468&lt;='ABC Fatturato'!$K$2,"A",D468&lt;='ABC Fatturato'!$L$3,"B"),"C")</f>
        <v>B</v>
      </c>
    </row>
    <row r="469" spans="1:7" x14ac:dyDescent="0.3">
      <c r="A469" s="20" t="s">
        <v>502</v>
      </c>
      <c r="B469" s="23">
        <f>+'ABC Fatturato'!B479*60%</f>
        <v>1834.10636065318</v>
      </c>
      <c r="C469" s="27">
        <f t="shared" si="23"/>
        <v>3915985.3887170944</v>
      </c>
      <c r="D469" s="28">
        <f t="shared" si="21"/>
        <v>0.83225968885152179</v>
      </c>
      <c r="E469" s="18">
        <v>478</v>
      </c>
      <c r="F469" s="26">
        <f t="shared" si="22"/>
        <v>0.17736549165120594</v>
      </c>
      <c r="G469" s="3" t="str" cm="1">
        <f t="array" ref="G469">IFERROR(_xlfn.IFS(D469&lt;='ABC Fatturato'!$K$2,"A",D469&lt;='ABC Fatturato'!$L$3,"B"),"C")</f>
        <v>B</v>
      </c>
    </row>
    <row r="470" spans="1:7" x14ac:dyDescent="0.3">
      <c r="A470" s="20" t="s">
        <v>503</v>
      </c>
      <c r="B470" s="23">
        <f>+'ABC Fatturato'!B480*60%</f>
        <v>1829.7662053125573</v>
      </c>
      <c r="C470" s="27">
        <f t="shared" si="23"/>
        <v>3917815.1549224071</v>
      </c>
      <c r="D470" s="28">
        <f t="shared" si="21"/>
        <v>0.83264856687366462</v>
      </c>
      <c r="E470" s="18">
        <v>479</v>
      </c>
      <c r="F470" s="26">
        <f t="shared" si="22"/>
        <v>0.17773654916512061</v>
      </c>
      <c r="G470" s="3" t="str" cm="1">
        <f t="array" ref="G470">IFERROR(_xlfn.IFS(D470&lt;='ABC Fatturato'!$K$2,"A",D470&lt;='ABC Fatturato'!$L$3,"B"),"C")</f>
        <v>B</v>
      </c>
    </row>
    <row r="471" spans="1:7" x14ac:dyDescent="0.3">
      <c r="A471" s="20" t="s">
        <v>504</v>
      </c>
      <c r="B471" s="23">
        <f>+'ABC Fatturato'!B481*60%</f>
        <v>1823.6592520055954</v>
      </c>
      <c r="C471" s="27">
        <f t="shared" si="23"/>
        <v>3919638.8141744127</v>
      </c>
      <c r="D471" s="28">
        <f t="shared" si="21"/>
        <v>0.83303614699232853</v>
      </c>
      <c r="E471" s="18">
        <v>480</v>
      </c>
      <c r="F471" s="26">
        <f t="shared" si="22"/>
        <v>0.17810760667903525</v>
      </c>
      <c r="G471" s="3" t="str" cm="1">
        <f t="array" ref="G471">IFERROR(_xlfn.IFS(D471&lt;='ABC Fatturato'!$K$2,"A",D471&lt;='ABC Fatturato'!$L$3,"B"),"C")</f>
        <v>B</v>
      </c>
    </row>
    <row r="472" spans="1:7" x14ac:dyDescent="0.3">
      <c r="A472" s="20" t="s">
        <v>505</v>
      </c>
      <c r="B472" s="23">
        <f>+'ABC Fatturato'!B482*60%</f>
        <v>1816.8894292963591</v>
      </c>
      <c r="C472" s="27">
        <f t="shared" si="23"/>
        <v>3921455.7036037091</v>
      </c>
      <c r="D472" s="28">
        <f t="shared" si="21"/>
        <v>0.83342228832867282</v>
      </c>
      <c r="E472" s="18">
        <v>481</v>
      </c>
      <c r="F472" s="26">
        <f t="shared" si="22"/>
        <v>0.17847866419294992</v>
      </c>
      <c r="G472" s="3" t="str" cm="1">
        <f t="array" ref="G472">IFERROR(_xlfn.IFS(D472&lt;='ABC Fatturato'!$K$2,"A",D472&lt;='ABC Fatturato'!$L$3,"B"),"C")</f>
        <v>B</v>
      </c>
    </row>
    <row r="473" spans="1:7" x14ac:dyDescent="0.3">
      <c r="A473" s="20" t="s">
        <v>506</v>
      </c>
      <c r="B473" s="23">
        <f>+'ABC Fatturato'!B483*60%</f>
        <v>1811.8876852130495</v>
      </c>
      <c r="C473" s="27">
        <f t="shared" si="23"/>
        <v>3923267.5912889224</v>
      </c>
      <c r="D473" s="28">
        <f t="shared" si="21"/>
        <v>0.83380736665033217</v>
      </c>
      <c r="E473" s="18">
        <v>482</v>
      </c>
      <c r="F473" s="26">
        <f t="shared" si="22"/>
        <v>0.17884972170686456</v>
      </c>
      <c r="G473" s="3" t="str" cm="1">
        <f t="array" ref="G473">IFERROR(_xlfn.IFS(D473&lt;='ABC Fatturato'!$K$2,"A",D473&lt;='ABC Fatturato'!$L$3,"B"),"C")</f>
        <v>B</v>
      </c>
    </row>
    <row r="474" spans="1:7" x14ac:dyDescent="0.3">
      <c r="A474" s="20" t="s">
        <v>507</v>
      </c>
      <c r="B474" s="23">
        <f>+'ABC Fatturato'!B484*60%</f>
        <v>1809.4048704715724</v>
      </c>
      <c r="C474" s="27">
        <f t="shared" si="23"/>
        <v>3925076.9961593938</v>
      </c>
      <c r="D474" s="28">
        <f t="shared" si="21"/>
        <v>0.83419191730234521</v>
      </c>
      <c r="E474" s="18">
        <v>483</v>
      </c>
      <c r="F474" s="26">
        <f t="shared" si="22"/>
        <v>0.17922077922077922</v>
      </c>
      <c r="G474" s="3" t="str" cm="1">
        <f t="array" ref="G474">IFERROR(_xlfn.IFS(D474&lt;='ABC Fatturato'!$K$2,"A",D474&lt;='ABC Fatturato'!$L$3,"B"),"C")</f>
        <v>B</v>
      </c>
    </row>
    <row r="475" spans="1:7" x14ac:dyDescent="0.3">
      <c r="A475" s="20" t="s">
        <v>508</v>
      </c>
      <c r="B475" s="23">
        <f>+'ABC Fatturato'!B485*60%</f>
        <v>1801.3378676665809</v>
      </c>
      <c r="C475" s="27">
        <f t="shared" si="23"/>
        <v>3926878.3340270603</v>
      </c>
      <c r="D475" s="28">
        <f t="shared" si="21"/>
        <v>0.83457475348390509</v>
      </c>
      <c r="E475" s="18">
        <v>484</v>
      </c>
      <c r="F475" s="26">
        <f t="shared" si="22"/>
        <v>0.17959183673469387</v>
      </c>
      <c r="G475" s="3" t="str" cm="1">
        <f t="array" ref="G475">IFERROR(_xlfn.IFS(D475&lt;='ABC Fatturato'!$K$2,"A",D475&lt;='ABC Fatturato'!$L$3,"B"),"C")</f>
        <v>B</v>
      </c>
    </row>
    <row r="476" spans="1:7" x14ac:dyDescent="0.3">
      <c r="A476" s="20" t="s">
        <v>509</v>
      </c>
      <c r="B476" s="23">
        <f>+'ABC Fatturato'!B486*60%</f>
        <v>1796.5825224878251</v>
      </c>
      <c r="C476" s="27">
        <f t="shared" si="23"/>
        <v>3928674.916549548</v>
      </c>
      <c r="D476" s="28">
        <f t="shared" si="21"/>
        <v>0.83495657901764431</v>
      </c>
      <c r="E476" s="18">
        <v>485</v>
      </c>
      <c r="F476" s="26">
        <f t="shared" si="22"/>
        <v>0.17996289424860853</v>
      </c>
      <c r="G476" s="3" t="str" cm="1">
        <f t="array" ref="G476">IFERROR(_xlfn.IFS(D476&lt;='ABC Fatturato'!$K$2,"A",D476&lt;='ABC Fatturato'!$L$3,"B"),"C")</f>
        <v>B</v>
      </c>
    </row>
    <row r="477" spans="1:7" x14ac:dyDescent="0.3">
      <c r="A477" s="20" t="s">
        <v>510</v>
      </c>
      <c r="B477" s="23">
        <f>+'ABC Fatturato'!B487*60%</f>
        <v>1793.9977672432169</v>
      </c>
      <c r="C477" s="27">
        <f t="shared" si="23"/>
        <v>3930468.9143167911</v>
      </c>
      <c r="D477" s="28">
        <f t="shared" si="21"/>
        <v>0.83533785521644421</v>
      </c>
      <c r="E477" s="18">
        <v>486</v>
      </c>
      <c r="F477" s="26">
        <f t="shared" si="22"/>
        <v>0.1803339517625232</v>
      </c>
      <c r="G477" s="3" t="str" cm="1">
        <f t="array" ref="G477">IFERROR(_xlfn.IFS(D477&lt;='ABC Fatturato'!$K$2,"A",D477&lt;='ABC Fatturato'!$L$3,"B"),"C")</f>
        <v>B</v>
      </c>
    </row>
    <row r="478" spans="1:7" x14ac:dyDescent="0.3">
      <c r="A478" s="20" t="s">
        <v>511</v>
      </c>
      <c r="B478" s="23">
        <f>+'ABC Fatturato'!B488*60%</f>
        <v>1793.0751800766825</v>
      </c>
      <c r="C478" s="27">
        <f t="shared" si="23"/>
        <v>3932261.9894968676</v>
      </c>
      <c r="D478" s="28">
        <f t="shared" si="21"/>
        <v>0.83571893533889752</v>
      </c>
      <c r="E478" s="18">
        <v>487</v>
      </c>
      <c r="F478" s="26">
        <f t="shared" si="22"/>
        <v>0.18070500927643784</v>
      </c>
      <c r="G478" s="3" t="str" cm="1">
        <f t="array" ref="G478">IFERROR(_xlfn.IFS(D478&lt;='ABC Fatturato'!$K$2,"A",D478&lt;='ABC Fatturato'!$L$3,"B"),"C")</f>
        <v>B</v>
      </c>
    </row>
    <row r="479" spans="1:7" x14ac:dyDescent="0.3">
      <c r="A479" s="20" t="s">
        <v>512</v>
      </c>
      <c r="B479" s="23">
        <f>+'ABC Fatturato'!B489*60%</f>
        <v>1769.9371191189853</v>
      </c>
      <c r="C479" s="27">
        <f t="shared" si="23"/>
        <v>3934031.9266159865</v>
      </c>
      <c r="D479" s="28">
        <f t="shared" si="21"/>
        <v>0.83609509795694226</v>
      </c>
      <c r="E479" s="18">
        <v>488</v>
      </c>
      <c r="F479" s="26">
        <f t="shared" si="22"/>
        <v>0.18107606679035251</v>
      </c>
      <c r="G479" s="3" t="str" cm="1">
        <f t="array" ref="G479">IFERROR(_xlfn.IFS(D479&lt;='ABC Fatturato'!$K$2,"A",D479&lt;='ABC Fatturato'!$L$3,"B"),"C")</f>
        <v>B</v>
      </c>
    </row>
    <row r="480" spans="1:7" x14ac:dyDescent="0.3">
      <c r="A480" s="20" t="s">
        <v>513</v>
      </c>
      <c r="B480" s="23">
        <f>+'ABC Fatturato'!B490*60%</f>
        <v>1766.9545910066288</v>
      </c>
      <c r="C480" s="27">
        <f t="shared" si="23"/>
        <v>3935798.881206993</v>
      </c>
      <c r="D480" s="28">
        <f t="shared" si="21"/>
        <v>0.83647062670185601</v>
      </c>
      <c r="E480" s="18">
        <v>489</v>
      </c>
      <c r="F480" s="26">
        <f t="shared" si="22"/>
        <v>0.18144712430426715</v>
      </c>
      <c r="G480" s="3" t="str" cm="1">
        <f t="array" ref="G480">IFERROR(_xlfn.IFS(D480&lt;='ABC Fatturato'!$K$2,"A",D480&lt;='ABC Fatturato'!$L$3,"B"),"C")</f>
        <v>B</v>
      </c>
    </row>
    <row r="481" spans="1:7" x14ac:dyDescent="0.3">
      <c r="A481" s="20" t="s">
        <v>514</v>
      </c>
      <c r="B481" s="23">
        <f>+'ABC Fatturato'!B491*60%</f>
        <v>1756.2988629123083</v>
      </c>
      <c r="C481" s="27">
        <f t="shared" si="23"/>
        <v>3937555.1800699052</v>
      </c>
      <c r="D481" s="28">
        <f t="shared" si="21"/>
        <v>0.83684389079762855</v>
      </c>
      <c r="E481" s="18">
        <v>490</v>
      </c>
      <c r="F481" s="26">
        <f t="shared" si="22"/>
        <v>0.18181818181818182</v>
      </c>
      <c r="G481" s="3" t="str" cm="1">
        <f t="array" ref="G481">IFERROR(_xlfn.IFS(D481&lt;='ABC Fatturato'!$K$2,"A",D481&lt;='ABC Fatturato'!$L$3,"B"),"C")</f>
        <v>B</v>
      </c>
    </row>
    <row r="482" spans="1:7" x14ac:dyDescent="0.3">
      <c r="A482" s="20" t="s">
        <v>515</v>
      </c>
      <c r="B482" s="23">
        <f>+'ABC Fatturato'!B492*60%</f>
        <v>1755.1365362710719</v>
      </c>
      <c r="C482" s="27">
        <f t="shared" si="23"/>
        <v>3939310.3166061761</v>
      </c>
      <c r="D482" s="28">
        <f t="shared" si="21"/>
        <v>0.83721690786551073</v>
      </c>
      <c r="E482" s="18">
        <v>491</v>
      </c>
      <c r="F482" s="26">
        <f t="shared" si="22"/>
        <v>0.18218923933209646</v>
      </c>
      <c r="G482" s="3" t="str" cm="1">
        <f t="array" ref="G482">IFERROR(_xlfn.IFS(D482&lt;='ABC Fatturato'!$K$2,"A",D482&lt;='ABC Fatturato'!$L$3,"B"),"C")</f>
        <v>B</v>
      </c>
    </row>
    <row r="483" spans="1:7" x14ac:dyDescent="0.3">
      <c r="A483" s="20" t="s">
        <v>516</v>
      </c>
      <c r="B483" s="23">
        <f>+'ABC Fatturato'!B493*60%</f>
        <v>1751.11552129955</v>
      </c>
      <c r="C483" s="27">
        <f t="shared" si="23"/>
        <v>3941061.4321274757</v>
      </c>
      <c r="D483" s="28">
        <f t="shared" si="21"/>
        <v>0.83758907035189256</v>
      </c>
      <c r="E483" s="18">
        <v>492</v>
      </c>
      <c r="F483" s="26">
        <f t="shared" si="22"/>
        <v>0.18256029684601113</v>
      </c>
      <c r="G483" s="3" t="str" cm="1">
        <f t="array" ref="G483">IFERROR(_xlfn.IFS(D483&lt;='ABC Fatturato'!$K$2,"A",D483&lt;='ABC Fatturato'!$L$3,"B"),"C")</f>
        <v>B</v>
      </c>
    </row>
    <row r="484" spans="1:7" x14ac:dyDescent="0.3">
      <c r="A484" s="20" t="s">
        <v>517</v>
      </c>
      <c r="B484" s="23">
        <f>+'ABC Fatturato'!B494*60%</f>
        <v>1744.4349605635334</v>
      </c>
      <c r="C484" s="27">
        <f t="shared" si="23"/>
        <v>3942805.8670880394</v>
      </c>
      <c r="D484" s="28">
        <f t="shared" si="21"/>
        <v>0.83795981302669498</v>
      </c>
      <c r="E484" s="18">
        <v>493</v>
      </c>
      <c r="F484" s="26">
        <f t="shared" si="22"/>
        <v>0.1829313543599258</v>
      </c>
      <c r="G484" s="3" t="str" cm="1">
        <f t="array" ref="G484">IFERROR(_xlfn.IFS(D484&lt;='ABC Fatturato'!$K$2,"A",D484&lt;='ABC Fatturato'!$L$3,"B"),"C")</f>
        <v>B</v>
      </c>
    </row>
    <row r="485" spans="1:7" x14ac:dyDescent="0.3">
      <c r="A485" s="20" t="s">
        <v>518</v>
      </c>
      <c r="B485" s="23">
        <f>+'ABC Fatturato'!B495*60%</f>
        <v>1743.6504285004869</v>
      </c>
      <c r="C485" s="27">
        <f t="shared" si="23"/>
        <v>3944549.5175165399</v>
      </c>
      <c r="D485" s="28">
        <f t="shared" si="21"/>
        <v>0.83833038896583689</v>
      </c>
      <c r="E485" s="18">
        <v>494</v>
      </c>
      <c r="F485" s="26">
        <f t="shared" si="22"/>
        <v>0.18330241187384044</v>
      </c>
      <c r="G485" s="3" t="str" cm="1">
        <f t="array" ref="G485">IFERROR(_xlfn.IFS(D485&lt;='ABC Fatturato'!$K$2,"A",D485&lt;='ABC Fatturato'!$L$3,"B"),"C")</f>
        <v>B</v>
      </c>
    </row>
    <row r="486" spans="1:7" x14ac:dyDescent="0.3">
      <c r="A486" s="20" t="s">
        <v>519</v>
      </c>
      <c r="B486" s="23">
        <f>+'ABC Fatturato'!B496*60%</f>
        <v>1740.057794160844</v>
      </c>
      <c r="C486" s="27">
        <f t="shared" si="23"/>
        <v>3946289.5753107006</v>
      </c>
      <c r="D486" s="28">
        <f t="shared" si="21"/>
        <v>0.83870020136670143</v>
      </c>
      <c r="E486" s="18">
        <v>495</v>
      </c>
      <c r="F486" s="26">
        <f t="shared" si="22"/>
        <v>0.18367346938775511</v>
      </c>
      <c r="G486" s="3" t="str" cm="1">
        <f t="array" ref="G486">IFERROR(_xlfn.IFS(D486&lt;='ABC Fatturato'!$K$2,"A",D486&lt;='ABC Fatturato'!$L$3,"B"),"C")</f>
        <v>B</v>
      </c>
    </row>
    <row r="487" spans="1:7" x14ac:dyDescent="0.3">
      <c r="A487" s="20" t="s">
        <v>520</v>
      </c>
      <c r="B487" s="23">
        <f>+'ABC Fatturato'!B497*60%</f>
        <v>1739.5352850493143</v>
      </c>
      <c r="C487" s="27">
        <f t="shared" si="23"/>
        <v>3948029.1105957497</v>
      </c>
      <c r="D487" s="28">
        <f t="shared" si="21"/>
        <v>0.83906990271932969</v>
      </c>
      <c r="E487" s="18">
        <v>496</v>
      </c>
      <c r="F487" s="26">
        <f t="shared" si="22"/>
        <v>0.18404452690166975</v>
      </c>
      <c r="G487" s="3" t="str" cm="1">
        <f t="array" ref="G487">IFERROR(_xlfn.IFS(D487&lt;='ABC Fatturato'!$K$2,"A",D487&lt;='ABC Fatturato'!$L$3,"B"),"C")</f>
        <v>B</v>
      </c>
    </row>
    <row r="488" spans="1:7" x14ac:dyDescent="0.3">
      <c r="A488" s="20" t="s">
        <v>521</v>
      </c>
      <c r="B488" s="23">
        <f>+'ABC Fatturato'!B498*60%</f>
        <v>1732.2430812945079</v>
      </c>
      <c r="C488" s="27">
        <f t="shared" si="23"/>
        <v>3949761.3536770442</v>
      </c>
      <c r="D488" s="28">
        <f t="shared" si="21"/>
        <v>0.83943805426861973</v>
      </c>
      <c r="E488" s="18">
        <v>497</v>
      </c>
      <c r="F488" s="26">
        <f t="shared" si="22"/>
        <v>0.18441558441558442</v>
      </c>
      <c r="G488" s="3" t="str" cm="1">
        <f t="array" ref="G488">IFERROR(_xlfn.IFS(D488&lt;='ABC Fatturato'!$K$2,"A",D488&lt;='ABC Fatturato'!$L$3,"B"),"C")</f>
        <v>B</v>
      </c>
    </row>
    <row r="489" spans="1:7" x14ac:dyDescent="0.3">
      <c r="A489" s="20" t="s">
        <v>522</v>
      </c>
      <c r="B489" s="23">
        <f>+'ABC Fatturato'!B499*60%</f>
        <v>1729.6783043394573</v>
      </c>
      <c r="C489" s="27">
        <f t="shared" si="23"/>
        <v>3951491.0319813835</v>
      </c>
      <c r="D489" s="28">
        <f t="shared" si="21"/>
        <v>0.83980566072893248</v>
      </c>
      <c r="E489" s="18">
        <v>498</v>
      </c>
      <c r="F489" s="26">
        <f t="shared" si="22"/>
        <v>0.18478664192949906</v>
      </c>
      <c r="G489" s="3" t="str" cm="1">
        <f t="array" ref="G489">IFERROR(_xlfn.IFS(D489&lt;='ABC Fatturato'!$K$2,"A",D489&lt;='ABC Fatturato'!$L$3,"B"),"C")</f>
        <v>B</v>
      </c>
    </row>
    <row r="490" spans="1:7" x14ac:dyDescent="0.3">
      <c r="A490" s="20" t="s">
        <v>523</v>
      </c>
      <c r="B490" s="23">
        <f>+'ABC Fatturato'!B500*60%</f>
        <v>1729.5306442890667</v>
      </c>
      <c r="C490" s="27">
        <f t="shared" si="23"/>
        <v>3953220.5626256727</v>
      </c>
      <c r="D490" s="28">
        <f t="shared" si="21"/>
        <v>0.84017323580723136</v>
      </c>
      <c r="E490" s="18">
        <v>499</v>
      </c>
      <c r="F490" s="26">
        <f t="shared" si="22"/>
        <v>0.18515769944341373</v>
      </c>
      <c r="G490" s="3" t="str" cm="1">
        <f t="array" ref="G490">IFERROR(_xlfn.IFS(D490&lt;='ABC Fatturato'!$K$2,"A",D490&lt;='ABC Fatturato'!$L$3,"B"),"C")</f>
        <v>B</v>
      </c>
    </row>
    <row r="491" spans="1:7" x14ac:dyDescent="0.3">
      <c r="A491" s="20" t="s">
        <v>524</v>
      </c>
      <c r="B491" s="23">
        <f>+'ABC Fatturato'!B501*60%</f>
        <v>1728.1014281898827</v>
      </c>
      <c r="C491" s="27">
        <f t="shared" si="23"/>
        <v>3954948.6640538624</v>
      </c>
      <c r="D491" s="28">
        <f t="shared" si="21"/>
        <v>0.84054050713594297</v>
      </c>
      <c r="E491" s="18">
        <v>500</v>
      </c>
      <c r="F491" s="26">
        <f t="shared" si="22"/>
        <v>0.18552875695732837</v>
      </c>
      <c r="G491" s="3" t="str" cm="1">
        <f t="array" ref="G491">IFERROR(_xlfn.IFS(D491&lt;='ABC Fatturato'!$K$2,"A",D491&lt;='ABC Fatturato'!$L$3,"B"),"C")</f>
        <v>B</v>
      </c>
    </row>
    <row r="492" spans="1:7" x14ac:dyDescent="0.3">
      <c r="A492" s="20" t="s">
        <v>525</v>
      </c>
      <c r="B492" s="23">
        <f>+'ABC Fatturato'!B502*60%</f>
        <v>1717.7010636172261</v>
      </c>
      <c r="C492" s="27">
        <f t="shared" si="23"/>
        <v>3956666.3651174796</v>
      </c>
      <c r="D492" s="28">
        <f t="shared" si="21"/>
        <v>0.84090556808761674</v>
      </c>
      <c r="E492" s="18">
        <v>501</v>
      </c>
      <c r="F492" s="26">
        <f t="shared" si="22"/>
        <v>0.18589981447124304</v>
      </c>
      <c r="G492" s="3" t="str" cm="1">
        <f t="array" ref="G492">IFERROR(_xlfn.IFS(D492&lt;='ABC Fatturato'!$K$2,"A",D492&lt;='ABC Fatturato'!$L$3,"B"),"C")</f>
        <v>B</v>
      </c>
    </row>
    <row r="493" spans="1:7" x14ac:dyDescent="0.3">
      <c r="A493" s="20" t="s">
        <v>526</v>
      </c>
      <c r="B493" s="23">
        <f>+'ABC Fatturato'!B503*60%</f>
        <v>1714.9371440963848</v>
      </c>
      <c r="C493" s="27">
        <f t="shared" si="23"/>
        <v>3958381.3022615761</v>
      </c>
      <c r="D493" s="28">
        <f t="shared" si="21"/>
        <v>0.84127004162678221</v>
      </c>
      <c r="E493" s="18">
        <v>502</v>
      </c>
      <c r="F493" s="26">
        <f t="shared" si="22"/>
        <v>0.18627087198515771</v>
      </c>
      <c r="G493" s="3" t="str" cm="1">
        <f t="array" ref="G493">IFERROR(_xlfn.IFS(D493&lt;='ABC Fatturato'!$K$2,"A",D493&lt;='ABC Fatturato'!$L$3,"B"),"C")</f>
        <v>B</v>
      </c>
    </row>
    <row r="494" spans="1:7" x14ac:dyDescent="0.3">
      <c r="A494" s="20" t="s">
        <v>527</v>
      </c>
      <c r="B494" s="23">
        <f>+'ABC Fatturato'!B504*60%</f>
        <v>1714.9297162707792</v>
      </c>
      <c r="C494" s="27">
        <f t="shared" si="23"/>
        <v>3960096.2319778469</v>
      </c>
      <c r="D494" s="28">
        <f t="shared" si="21"/>
        <v>0.84163451358732067</v>
      </c>
      <c r="E494" s="18">
        <v>503</v>
      </c>
      <c r="F494" s="26">
        <f t="shared" si="22"/>
        <v>0.18664192949907235</v>
      </c>
      <c r="G494" s="3" t="str" cm="1">
        <f t="array" ref="G494">IFERROR(_xlfn.IFS(D494&lt;='ABC Fatturato'!$K$2,"A",D494&lt;='ABC Fatturato'!$L$3,"B"),"C")</f>
        <v>B</v>
      </c>
    </row>
    <row r="495" spans="1:7" x14ac:dyDescent="0.3">
      <c r="A495" s="20" t="s">
        <v>528</v>
      </c>
      <c r="B495" s="23">
        <f>+'ABC Fatturato'!B505*60%</f>
        <v>1707.0772239466241</v>
      </c>
      <c r="C495" s="27">
        <f t="shared" si="23"/>
        <v>3961803.3092017937</v>
      </c>
      <c r="D495" s="28">
        <f t="shared" si="21"/>
        <v>0.84199731666706168</v>
      </c>
      <c r="E495" s="18">
        <v>504</v>
      </c>
      <c r="F495" s="26">
        <f t="shared" si="22"/>
        <v>0.18701298701298702</v>
      </c>
      <c r="G495" s="3" t="str" cm="1">
        <f t="array" ref="G495">IFERROR(_xlfn.IFS(D495&lt;='ABC Fatturato'!$K$2,"A",D495&lt;='ABC Fatturato'!$L$3,"B"),"C")</f>
        <v>B</v>
      </c>
    </row>
    <row r="496" spans="1:7" x14ac:dyDescent="0.3">
      <c r="A496" s="20" t="s">
        <v>529</v>
      </c>
      <c r="B496" s="23">
        <f>+'ABC Fatturato'!B506*60%</f>
        <v>1692.8342402829264</v>
      </c>
      <c r="C496" s="27">
        <f t="shared" si="23"/>
        <v>3963496.1434420766</v>
      </c>
      <c r="D496" s="28">
        <f t="shared" si="21"/>
        <v>0.84235709270252757</v>
      </c>
      <c r="E496" s="18">
        <v>505</v>
      </c>
      <c r="F496" s="26">
        <f t="shared" si="22"/>
        <v>0.18738404452690166</v>
      </c>
      <c r="G496" s="3" t="str" cm="1">
        <f t="array" ref="G496">IFERROR(_xlfn.IFS(D496&lt;='ABC Fatturato'!$K$2,"A",D496&lt;='ABC Fatturato'!$L$3,"B"),"C")</f>
        <v>B</v>
      </c>
    </row>
    <row r="497" spans="1:7" x14ac:dyDescent="0.3">
      <c r="A497" s="20" t="s">
        <v>530</v>
      </c>
      <c r="B497" s="23">
        <f>+'ABC Fatturato'!B507*60%</f>
        <v>1690.9639650219508</v>
      </c>
      <c r="C497" s="27">
        <f t="shared" si="23"/>
        <v>3965187.1074070986</v>
      </c>
      <c r="D497" s="28">
        <f t="shared" si="21"/>
        <v>0.84271647125063021</v>
      </c>
      <c r="E497" s="18">
        <v>506</v>
      </c>
      <c r="F497" s="26">
        <f t="shared" si="22"/>
        <v>0.18775510204081633</v>
      </c>
      <c r="G497" s="3" t="str" cm="1">
        <f t="array" ref="G497">IFERROR(_xlfn.IFS(D497&lt;='ABC Fatturato'!$K$2,"A",D497&lt;='ABC Fatturato'!$L$3,"B"),"C")</f>
        <v>B</v>
      </c>
    </row>
    <row r="498" spans="1:7" x14ac:dyDescent="0.3">
      <c r="A498" s="20" t="s">
        <v>531</v>
      </c>
      <c r="B498" s="23">
        <f>+'ABC Fatturato'!B508*60%</f>
        <v>1673.2890697967894</v>
      </c>
      <c r="C498" s="27">
        <f t="shared" si="23"/>
        <v>3966860.3964768955</v>
      </c>
      <c r="D498" s="28">
        <f t="shared" si="21"/>
        <v>0.84307209337440026</v>
      </c>
      <c r="E498" s="18">
        <v>507</v>
      </c>
      <c r="F498" s="26">
        <f t="shared" si="22"/>
        <v>0.18812615955473097</v>
      </c>
      <c r="G498" s="3" t="str" cm="1">
        <f t="array" ref="G498">IFERROR(_xlfn.IFS(D498&lt;='ABC Fatturato'!$K$2,"A",D498&lt;='ABC Fatturato'!$L$3,"B"),"C")</f>
        <v>B</v>
      </c>
    </row>
    <row r="499" spans="1:7" x14ac:dyDescent="0.3">
      <c r="A499" s="20" t="s">
        <v>532</v>
      </c>
      <c r="B499" s="23">
        <f>+'ABC Fatturato'!B509*60%</f>
        <v>1670.0579656585803</v>
      </c>
      <c r="C499" s="27">
        <f t="shared" si="23"/>
        <v>3968530.4544425542</v>
      </c>
      <c r="D499" s="28">
        <f t="shared" si="21"/>
        <v>0.84342702879547404</v>
      </c>
      <c r="E499" s="18">
        <v>508</v>
      </c>
      <c r="F499" s="26">
        <f t="shared" si="22"/>
        <v>0.18849721706864564</v>
      </c>
      <c r="G499" s="3" t="str" cm="1">
        <f t="array" ref="G499">IFERROR(_xlfn.IFS(D499&lt;='ABC Fatturato'!$K$2,"A",D499&lt;='ABC Fatturato'!$L$3,"B"),"C")</f>
        <v>B</v>
      </c>
    </row>
    <row r="500" spans="1:7" x14ac:dyDescent="0.3">
      <c r="A500" s="20" t="s">
        <v>533</v>
      </c>
      <c r="B500" s="23">
        <f>+'ABC Fatturato'!B510*60%</f>
        <v>1665.1027095182812</v>
      </c>
      <c r="C500" s="27">
        <f t="shared" si="23"/>
        <v>3970195.5571520724</v>
      </c>
      <c r="D500" s="28">
        <f t="shared" si="21"/>
        <v>0.84378091108188968</v>
      </c>
      <c r="E500" s="18">
        <v>509</v>
      </c>
      <c r="F500" s="26">
        <f t="shared" si="22"/>
        <v>0.18886827458256031</v>
      </c>
      <c r="G500" s="3" t="str" cm="1">
        <f t="array" ref="G500">IFERROR(_xlfn.IFS(D500&lt;='ABC Fatturato'!$K$2,"A",D500&lt;='ABC Fatturato'!$L$3,"B"),"C")</f>
        <v>B</v>
      </c>
    </row>
    <row r="501" spans="1:7" x14ac:dyDescent="0.3">
      <c r="A501" s="20" t="s">
        <v>534</v>
      </c>
      <c r="B501" s="23">
        <f>+'ABC Fatturato'!B511*60%</f>
        <v>1656.4531346671258</v>
      </c>
      <c r="C501" s="27">
        <f t="shared" si="23"/>
        <v>3971852.0102867396</v>
      </c>
      <c r="D501" s="28">
        <f t="shared" si="21"/>
        <v>0.84413295508451214</v>
      </c>
      <c r="E501" s="18">
        <v>510</v>
      </c>
      <c r="F501" s="26">
        <f t="shared" si="22"/>
        <v>0.18923933209647495</v>
      </c>
      <c r="G501" s="3" t="str" cm="1">
        <f t="array" ref="G501">IFERROR(_xlfn.IFS(D501&lt;='ABC Fatturato'!$K$2,"A",D501&lt;='ABC Fatturato'!$L$3,"B"),"C")</f>
        <v>B</v>
      </c>
    </row>
    <row r="502" spans="1:7" x14ac:dyDescent="0.3">
      <c r="A502" s="20" t="s">
        <v>535</v>
      </c>
      <c r="B502" s="23">
        <f>+'ABC Fatturato'!B512*60%</f>
        <v>1647.6966247404489</v>
      </c>
      <c r="C502" s="27">
        <f t="shared" si="23"/>
        <v>3973499.7069114801</v>
      </c>
      <c r="D502" s="28">
        <f t="shared" si="21"/>
        <v>0.84448313807655784</v>
      </c>
      <c r="E502" s="18">
        <v>511</v>
      </c>
      <c r="F502" s="26">
        <f t="shared" si="22"/>
        <v>0.18961038961038962</v>
      </c>
      <c r="G502" s="3" t="str" cm="1">
        <f t="array" ref="G502">IFERROR(_xlfn.IFS(D502&lt;='ABC Fatturato'!$K$2,"A",D502&lt;='ABC Fatturato'!$L$3,"B"),"C")</f>
        <v>B</v>
      </c>
    </row>
    <row r="503" spans="1:7" x14ac:dyDescent="0.3">
      <c r="A503" s="20" t="s">
        <v>536</v>
      </c>
      <c r="B503" s="23">
        <f>+'ABC Fatturato'!B513*60%</f>
        <v>1647.3124268643235</v>
      </c>
      <c r="C503" s="27">
        <f t="shared" si="23"/>
        <v>3975147.0193383442</v>
      </c>
      <c r="D503" s="28">
        <f t="shared" si="21"/>
        <v>0.84483323941548871</v>
      </c>
      <c r="E503" s="18">
        <v>512</v>
      </c>
      <c r="F503" s="26">
        <f t="shared" si="22"/>
        <v>0.18998144712430426</v>
      </c>
      <c r="G503" s="3" t="str" cm="1">
        <f t="array" ref="G503">IFERROR(_xlfn.IFS(D503&lt;='ABC Fatturato'!$K$2,"A",D503&lt;='ABC Fatturato'!$L$3,"B"),"C")</f>
        <v>B</v>
      </c>
    </row>
    <row r="504" spans="1:7" x14ac:dyDescent="0.3">
      <c r="A504" s="20" t="s">
        <v>537</v>
      </c>
      <c r="B504" s="23">
        <f>+'ABC Fatturato'!B514*60%</f>
        <v>1643.5977456660319</v>
      </c>
      <c r="C504" s="27">
        <f t="shared" si="23"/>
        <v>3976790.61708401</v>
      </c>
      <c r="D504" s="28">
        <f t="shared" si="21"/>
        <v>0.84518255127766928</v>
      </c>
      <c r="E504" s="18">
        <v>513</v>
      </c>
      <c r="F504" s="26">
        <f t="shared" si="22"/>
        <v>0.19035250463821893</v>
      </c>
      <c r="G504" s="3" t="str" cm="1">
        <f t="array" ref="G504">IFERROR(_xlfn.IFS(D504&lt;='ABC Fatturato'!$K$2,"A",D504&lt;='ABC Fatturato'!$L$3,"B"),"C")</f>
        <v>B</v>
      </c>
    </row>
    <row r="505" spans="1:7" x14ac:dyDescent="0.3">
      <c r="A505" s="20" t="s">
        <v>538</v>
      </c>
      <c r="B505" s="23">
        <f>+'ABC Fatturato'!B515*60%</f>
        <v>1639.7758732603013</v>
      </c>
      <c r="C505" s="27">
        <f t="shared" si="23"/>
        <v>3978430.3929572701</v>
      </c>
      <c r="D505" s="28">
        <f t="shared" si="21"/>
        <v>0.84553105088188074</v>
      </c>
      <c r="E505" s="18">
        <v>514</v>
      </c>
      <c r="F505" s="26">
        <f t="shared" si="22"/>
        <v>0.19072356215213357</v>
      </c>
      <c r="G505" s="3" t="str" cm="1">
        <f t="array" ref="G505">IFERROR(_xlfn.IFS(D505&lt;='ABC Fatturato'!$K$2,"A",D505&lt;='ABC Fatturato'!$L$3,"B"),"C")</f>
        <v>B</v>
      </c>
    </row>
    <row r="506" spans="1:7" x14ac:dyDescent="0.3">
      <c r="A506" s="20" t="s">
        <v>539</v>
      </c>
      <c r="B506" s="23">
        <f>+'ABC Fatturato'!B516*60%</f>
        <v>1626.6776712014969</v>
      </c>
      <c r="C506" s="27">
        <f t="shared" si="23"/>
        <v>3980057.0706284717</v>
      </c>
      <c r="D506" s="28">
        <f t="shared" si="21"/>
        <v>0.84587676674088175</v>
      </c>
      <c r="E506" s="18">
        <v>515</v>
      </c>
      <c r="F506" s="26">
        <f t="shared" si="22"/>
        <v>0.19109461966604824</v>
      </c>
      <c r="G506" s="3" t="str" cm="1">
        <f t="array" ref="G506">IFERROR(_xlfn.IFS(D506&lt;='ABC Fatturato'!$K$2,"A",D506&lt;='ABC Fatturato'!$L$3,"B"),"C")</f>
        <v>B</v>
      </c>
    </row>
    <row r="507" spans="1:7" x14ac:dyDescent="0.3">
      <c r="A507" s="20" t="s">
        <v>540</v>
      </c>
      <c r="B507" s="23">
        <f>+'ABC Fatturato'!B517*60%</f>
        <v>1624.0057030390078</v>
      </c>
      <c r="C507" s="27">
        <f t="shared" si="23"/>
        <v>3981681.0763315107</v>
      </c>
      <c r="D507" s="28">
        <f t="shared" si="21"/>
        <v>0.84622191472968644</v>
      </c>
      <c r="E507" s="18">
        <v>516</v>
      </c>
      <c r="F507" s="26">
        <f t="shared" si="22"/>
        <v>0.19146567717996291</v>
      </c>
      <c r="G507" s="3" t="str" cm="1">
        <f t="array" ref="G507">IFERROR(_xlfn.IFS(D507&lt;='ABC Fatturato'!$K$2,"A",D507&lt;='ABC Fatturato'!$L$3,"B"),"C")</f>
        <v>B</v>
      </c>
    </row>
    <row r="508" spans="1:7" x14ac:dyDescent="0.3">
      <c r="A508" s="20" t="s">
        <v>541</v>
      </c>
      <c r="B508" s="23">
        <f>+'ABC Fatturato'!B518*60%</f>
        <v>1620.7957297839855</v>
      </c>
      <c r="C508" s="27">
        <f t="shared" si="23"/>
        <v>3983301.8720612945</v>
      </c>
      <c r="D508" s="28">
        <f t="shared" si="21"/>
        <v>0.84656638050671629</v>
      </c>
      <c r="E508" s="18">
        <v>517</v>
      </c>
      <c r="F508" s="26">
        <f t="shared" si="22"/>
        <v>0.19183673469387755</v>
      </c>
      <c r="G508" s="3" t="str" cm="1">
        <f t="array" ref="G508">IFERROR(_xlfn.IFS(D508&lt;='ABC Fatturato'!$K$2,"A",D508&lt;='ABC Fatturato'!$L$3,"B"),"C")</f>
        <v>B</v>
      </c>
    </row>
    <row r="509" spans="1:7" x14ac:dyDescent="0.3">
      <c r="A509" s="20" t="s">
        <v>542</v>
      </c>
      <c r="B509" s="23">
        <f>+'ABC Fatturato'!B519*60%</f>
        <v>1618.9394137125093</v>
      </c>
      <c r="C509" s="27">
        <f t="shared" si="23"/>
        <v>3984920.8114750069</v>
      </c>
      <c r="D509" s="28">
        <f t="shared" si="21"/>
        <v>0.84691045176311264</v>
      </c>
      <c r="E509" s="18">
        <v>518</v>
      </c>
      <c r="F509" s="26">
        <f t="shared" si="22"/>
        <v>0.19220779220779222</v>
      </c>
      <c r="G509" s="3" t="str" cm="1">
        <f t="array" ref="G509">IFERROR(_xlfn.IFS(D509&lt;='ABC Fatturato'!$K$2,"A",D509&lt;='ABC Fatturato'!$L$3,"B"),"C")</f>
        <v>B</v>
      </c>
    </row>
    <row r="510" spans="1:7" x14ac:dyDescent="0.3">
      <c r="A510" s="20" t="s">
        <v>543</v>
      </c>
      <c r="B510" s="23">
        <f>+'ABC Fatturato'!B520*60%</f>
        <v>1616.7986631467422</v>
      </c>
      <c r="C510" s="27">
        <f t="shared" si="23"/>
        <v>3986537.6101381537</v>
      </c>
      <c r="D510" s="28">
        <f t="shared" si="21"/>
        <v>0.8472540680483529</v>
      </c>
      <c r="E510" s="18">
        <v>519</v>
      </c>
      <c r="F510" s="26">
        <f t="shared" si="22"/>
        <v>0.19257884972170686</v>
      </c>
      <c r="G510" s="3" t="str" cm="1">
        <f t="array" ref="G510">IFERROR(_xlfn.IFS(D510&lt;='ABC Fatturato'!$K$2,"A",D510&lt;='ABC Fatturato'!$L$3,"B"),"C")</f>
        <v>B</v>
      </c>
    </row>
    <row r="511" spans="1:7" x14ac:dyDescent="0.3">
      <c r="A511" s="20" t="s">
        <v>544</v>
      </c>
      <c r="B511" s="23">
        <f>+'ABC Fatturato'!B521*60%</f>
        <v>1614.3645134695741</v>
      </c>
      <c r="C511" s="27">
        <f t="shared" si="23"/>
        <v>3988151.9746516231</v>
      </c>
      <c r="D511" s="28">
        <f t="shared" si="21"/>
        <v>0.84759716700667487</v>
      </c>
      <c r="E511" s="18">
        <v>520</v>
      </c>
      <c r="F511" s="26">
        <f t="shared" si="22"/>
        <v>0.19294990723562153</v>
      </c>
      <c r="G511" s="3" t="str" cm="1">
        <f t="array" ref="G511">IFERROR(_xlfn.IFS(D511&lt;='ABC Fatturato'!$K$2,"A",D511&lt;='ABC Fatturato'!$L$3,"B"),"C")</f>
        <v>B</v>
      </c>
    </row>
    <row r="512" spans="1:7" x14ac:dyDescent="0.3">
      <c r="A512" s="20" t="s">
        <v>545</v>
      </c>
      <c r="B512" s="23">
        <f>+'ABC Fatturato'!B522*60%</f>
        <v>1602.5835978620428</v>
      </c>
      <c r="C512" s="27">
        <f t="shared" si="23"/>
        <v>3989754.5582494852</v>
      </c>
      <c r="D512" s="28">
        <f t="shared" si="21"/>
        <v>0.84793776218109973</v>
      </c>
      <c r="E512" s="18">
        <v>521</v>
      </c>
      <c r="F512" s="26">
        <f t="shared" si="22"/>
        <v>0.19332096474953617</v>
      </c>
      <c r="G512" s="3" t="str" cm="1">
        <f t="array" ref="G512">IFERROR(_xlfn.IFS(D512&lt;='ABC Fatturato'!$K$2,"A",D512&lt;='ABC Fatturato'!$L$3,"B"),"C")</f>
        <v>B</v>
      </c>
    </row>
    <row r="513" spans="1:7" x14ac:dyDescent="0.3">
      <c r="A513" s="20" t="s">
        <v>546</v>
      </c>
      <c r="B513" s="23">
        <f>+'ABC Fatturato'!B523*60%</f>
        <v>1597.6461428900045</v>
      </c>
      <c r="C513" s="27">
        <f t="shared" si="23"/>
        <v>3991352.2043923754</v>
      </c>
      <c r="D513" s="28">
        <f t="shared" si="21"/>
        <v>0.84827730800412748</v>
      </c>
      <c r="E513" s="18">
        <v>522</v>
      </c>
      <c r="F513" s="26">
        <f t="shared" si="22"/>
        <v>0.19369202226345084</v>
      </c>
      <c r="G513" s="3" t="str" cm="1">
        <f t="array" ref="G513">IFERROR(_xlfn.IFS(D513&lt;='ABC Fatturato'!$K$2,"A",D513&lt;='ABC Fatturato'!$L$3,"B"),"C")</f>
        <v>B</v>
      </c>
    </row>
    <row r="514" spans="1:7" x14ac:dyDescent="0.3">
      <c r="A514" s="20" t="s">
        <v>547</v>
      </c>
      <c r="B514" s="23">
        <f>+'ABC Fatturato'!B524*60%</f>
        <v>1597.3045909781297</v>
      </c>
      <c r="C514" s="27">
        <f t="shared" si="23"/>
        <v>3992949.5089833536</v>
      </c>
      <c r="D514" s="28">
        <f t="shared" ref="D514:D577" si="24">C514/SUM(B:B)</f>
        <v>0.84861678123753614</v>
      </c>
      <c r="E514" s="18">
        <v>523</v>
      </c>
      <c r="F514" s="26">
        <f t="shared" ref="F514:F577" si="25">E514/COUNT(B:B)</f>
        <v>0.1940630797773655</v>
      </c>
      <c r="G514" s="3" t="str" cm="1">
        <f t="array" ref="G514">IFERROR(_xlfn.IFS(D514&lt;='ABC Fatturato'!$K$2,"A",D514&lt;='ABC Fatturato'!$L$3,"B"),"C")</f>
        <v>B</v>
      </c>
    </row>
    <row r="515" spans="1:7" x14ac:dyDescent="0.3">
      <c r="A515" s="20" t="s">
        <v>548</v>
      </c>
      <c r="B515" s="23">
        <f>+'ABC Fatturato'!B525*60%</f>
        <v>1594.7647868850274</v>
      </c>
      <c r="C515" s="27">
        <f t="shared" ref="C515:C578" si="26">B515+C514</f>
        <v>3994544.2737702387</v>
      </c>
      <c r="D515" s="28">
        <f t="shared" si="24"/>
        <v>0.84895571468941988</v>
      </c>
      <c r="E515" s="18">
        <v>524</v>
      </c>
      <c r="F515" s="26">
        <f t="shared" si="25"/>
        <v>0.19443413729128015</v>
      </c>
      <c r="G515" s="3" t="str" cm="1">
        <f t="array" ref="G515">IFERROR(_xlfn.IFS(D515&lt;='ABC Fatturato'!$K$2,"A",D515&lt;='ABC Fatturato'!$L$3,"B"),"C")</f>
        <v>B</v>
      </c>
    </row>
    <row r="516" spans="1:7" x14ac:dyDescent="0.3">
      <c r="A516" s="20" t="s">
        <v>549</v>
      </c>
      <c r="B516" s="23">
        <f>+'ABC Fatturato'!B526*60%</f>
        <v>1592.9726318588639</v>
      </c>
      <c r="C516" s="27">
        <f t="shared" si="26"/>
        <v>3996137.2464020974</v>
      </c>
      <c r="D516" s="28">
        <f t="shared" si="24"/>
        <v>0.8492942672567404</v>
      </c>
      <c r="E516" s="18">
        <v>525</v>
      </c>
      <c r="F516" s="26">
        <f t="shared" si="25"/>
        <v>0.19480519480519481</v>
      </c>
      <c r="G516" s="3" t="str" cm="1">
        <f t="array" ref="G516">IFERROR(_xlfn.IFS(D516&lt;='ABC Fatturato'!$K$2,"A",D516&lt;='ABC Fatturato'!$L$3,"B"),"C")</f>
        <v>B</v>
      </c>
    </row>
    <row r="517" spans="1:7" x14ac:dyDescent="0.3">
      <c r="A517" s="20" t="s">
        <v>550</v>
      </c>
      <c r="B517" s="23">
        <f>+'ABC Fatturato'!B527*60%</f>
        <v>1586.0200590265513</v>
      </c>
      <c r="C517" s="27">
        <f t="shared" si="26"/>
        <v>3997723.2664611242</v>
      </c>
      <c r="D517" s="28">
        <f t="shared" si="24"/>
        <v>0.84963134220207626</v>
      </c>
      <c r="E517" s="18">
        <v>526</v>
      </c>
      <c r="F517" s="26">
        <f t="shared" si="25"/>
        <v>0.19517625231910946</v>
      </c>
      <c r="G517" s="3" t="str" cm="1">
        <f t="array" ref="G517">IFERROR(_xlfn.IFS(D517&lt;='ABC Fatturato'!$K$2,"A",D517&lt;='ABC Fatturato'!$L$3,"B"),"C")</f>
        <v>B</v>
      </c>
    </row>
    <row r="518" spans="1:7" x14ac:dyDescent="0.3">
      <c r="A518" s="20" t="s">
        <v>551</v>
      </c>
      <c r="B518" s="23">
        <f>+'ABC Fatturato'!B528*60%</f>
        <v>1579.3788145398587</v>
      </c>
      <c r="C518" s="27">
        <f t="shared" si="26"/>
        <v>3999302.6452756641</v>
      </c>
      <c r="D518" s="28">
        <f t="shared" si="24"/>
        <v>0.84996700569166816</v>
      </c>
      <c r="E518" s="18">
        <v>527</v>
      </c>
      <c r="F518" s="26">
        <f t="shared" si="25"/>
        <v>0.19554730983302412</v>
      </c>
      <c r="G518" s="3" t="str" cm="1">
        <f t="array" ref="G518">IFERROR(_xlfn.IFS(D518&lt;='ABC Fatturato'!$K$2,"A",D518&lt;='ABC Fatturato'!$L$3,"B"),"C")</f>
        <v>B</v>
      </c>
    </row>
    <row r="519" spans="1:7" x14ac:dyDescent="0.3">
      <c r="A519" s="20" t="s">
        <v>552</v>
      </c>
      <c r="B519" s="23">
        <f>+'ABC Fatturato'!B529*60%</f>
        <v>1578.8250573344039</v>
      </c>
      <c r="C519" s="27">
        <f t="shared" si="26"/>
        <v>4000881.4703329983</v>
      </c>
      <c r="D519" s="28">
        <f t="shared" si="24"/>
        <v>0.85030255149190381</v>
      </c>
      <c r="E519" s="18">
        <v>528</v>
      </c>
      <c r="F519" s="26">
        <f t="shared" si="25"/>
        <v>0.19591836734693877</v>
      </c>
      <c r="G519" s="3" t="str" cm="1">
        <f t="array" ref="G519">IFERROR(_xlfn.IFS(D519&lt;='ABC Fatturato'!$K$2,"A",D519&lt;='ABC Fatturato'!$L$3,"B"),"C")</f>
        <v>B</v>
      </c>
    </row>
    <row r="520" spans="1:7" x14ac:dyDescent="0.3">
      <c r="A520" s="20" t="s">
        <v>553</v>
      </c>
      <c r="B520" s="23">
        <f>+'ABC Fatturato'!B530*60%</f>
        <v>1578.4467504923798</v>
      </c>
      <c r="C520" s="27">
        <f t="shared" si="26"/>
        <v>4002459.9170834906</v>
      </c>
      <c r="D520" s="28">
        <f t="shared" si="24"/>
        <v>0.85063801689103891</v>
      </c>
      <c r="E520" s="18">
        <v>529</v>
      </c>
      <c r="F520" s="26">
        <f t="shared" si="25"/>
        <v>0.19628942486085343</v>
      </c>
      <c r="G520" s="3" t="str" cm="1">
        <f t="array" ref="G520">IFERROR(_xlfn.IFS(D520&lt;='ABC Fatturato'!$K$2,"A",D520&lt;='ABC Fatturato'!$L$3,"B"),"C")</f>
        <v>B</v>
      </c>
    </row>
    <row r="521" spans="1:7" x14ac:dyDescent="0.3">
      <c r="A521" s="20" t="s">
        <v>554</v>
      </c>
      <c r="B521" s="23">
        <f>+'ABC Fatturato'!B531*60%</f>
        <v>1578.0174733987897</v>
      </c>
      <c r="C521" s="27">
        <f t="shared" si="26"/>
        <v>4004037.9345568893</v>
      </c>
      <c r="D521" s="28">
        <f t="shared" si="24"/>
        <v>0.85097339105642711</v>
      </c>
      <c r="E521" s="18">
        <v>530</v>
      </c>
      <c r="F521" s="26">
        <f t="shared" si="25"/>
        <v>0.19666048237476808</v>
      </c>
      <c r="G521" s="3" t="str" cm="1">
        <f t="array" ref="G521">IFERROR(_xlfn.IFS(D521&lt;='ABC Fatturato'!$K$2,"A",D521&lt;='ABC Fatturato'!$L$3,"B"),"C")</f>
        <v>B</v>
      </c>
    </row>
    <row r="522" spans="1:7" x14ac:dyDescent="0.3">
      <c r="A522" s="20" t="s">
        <v>555</v>
      </c>
      <c r="B522" s="23">
        <f>+'ABC Fatturato'!B532*60%</f>
        <v>1575.6490215584392</v>
      </c>
      <c r="C522" s="27">
        <f t="shared" si="26"/>
        <v>4005613.5835784478</v>
      </c>
      <c r="D522" s="28">
        <f t="shared" si="24"/>
        <v>0.85130826185757968</v>
      </c>
      <c r="E522" s="18">
        <v>531</v>
      </c>
      <c r="F522" s="26">
        <f t="shared" si="25"/>
        <v>0.19703153988868274</v>
      </c>
      <c r="G522" s="3" t="str" cm="1">
        <f t="array" ref="G522">IFERROR(_xlfn.IFS(D522&lt;='ABC Fatturato'!$K$2,"A",D522&lt;='ABC Fatturato'!$L$3,"B"),"C")</f>
        <v>B</v>
      </c>
    </row>
    <row r="523" spans="1:7" x14ac:dyDescent="0.3">
      <c r="A523" s="20" t="s">
        <v>556</v>
      </c>
      <c r="B523" s="23">
        <f>+'ABC Fatturato'!B533*60%</f>
        <v>1569.5306703811523</v>
      </c>
      <c r="C523" s="27">
        <f t="shared" si="26"/>
        <v>4007183.114248829</v>
      </c>
      <c r="D523" s="28">
        <f t="shared" si="24"/>
        <v>0.8516418323328776</v>
      </c>
      <c r="E523" s="18">
        <v>532</v>
      </c>
      <c r="F523" s="26">
        <f t="shared" si="25"/>
        <v>0.19740259740259741</v>
      </c>
      <c r="G523" s="3" t="str" cm="1">
        <f t="array" ref="G523">IFERROR(_xlfn.IFS(D523&lt;='ABC Fatturato'!$K$2,"A",D523&lt;='ABC Fatturato'!$L$3,"B"),"C")</f>
        <v>B</v>
      </c>
    </row>
    <row r="524" spans="1:7" x14ac:dyDescent="0.3">
      <c r="A524" s="20" t="s">
        <v>557</v>
      </c>
      <c r="B524" s="23">
        <f>+'ABC Fatturato'!B534*60%</f>
        <v>1565.9134473774373</v>
      </c>
      <c r="C524" s="27">
        <f t="shared" si="26"/>
        <v>4008749.0276962062</v>
      </c>
      <c r="D524" s="28">
        <f t="shared" si="24"/>
        <v>0.8519746340440989</v>
      </c>
      <c r="E524" s="18">
        <v>533</v>
      </c>
      <c r="F524" s="26">
        <f t="shared" si="25"/>
        <v>0.19777365491651205</v>
      </c>
      <c r="G524" s="3" t="str" cm="1">
        <f t="array" ref="G524">IFERROR(_xlfn.IFS(D524&lt;='ABC Fatturato'!$K$2,"A",D524&lt;='ABC Fatturato'!$L$3,"B"),"C")</f>
        <v>B</v>
      </c>
    </row>
    <row r="525" spans="1:7" x14ac:dyDescent="0.3">
      <c r="A525" s="20" t="s">
        <v>558</v>
      </c>
      <c r="B525" s="23">
        <f>+'ABC Fatturato'!B535*60%</f>
        <v>1565.8517195853403</v>
      </c>
      <c r="C525" s="27">
        <f t="shared" si="26"/>
        <v>4010314.8794157915</v>
      </c>
      <c r="D525" s="28">
        <f t="shared" si="24"/>
        <v>0.85230742263638637</v>
      </c>
      <c r="E525" s="18">
        <v>534</v>
      </c>
      <c r="F525" s="26">
        <f t="shared" si="25"/>
        <v>0.19814471243042672</v>
      </c>
      <c r="G525" s="3" t="str" cm="1">
        <f t="array" ref="G525">IFERROR(_xlfn.IFS(D525&lt;='ABC Fatturato'!$K$2,"A",D525&lt;='ABC Fatturato'!$L$3,"B"),"C")</f>
        <v>B</v>
      </c>
    </row>
    <row r="526" spans="1:7" x14ac:dyDescent="0.3">
      <c r="A526" s="20" t="s">
        <v>559</v>
      </c>
      <c r="B526" s="23">
        <f>+'ABC Fatturato'!B536*60%</f>
        <v>1562.9214423841365</v>
      </c>
      <c r="C526" s="27">
        <f t="shared" si="26"/>
        <v>4011877.8008581758</v>
      </c>
      <c r="D526" s="28">
        <f t="shared" si="24"/>
        <v>0.8526395884603668</v>
      </c>
      <c r="E526" s="18">
        <v>535</v>
      </c>
      <c r="F526" s="26">
        <f t="shared" si="25"/>
        <v>0.19851576994434136</v>
      </c>
      <c r="G526" s="3" t="str" cm="1">
        <f t="array" ref="G526">IFERROR(_xlfn.IFS(D526&lt;='ABC Fatturato'!$K$2,"A",D526&lt;='ABC Fatturato'!$L$3,"B"),"C")</f>
        <v>B</v>
      </c>
    </row>
    <row r="527" spans="1:7" x14ac:dyDescent="0.3">
      <c r="A527" s="20" t="s">
        <v>560</v>
      </c>
      <c r="B527" s="23">
        <f>+'ABC Fatturato'!B537*60%</f>
        <v>1553.462746805862</v>
      </c>
      <c r="C527" s="27">
        <f t="shared" si="26"/>
        <v>4013431.2636049818</v>
      </c>
      <c r="D527" s="28">
        <f t="shared" si="24"/>
        <v>0.85296974403909398</v>
      </c>
      <c r="E527" s="18">
        <v>536</v>
      </c>
      <c r="F527" s="26">
        <f t="shared" si="25"/>
        <v>0.19888682745825603</v>
      </c>
      <c r="G527" s="3" t="str" cm="1">
        <f t="array" ref="G527">IFERROR(_xlfn.IFS(D527&lt;='ABC Fatturato'!$K$2,"A",D527&lt;='ABC Fatturato'!$L$3,"B"),"C")</f>
        <v>B</v>
      </c>
    </row>
    <row r="528" spans="1:7" x14ac:dyDescent="0.3">
      <c r="A528" s="20" t="s">
        <v>561</v>
      </c>
      <c r="B528" s="23">
        <f>+'ABC Fatturato'!B538*60%</f>
        <v>1547.7785392285957</v>
      </c>
      <c r="C528" s="27">
        <f t="shared" si="26"/>
        <v>4014979.0421442105</v>
      </c>
      <c r="D528" s="28">
        <f t="shared" si="24"/>
        <v>0.85329869155998639</v>
      </c>
      <c r="E528" s="18">
        <v>537</v>
      </c>
      <c r="F528" s="26">
        <f t="shared" si="25"/>
        <v>0.19925788497217067</v>
      </c>
      <c r="G528" s="3" t="str" cm="1">
        <f t="array" ref="G528">IFERROR(_xlfn.IFS(D528&lt;='ABC Fatturato'!$K$2,"A",D528&lt;='ABC Fatturato'!$L$3,"B"),"C")</f>
        <v>B</v>
      </c>
    </row>
    <row r="529" spans="1:7" x14ac:dyDescent="0.3">
      <c r="A529" s="20" t="s">
        <v>562</v>
      </c>
      <c r="B529" s="23">
        <f>+'ABC Fatturato'!B539*60%</f>
        <v>1547.126043168977</v>
      </c>
      <c r="C529" s="27">
        <f t="shared" si="26"/>
        <v>4016526.1681873794</v>
      </c>
      <c r="D529" s="28">
        <f t="shared" si="24"/>
        <v>0.85362750040667201</v>
      </c>
      <c r="E529" s="18">
        <v>538</v>
      </c>
      <c r="F529" s="26">
        <f t="shared" si="25"/>
        <v>0.19962894248608534</v>
      </c>
      <c r="G529" s="3" t="str" cm="1">
        <f t="array" ref="G529">IFERROR(_xlfn.IFS(D529&lt;='ABC Fatturato'!$K$2,"A",D529&lt;='ABC Fatturato'!$L$3,"B"),"C")</f>
        <v>B</v>
      </c>
    </row>
    <row r="530" spans="1:7" x14ac:dyDescent="0.3">
      <c r="A530" s="20" t="s">
        <v>563</v>
      </c>
      <c r="B530" s="23">
        <f>+'ABC Fatturato'!B540*60%</f>
        <v>1545.8307840626021</v>
      </c>
      <c r="C530" s="27">
        <f t="shared" si="26"/>
        <v>4018071.9989714418</v>
      </c>
      <c r="D530" s="28">
        <f t="shared" si="24"/>
        <v>0.85395603397348963</v>
      </c>
      <c r="E530" s="18">
        <v>539</v>
      </c>
      <c r="F530" s="26">
        <f t="shared" si="25"/>
        <v>0.2</v>
      </c>
      <c r="G530" s="3" t="str" cm="1">
        <f t="array" ref="G530">IFERROR(_xlfn.IFS(D530&lt;='ABC Fatturato'!$K$2,"A",D530&lt;='ABC Fatturato'!$L$3,"B"),"C")</f>
        <v>B</v>
      </c>
    </row>
    <row r="531" spans="1:7" x14ac:dyDescent="0.3">
      <c r="A531" s="20" t="s">
        <v>564</v>
      </c>
      <c r="B531" s="23">
        <f>+'ABC Fatturato'!B541*60%</f>
        <v>1541.3644837526513</v>
      </c>
      <c r="C531" s="27">
        <f t="shared" si="26"/>
        <v>4019613.3634551945</v>
      </c>
      <c r="D531" s="28">
        <f t="shared" si="24"/>
        <v>0.85428361832284672</v>
      </c>
      <c r="E531" s="18">
        <v>540</v>
      </c>
      <c r="F531" s="26">
        <f t="shared" si="25"/>
        <v>0.20037105751391465</v>
      </c>
      <c r="G531" s="3" t="str" cm="1">
        <f t="array" ref="G531">IFERROR(_xlfn.IFS(D531&lt;='ABC Fatturato'!$K$2,"A",D531&lt;='ABC Fatturato'!$L$3,"B"),"C")</f>
        <v>B</v>
      </c>
    </row>
    <row r="532" spans="1:7" x14ac:dyDescent="0.3">
      <c r="A532" s="20" t="s">
        <v>565</v>
      </c>
      <c r="B532" s="23">
        <f>+'ABC Fatturato'!B542*60%</f>
        <v>1536.4073066229723</v>
      </c>
      <c r="C532" s="27">
        <f t="shared" si="26"/>
        <v>4021149.7707618177</v>
      </c>
      <c r="D532" s="28">
        <f t="shared" si="24"/>
        <v>0.85461014912928024</v>
      </c>
      <c r="E532" s="18">
        <v>541</v>
      </c>
      <c r="F532" s="26">
        <f t="shared" si="25"/>
        <v>0.20074211502782932</v>
      </c>
      <c r="G532" s="3" t="str" cm="1">
        <f t="array" ref="G532">IFERROR(_xlfn.IFS(D532&lt;='ABC Fatturato'!$K$2,"A",D532&lt;='ABC Fatturato'!$L$3,"B"),"C")</f>
        <v>B</v>
      </c>
    </row>
    <row r="533" spans="1:7" x14ac:dyDescent="0.3">
      <c r="A533" s="20" t="s">
        <v>566</v>
      </c>
      <c r="B533" s="23">
        <f>+'ABC Fatturato'!B543*60%</f>
        <v>1533.5753840780565</v>
      </c>
      <c r="C533" s="27">
        <f t="shared" si="26"/>
        <v>4022683.3461458958</v>
      </c>
      <c r="D533" s="28">
        <f t="shared" si="24"/>
        <v>0.85493607807060379</v>
      </c>
      <c r="E533" s="18">
        <v>542</v>
      </c>
      <c r="F533" s="26">
        <f t="shared" si="25"/>
        <v>0.20111317254174396</v>
      </c>
      <c r="G533" s="3" t="str" cm="1">
        <f t="array" ref="G533">IFERROR(_xlfn.IFS(D533&lt;='ABC Fatturato'!$K$2,"A",D533&lt;='ABC Fatturato'!$L$3,"B"),"C")</f>
        <v>B</v>
      </c>
    </row>
    <row r="534" spans="1:7" x14ac:dyDescent="0.3">
      <c r="A534" s="20" t="s">
        <v>567</v>
      </c>
      <c r="B534" s="23">
        <f>+'ABC Fatturato'!B544*60%</f>
        <v>1533.4475742512655</v>
      </c>
      <c r="C534" s="27">
        <f t="shared" si="26"/>
        <v>4024216.7937201471</v>
      </c>
      <c r="D534" s="28">
        <f t="shared" si="24"/>
        <v>0.85526197984865782</v>
      </c>
      <c r="E534" s="18">
        <v>543</v>
      </c>
      <c r="F534" s="26">
        <f t="shared" si="25"/>
        <v>0.20148423005565863</v>
      </c>
      <c r="G534" s="3" t="str" cm="1">
        <f t="array" ref="G534">IFERROR(_xlfn.IFS(D534&lt;='ABC Fatturato'!$K$2,"A",D534&lt;='ABC Fatturato'!$L$3,"B"),"C")</f>
        <v>B</v>
      </c>
    </row>
    <row r="535" spans="1:7" x14ac:dyDescent="0.3">
      <c r="A535" s="20" t="s">
        <v>568</v>
      </c>
      <c r="B535" s="23">
        <f>+'ABC Fatturato'!B545*60%</f>
        <v>1533.2960722221139</v>
      </c>
      <c r="C535" s="27">
        <f t="shared" si="26"/>
        <v>4025750.0897923694</v>
      </c>
      <c r="D535" s="28">
        <f t="shared" si="24"/>
        <v>0.8555878494281669</v>
      </c>
      <c r="E535" s="18">
        <v>544</v>
      </c>
      <c r="F535" s="26">
        <f t="shared" si="25"/>
        <v>0.20185528756957327</v>
      </c>
      <c r="G535" s="3" t="str" cm="1">
        <f t="array" ref="G535">IFERROR(_xlfn.IFS(D535&lt;='ABC Fatturato'!$K$2,"A",D535&lt;='ABC Fatturato'!$L$3,"B"),"C")</f>
        <v>B</v>
      </c>
    </row>
    <row r="536" spans="1:7" x14ac:dyDescent="0.3">
      <c r="A536" s="20" t="s">
        <v>569</v>
      </c>
      <c r="B536" s="23">
        <f>+'ABC Fatturato'!B546*60%</f>
        <v>1531.5952282245094</v>
      </c>
      <c r="C536" s="27">
        <f t="shared" si="26"/>
        <v>4027281.6850205939</v>
      </c>
      <c r="D536" s="28">
        <f t="shared" si="24"/>
        <v>0.85591335752933639</v>
      </c>
      <c r="E536" s="18">
        <v>545</v>
      </c>
      <c r="F536" s="26">
        <f t="shared" si="25"/>
        <v>0.20222634508348794</v>
      </c>
      <c r="G536" s="3" t="str" cm="1">
        <f t="array" ref="G536">IFERROR(_xlfn.IFS(D536&lt;='ABC Fatturato'!$K$2,"A",D536&lt;='ABC Fatturato'!$L$3,"B"),"C")</f>
        <v>B</v>
      </c>
    </row>
    <row r="537" spans="1:7" x14ac:dyDescent="0.3">
      <c r="A537" s="20" t="s">
        <v>570</v>
      </c>
      <c r="B537" s="23">
        <f>+'ABC Fatturato'!B547*60%</f>
        <v>1529.6244211859482</v>
      </c>
      <c r="C537" s="27">
        <f t="shared" si="26"/>
        <v>4028811.3094417797</v>
      </c>
      <c r="D537" s="28">
        <f t="shared" si="24"/>
        <v>0.85623844677724414</v>
      </c>
      <c r="E537" s="18">
        <v>546</v>
      </c>
      <c r="F537" s="26">
        <f t="shared" si="25"/>
        <v>0.20259740259740261</v>
      </c>
      <c r="G537" s="3" t="str" cm="1">
        <f t="array" ref="G537">IFERROR(_xlfn.IFS(D537&lt;='ABC Fatturato'!$K$2,"A",D537&lt;='ABC Fatturato'!$L$3,"B"),"C")</f>
        <v>B</v>
      </c>
    </row>
    <row r="538" spans="1:7" x14ac:dyDescent="0.3">
      <c r="A538" s="20" t="s">
        <v>571</v>
      </c>
      <c r="B538" s="23">
        <f>+'ABC Fatturato'!B548*60%</f>
        <v>1525.8627397808107</v>
      </c>
      <c r="C538" s="27">
        <f t="shared" si="26"/>
        <v>4030337.1721815607</v>
      </c>
      <c r="D538" s="28">
        <f t="shared" si="24"/>
        <v>0.8565627365595041</v>
      </c>
      <c r="E538" s="18">
        <v>547</v>
      </c>
      <c r="F538" s="26">
        <f t="shared" si="25"/>
        <v>0.20296846011131725</v>
      </c>
      <c r="G538" s="3" t="str" cm="1">
        <f t="array" ref="G538">IFERROR(_xlfn.IFS(D538&lt;='ABC Fatturato'!$K$2,"A",D538&lt;='ABC Fatturato'!$L$3,"B"),"C")</f>
        <v>B</v>
      </c>
    </row>
    <row r="539" spans="1:7" x14ac:dyDescent="0.3">
      <c r="A539" s="20" t="s">
        <v>572</v>
      </c>
      <c r="B539" s="23">
        <f>+'ABC Fatturato'!B549*60%</f>
        <v>1524.8991715074892</v>
      </c>
      <c r="C539" s="27">
        <f t="shared" si="26"/>
        <v>4031862.0713530681</v>
      </c>
      <c r="D539" s="28">
        <f t="shared" si="24"/>
        <v>0.8568868215557518</v>
      </c>
      <c r="E539" s="18">
        <v>548</v>
      </c>
      <c r="F539" s="26">
        <f t="shared" si="25"/>
        <v>0.20333951762523192</v>
      </c>
      <c r="G539" s="3" t="str" cm="1">
        <f t="array" ref="G539">IFERROR(_xlfn.IFS(D539&lt;='ABC Fatturato'!$K$2,"A",D539&lt;='ABC Fatturato'!$L$3,"B"),"C")</f>
        <v>B</v>
      </c>
    </row>
    <row r="540" spans="1:7" x14ac:dyDescent="0.3">
      <c r="A540" s="20" t="s">
        <v>573</v>
      </c>
      <c r="B540" s="23">
        <f>+'ABC Fatturato'!B550*60%</f>
        <v>1521.5388488169433</v>
      </c>
      <c r="C540" s="27">
        <f t="shared" si="26"/>
        <v>4033383.610201885</v>
      </c>
      <c r="D540" s="28">
        <f t="shared" si="24"/>
        <v>0.85721019238663909</v>
      </c>
      <c r="E540" s="18">
        <v>549</v>
      </c>
      <c r="F540" s="26">
        <f t="shared" si="25"/>
        <v>0.20371057513914656</v>
      </c>
      <c r="G540" s="3" t="str" cm="1">
        <f t="array" ref="G540">IFERROR(_xlfn.IFS(D540&lt;='ABC Fatturato'!$K$2,"A",D540&lt;='ABC Fatturato'!$L$3,"B"),"C")</f>
        <v>B</v>
      </c>
    </row>
    <row r="541" spans="1:7" x14ac:dyDescent="0.3">
      <c r="A541" s="20" t="s">
        <v>574</v>
      </c>
      <c r="B541" s="23">
        <f>+'ABC Fatturato'!B551*60%</f>
        <v>1519.7491270439953</v>
      </c>
      <c r="C541" s="27">
        <f t="shared" si="26"/>
        <v>4034903.3593289289</v>
      </c>
      <c r="D541" s="28">
        <f t="shared" si="24"/>
        <v>0.8575331828500995</v>
      </c>
      <c r="E541" s="18">
        <v>550</v>
      </c>
      <c r="F541" s="26">
        <f t="shared" si="25"/>
        <v>0.20408163265306123</v>
      </c>
      <c r="G541" s="3" t="str" cm="1">
        <f t="array" ref="G541">IFERROR(_xlfn.IFS(D541&lt;='ABC Fatturato'!$K$2,"A",D541&lt;='ABC Fatturato'!$L$3,"B"),"C")</f>
        <v>B</v>
      </c>
    </row>
    <row r="542" spans="1:7" x14ac:dyDescent="0.3">
      <c r="A542" s="20" t="s">
        <v>575</v>
      </c>
      <c r="B542" s="23">
        <f>+'ABC Fatturato'!B552*60%</f>
        <v>1498.3461036948779</v>
      </c>
      <c r="C542" s="27">
        <f t="shared" si="26"/>
        <v>4036401.7054326236</v>
      </c>
      <c r="D542" s="28">
        <f t="shared" si="24"/>
        <v>0.85785162455461805</v>
      </c>
      <c r="E542" s="18">
        <v>551</v>
      </c>
      <c r="F542" s="26">
        <f t="shared" si="25"/>
        <v>0.20445269016697587</v>
      </c>
      <c r="G542" s="3" t="str" cm="1">
        <f t="array" ref="G542">IFERROR(_xlfn.IFS(D542&lt;='ABC Fatturato'!$K$2,"A",D542&lt;='ABC Fatturato'!$L$3,"B"),"C")</f>
        <v>B</v>
      </c>
    </row>
    <row r="543" spans="1:7" x14ac:dyDescent="0.3">
      <c r="A543" s="20" t="s">
        <v>576</v>
      </c>
      <c r="B543" s="23">
        <f>+'ABC Fatturato'!B553*60%</f>
        <v>1488.696461772169</v>
      </c>
      <c r="C543" s="27">
        <f t="shared" si="26"/>
        <v>4037890.4018943957</v>
      </c>
      <c r="D543" s="28">
        <f t="shared" si="24"/>
        <v>0.85816801543228549</v>
      </c>
      <c r="E543" s="18">
        <v>552</v>
      </c>
      <c r="F543" s="26">
        <f t="shared" si="25"/>
        <v>0.20482374768089054</v>
      </c>
      <c r="G543" s="3" t="str" cm="1">
        <f t="array" ref="G543">IFERROR(_xlfn.IFS(D543&lt;='ABC Fatturato'!$K$2,"A",D543&lt;='ABC Fatturato'!$L$3,"B"),"C")</f>
        <v>B</v>
      </c>
    </row>
    <row r="544" spans="1:7" x14ac:dyDescent="0.3">
      <c r="A544" s="20" t="s">
        <v>577</v>
      </c>
      <c r="B544" s="23">
        <f>+'ABC Fatturato'!B554*60%</f>
        <v>1488.6582981164745</v>
      </c>
      <c r="C544" s="27">
        <f t="shared" si="26"/>
        <v>4039379.0601925123</v>
      </c>
      <c r="D544" s="28">
        <f t="shared" si="24"/>
        <v>0.85848439819907685</v>
      </c>
      <c r="E544" s="18">
        <v>553</v>
      </c>
      <c r="F544" s="26">
        <f t="shared" si="25"/>
        <v>0.20519480519480521</v>
      </c>
      <c r="G544" s="3" t="str" cm="1">
        <f t="array" ref="G544">IFERROR(_xlfn.IFS(D544&lt;='ABC Fatturato'!$K$2,"A",D544&lt;='ABC Fatturato'!$L$3,"B"),"C")</f>
        <v>B</v>
      </c>
    </row>
    <row r="545" spans="1:7" x14ac:dyDescent="0.3">
      <c r="A545" s="20" t="s">
        <v>578</v>
      </c>
      <c r="B545" s="23">
        <f>+'ABC Fatturato'!B555*60%</f>
        <v>1488.4978314702128</v>
      </c>
      <c r="C545" s="27">
        <f t="shared" si="26"/>
        <v>4040867.5580239827</v>
      </c>
      <c r="D545" s="28">
        <f t="shared" si="24"/>
        <v>0.85880074686208385</v>
      </c>
      <c r="E545" s="18">
        <v>554</v>
      </c>
      <c r="F545" s="26">
        <f t="shared" si="25"/>
        <v>0.20556586270871985</v>
      </c>
      <c r="G545" s="3" t="str" cm="1">
        <f t="array" ref="G545">IFERROR(_xlfn.IFS(D545&lt;='ABC Fatturato'!$K$2,"A",D545&lt;='ABC Fatturato'!$L$3,"B"),"C")</f>
        <v>B</v>
      </c>
    </row>
    <row r="546" spans="1:7" x14ac:dyDescent="0.3">
      <c r="A546" s="20" t="s">
        <v>579</v>
      </c>
      <c r="B546" s="23">
        <f>+'ABC Fatturato'!B556*60%</f>
        <v>1484.6198661745682</v>
      </c>
      <c r="C546" s="27">
        <f t="shared" si="26"/>
        <v>4042352.1778901573</v>
      </c>
      <c r="D546" s="28">
        <f t="shared" si="24"/>
        <v>0.85911627134576685</v>
      </c>
      <c r="E546" s="18">
        <v>555</v>
      </c>
      <c r="F546" s="26">
        <f t="shared" si="25"/>
        <v>0.20593692022263452</v>
      </c>
      <c r="G546" s="3" t="str" cm="1">
        <f t="array" ref="G546">IFERROR(_xlfn.IFS(D546&lt;='ABC Fatturato'!$K$2,"A",D546&lt;='ABC Fatturato'!$L$3,"B"),"C")</f>
        <v>B</v>
      </c>
    </row>
    <row r="547" spans="1:7" x14ac:dyDescent="0.3">
      <c r="A547" s="20" t="s">
        <v>580</v>
      </c>
      <c r="B547" s="23">
        <f>+'ABC Fatturato'!B557*60%</f>
        <v>1482.1521632162187</v>
      </c>
      <c r="C547" s="27">
        <f t="shared" si="26"/>
        <v>4043834.3300533737</v>
      </c>
      <c r="D547" s="28">
        <f t="shared" si="24"/>
        <v>0.859431271371493</v>
      </c>
      <c r="E547" s="18">
        <v>556</v>
      </c>
      <c r="F547" s="26">
        <f t="shared" si="25"/>
        <v>0.20630797773654916</v>
      </c>
      <c r="G547" s="3" t="str" cm="1">
        <f t="array" ref="G547">IFERROR(_xlfn.IFS(D547&lt;='ABC Fatturato'!$K$2,"A",D547&lt;='ABC Fatturato'!$L$3,"B"),"C")</f>
        <v>B</v>
      </c>
    </row>
    <row r="548" spans="1:7" x14ac:dyDescent="0.3">
      <c r="A548" s="20" t="s">
        <v>581</v>
      </c>
      <c r="B548" s="23">
        <f>+'ABC Fatturato'!B558*60%</f>
        <v>1472.3323216343867</v>
      </c>
      <c r="C548" s="27">
        <f t="shared" si="26"/>
        <v>4045306.6623750082</v>
      </c>
      <c r="D548" s="28">
        <f t="shared" si="24"/>
        <v>0.85974418439803801</v>
      </c>
      <c r="E548" s="18">
        <v>557</v>
      </c>
      <c r="F548" s="26">
        <f t="shared" si="25"/>
        <v>0.20667903525046383</v>
      </c>
      <c r="G548" s="3" t="str" cm="1">
        <f t="array" ref="G548">IFERROR(_xlfn.IFS(D548&lt;='ABC Fatturato'!$K$2,"A",D548&lt;='ABC Fatturato'!$L$3,"B"),"C")</f>
        <v>B</v>
      </c>
    </row>
    <row r="549" spans="1:7" x14ac:dyDescent="0.3">
      <c r="A549" s="20" t="s">
        <v>373</v>
      </c>
      <c r="B549" s="23">
        <f>+'ABC Fatturato'!B350*30%</f>
        <v>1462.8946288733407</v>
      </c>
      <c r="C549" s="27">
        <f t="shared" si="26"/>
        <v>4046769.5570038818</v>
      </c>
      <c r="D549" s="28">
        <f t="shared" si="24"/>
        <v>0.86005509164303362</v>
      </c>
      <c r="E549" s="18">
        <v>349</v>
      </c>
      <c r="F549" s="26">
        <f t="shared" si="25"/>
        <v>0.12949907235621522</v>
      </c>
      <c r="G549" s="3" t="str" cm="1">
        <f t="array" ref="G549">IFERROR(_xlfn.IFS(D549&lt;='ABC Fatturato'!$K$2,"A",D549&lt;='ABC Fatturato'!$L$3,"B"),"C")</f>
        <v>B</v>
      </c>
    </row>
    <row r="550" spans="1:7" x14ac:dyDescent="0.3">
      <c r="A550" s="20" t="s">
        <v>374</v>
      </c>
      <c r="B550" s="23">
        <f>+'ABC Fatturato'!B351*30%</f>
        <v>1451.1567434279352</v>
      </c>
      <c r="C550" s="27">
        <f t="shared" si="26"/>
        <v>4048220.7137473095</v>
      </c>
      <c r="D550" s="28">
        <f t="shared" si="24"/>
        <v>0.86036350424928076</v>
      </c>
      <c r="E550" s="18">
        <v>350</v>
      </c>
      <c r="F550" s="26">
        <f t="shared" si="25"/>
        <v>0.12987012987012986</v>
      </c>
      <c r="G550" s="3" t="str" cm="1">
        <f t="array" ref="G550">IFERROR(_xlfn.IFS(D550&lt;='ABC Fatturato'!$K$2,"A",D550&lt;='ABC Fatturato'!$L$3,"B"),"C")</f>
        <v>B</v>
      </c>
    </row>
    <row r="551" spans="1:7" x14ac:dyDescent="0.3">
      <c r="A551" s="20" t="s">
        <v>375</v>
      </c>
      <c r="B551" s="23">
        <f>+'ABC Fatturato'!B352*30%</f>
        <v>1451.0246433915277</v>
      </c>
      <c r="C551" s="27">
        <f t="shared" si="26"/>
        <v>4049671.7383907009</v>
      </c>
      <c r="D551" s="28">
        <f t="shared" si="24"/>
        <v>0.86067188878046519</v>
      </c>
      <c r="E551" s="18">
        <v>351</v>
      </c>
      <c r="F551" s="26">
        <f t="shared" si="25"/>
        <v>0.13024118738404453</v>
      </c>
      <c r="G551" s="3" t="str" cm="1">
        <f t="array" ref="G551">IFERROR(_xlfn.IFS(D551&lt;='ABC Fatturato'!$K$2,"A",D551&lt;='ABC Fatturato'!$L$3,"B"),"C")</f>
        <v>B</v>
      </c>
    </row>
    <row r="552" spans="1:7" x14ac:dyDescent="0.3">
      <c r="A552" s="20" t="s">
        <v>582</v>
      </c>
      <c r="B552" s="23">
        <f>+'ABC Fatturato'!B559*60%</f>
        <v>1450.5247379217101</v>
      </c>
      <c r="C552" s="27">
        <f t="shared" si="26"/>
        <v>4051122.2631286224</v>
      </c>
      <c r="D552" s="28">
        <f t="shared" si="24"/>
        <v>0.86098016706733838</v>
      </c>
      <c r="E552" s="18">
        <v>558</v>
      </c>
      <c r="F552" s="26">
        <f t="shared" si="25"/>
        <v>0.20705009276437847</v>
      </c>
      <c r="G552" s="3" t="str" cm="1">
        <f t="array" ref="G552">IFERROR(_xlfn.IFS(D552&lt;='ABC Fatturato'!$K$2,"A",D552&lt;='ABC Fatturato'!$L$3,"B"),"C")</f>
        <v>B</v>
      </c>
    </row>
    <row r="553" spans="1:7" x14ac:dyDescent="0.3">
      <c r="A553" s="20" t="s">
        <v>376</v>
      </c>
      <c r="B553" s="23">
        <f>+'ABC Fatturato'!B353*30%</f>
        <v>1448.2823029847284</v>
      </c>
      <c r="C553" s="27">
        <f t="shared" si="26"/>
        <v>4052570.5454316069</v>
      </c>
      <c r="D553" s="28">
        <f t="shared" si="24"/>
        <v>0.8612879687721976</v>
      </c>
      <c r="E553" s="18">
        <v>352</v>
      </c>
      <c r="F553" s="26">
        <f t="shared" si="25"/>
        <v>0.1306122448979592</v>
      </c>
      <c r="G553" s="3" t="str" cm="1">
        <f t="array" ref="G553">IFERROR(_xlfn.IFS(D553&lt;='ABC Fatturato'!$K$2,"A",D553&lt;='ABC Fatturato'!$L$3,"B"),"C")</f>
        <v>B</v>
      </c>
    </row>
    <row r="554" spans="1:7" x14ac:dyDescent="0.3">
      <c r="A554" s="20" t="s">
        <v>377</v>
      </c>
      <c r="B554" s="23">
        <f>+'ABC Fatturato'!B354*30%</f>
        <v>1442.7417213801534</v>
      </c>
      <c r="C554" s="27">
        <f t="shared" si="26"/>
        <v>4054013.287152987</v>
      </c>
      <c r="D554" s="28">
        <f t="shared" si="24"/>
        <v>0.8615945929438783</v>
      </c>
      <c r="E554" s="18">
        <v>353</v>
      </c>
      <c r="F554" s="26">
        <f t="shared" si="25"/>
        <v>0.13098330241187384</v>
      </c>
      <c r="G554" s="3" t="str" cm="1">
        <f t="array" ref="G554">IFERROR(_xlfn.IFS(D554&lt;='ABC Fatturato'!$K$2,"A",D554&lt;='ABC Fatturato'!$L$3,"B"),"C")</f>
        <v>B</v>
      </c>
    </row>
    <row r="555" spans="1:7" x14ac:dyDescent="0.3">
      <c r="A555" s="20" t="s">
        <v>378</v>
      </c>
      <c r="B555" s="23">
        <f>+'ABC Fatturato'!B355*30%</f>
        <v>1441.56722847284</v>
      </c>
      <c r="C555" s="27">
        <f t="shared" si="26"/>
        <v>4055454.8543814598</v>
      </c>
      <c r="D555" s="28">
        <f t="shared" si="24"/>
        <v>0.86190096750198675</v>
      </c>
      <c r="E555" s="18">
        <v>354</v>
      </c>
      <c r="F555" s="26">
        <f t="shared" si="25"/>
        <v>0.13135435992578851</v>
      </c>
      <c r="G555" s="3" t="str" cm="1">
        <f t="array" ref="G555">IFERROR(_xlfn.IFS(D555&lt;='ABC Fatturato'!$K$2,"A",D555&lt;='ABC Fatturato'!$L$3,"B"),"C")</f>
        <v>B</v>
      </c>
    </row>
    <row r="556" spans="1:7" x14ac:dyDescent="0.3">
      <c r="A556" s="20" t="s">
        <v>583</v>
      </c>
      <c r="B556" s="23">
        <f>+'ABC Fatturato'!B560*60%</f>
        <v>1440.960387927501</v>
      </c>
      <c r="C556" s="27">
        <f t="shared" si="26"/>
        <v>4056895.8147693872</v>
      </c>
      <c r="D556" s="28">
        <f t="shared" si="24"/>
        <v>0.86220721308900017</v>
      </c>
      <c r="E556" s="18">
        <v>559</v>
      </c>
      <c r="F556" s="26">
        <f t="shared" si="25"/>
        <v>0.20742115027829314</v>
      </c>
      <c r="G556" s="3" t="str" cm="1">
        <f t="array" ref="G556">IFERROR(_xlfn.IFS(D556&lt;='ABC Fatturato'!$K$2,"A",D556&lt;='ABC Fatturato'!$L$3,"B"),"C")</f>
        <v>B</v>
      </c>
    </row>
    <row r="557" spans="1:7" x14ac:dyDescent="0.3">
      <c r="A557" s="20" t="s">
        <v>584</v>
      </c>
      <c r="B557" s="23">
        <f>+'ABC Fatturato'!B561*60%</f>
        <v>1437.4942827550619</v>
      </c>
      <c r="C557" s="27">
        <f t="shared" si="26"/>
        <v>4058333.3090521423</v>
      </c>
      <c r="D557" s="28">
        <f t="shared" si="24"/>
        <v>0.86251272202882889</v>
      </c>
      <c r="E557" s="18">
        <v>560</v>
      </c>
      <c r="F557" s="26">
        <f t="shared" si="25"/>
        <v>0.20779220779220781</v>
      </c>
      <c r="G557" s="3" t="str" cm="1">
        <f t="array" ref="G557">IFERROR(_xlfn.IFS(D557&lt;='ABC Fatturato'!$K$2,"A",D557&lt;='ABC Fatturato'!$L$3,"B"),"C")</f>
        <v>B</v>
      </c>
    </row>
    <row r="558" spans="1:7" x14ac:dyDescent="0.3">
      <c r="A558" s="20" t="s">
        <v>585</v>
      </c>
      <c r="B558" s="23">
        <f>+'ABC Fatturato'!B562*60%</f>
        <v>1433.800860505916</v>
      </c>
      <c r="C558" s="27">
        <f t="shared" si="26"/>
        <v>4059767.1099126483</v>
      </c>
      <c r="D558" s="28">
        <f t="shared" si="24"/>
        <v>0.86281744601004651</v>
      </c>
      <c r="E558" s="18">
        <v>561</v>
      </c>
      <c r="F558" s="26">
        <f t="shared" si="25"/>
        <v>0.20816326530612245</v>
      </c>
      <c r="G558" s="3" t="str" cm="1">
        <f t="array" ref="G558">IFERROR(_xlfn.IFS(D558&lt;='ABC Fatturato'!$K$2,"A",D558&lt;='ABC Fatturato'!$L$3,"B"),"C")</f>
        <v>B</v>
      </c>
    </row>
    <row r="559" spans="1:7" x14ac:dyDescent="0.3">
      <c r="A559" s="20" t="s">
        <v>586</v>
      </c>
      <c r="B559" s="23">
        <f>+'ABC Fatturato'!B563*60%</f>
        <v>1431.0015947804704</v>
      </c>
      <c r="C559" s="27">
        <f t="shared" si="26"/>
        <v>4061198.1115074288</v>
      </c>
      <c r="D559" s="28">
        <f t="shared" si="24"/>
        <v>0.86312157506666898</v>
      </c>
      <c r="E559" s="18">
        <v>562</v>
      </c>
      <c r="F559" s="26">
        <f t="shared" si="25"/>
        <v>0.20853432282003712</v>
      </c>
      <c r="G559" s="3" t="str" cm="1">
        <f t="array" ref="G559">IFERROR(_xlfn.IFS(D559&lt;='ABC Fatturato'!$K$2,"A",D559&lt;='ABC Fatturato'!$L$3,"B"),"C")</f>
        <v>B</v>
      </c>
    </row>
    <row r="560" spans="1:7" x14ac:dyDescent="0.3">
      <c r="A560" s="20" t="s">
        <v>587</v>
      </c>
      <c r="B560" s="23">
        <f>+'ABC Fatturato'!B564*60%</f>
        <v>1429.0880332254519</v>
      </c>
      <c r="C560" s="27">
        <f t="shared" si="26"/>
        <v>4062627.1995406542</v>
      </c>
      <c r="D560" s="28">
        <f t="shared" si="24"/>
        <v>0.86342529743634389</v>
      </c>
      <c r="E560" s="18">
        <v>563</v>
      </c>
      <c r="F560" s="26">
        <f t="shared" si="25"/>
        <v>0.20890538033395176</v>
      </c>
      <c r="G560" s="3" t="str" cm="1">
        <f t="array" ref="G560">IFERROR(_xlfn.IFS(D560&lt;='ABC Fatturato'!$K$2,"A",D560&lt;='ABC Fatturato'!$L$3,"B"),"C")</f>
        <v>B</v>
      </c>
    </row>
    <row r="561" spans="1:7" x14ac:dyDescent="0.3">
      <c r="A561" s="20" t="s">
        <v>379</v>
      </c>
      <c r="B561" s="23">
        <f>+'ABC Fatturato'!B356*30%</f>
        <v>1428.7343790804791</v>
      </c>
      <c r="C561" s="27">
        <f t="shared" si="26"/>
        <v>4064055.9339197348</v>
      </c>
      <c r="D561" s="28">
        <f t="shared" si="24"/>
        <v>0.86372894464432659</v>
      </c>
      <c r="E561" s="18">
        <v>355</v>
      </c>
      <c r="F561" s="26">
        <f t="shared" si="25"/>
        <v>0.13172541743970315</v>
      </c>
      <c r="G561" s="3" t="str" cm="1">
        <f t="array" ref="G561">IFERROR(_xlfn.IFS(D561&lt;='ABC Fatturato'!$K$2,"A",D561&lt;='ABC Fatturato'!$L$3,"B"),"C")</f>
        <v>B</v>
      </c>
    </row>
    <row r="562" spans="1:7" x14ac:dyDescent="0.3">
      <c r="A562" s="20" t="s">
        <v>588</v>
      </c>
      <c r="B562" s="23">
        <f>+'ABC Fatturato'!B565*60%</f>
        <v>1427.8842132135944</v>
      </c>
      <c r="C562" s="27">
        <f t="shared" si="26"/>
        <v>4065483.8181329486</v>
      </c>
      <c r="D562" s="28">
        <f t="shared" si="24"/>
        <v>0.86403241116757501</v>
      </c>
      <c r="E562" s="18">
        <v>564</v>
      </c>
      <c r="F562" s="26">
        <f t="shared" si="25"/>
        <v>0.20927643784786643</v>
      </c>
      <c r="G562" s="3" t="str" cm="1">
        <f t="array" ref="G562">IFERROR(_xlfn.IFS(D562&lt;='ABC Fatturato'!$K$2,"A",D562&lt;='ABC Fatturato'!$L$3,"B"),"C")</f>
        <v>B</v>
      </c>
    </row>
    <row r="563" spans="1:7" x14ac:dyDescent="0.3">
      <c r="A563" s="20" t="s">
        <v>589</v>
      </c>
      <c r="B563" s="23">
        <f>+'ABC Fatturato'!B566*60%</f>
        <v>1427.8643629899943</v>
      </c>
      <c r="C563" s="27">
        <f t="shared" si="26"/>
        <v>4066911.6824959386</v>
      </c>
      <c r="D563" s="28">
        <f t="shared" si="24"/>
        <v>0.86433587347207896</v>
      </c>
      <c r="E563" s="18">
        <v>565</v>
      </c>
      <c r="F563" s="26">
        <f t="shared" si="25"/>
        <v>0.20964749536178107</v>
      </c>
      <c r="G563" s="3" t="str" cm="1">
        <f t="array" ref="G563">IFERROR(_xlfn.IFS(D563&lt;='ABC Fatturato'!$K$2,"A",D563&lt;='ABC Fatturato'!$L$3,"B"),"C")</f>
        <v>B</v>
      </c>
    </row>
    <row r="564" spans="1:7" x14ac:dyDescent="0.3">
      <c r="A564" s="20" t="s">
        <v>380</v>
      </c>
      <c r="B564" s="23">
        <f>+'ABC Fatturato'!B357*30%</f>
        <v>1426.6845553453948</v>
      </c>
      <c r="C564" s="27">
        <f t="shared" si="26"/>
        <v>4068338.3670512838</v>
      </c>
      <c r="D564" s="28">
        <f t="shared" si="24"/>
        <v>0.86463908503347608</v>
      </c>
      <c r="E564" s="18">
        <v>356</v>
      </c>
      <c r="F564" s="26">
        <f t="shared" si="25"/>
        <v>0.13209647495361782</v>
      </c>
      <c r="G564" s="3" t="str" cm="1">
        <f t="array" ref="G564">IFERROR(_xlfn.IFS(D564&lt;='ABC Fatturato'!$K$2,"A",D564&lt;='ABC Fatturato'!$L$3,"B"),"C")</f>
        <v>B</v>
      </c>
    </row>
    <row r="565" spans="1:7" x14ac:dyDescent="0.3">
      <c r="A565" s="20" t="s">
        <v>381</v>
      </c>
      <c r="B565" s="23">
        <f>+'ABC Fatturato'!B358*30%</f>
        <v>1424.4515972893576</v>
      </c>
      <c r="C565" s="27">
        <f t="shared" si="26"/>
        <v>4069762.818648573</v>
      </c>
      <c r="D565" s="28">
        <f t="shared" si="24"/>
        <v>0.86494182202696934</v>
      </c>
      <c r="E565" s="18">
        <v>357</v>
      </c>
      <c r="F565" s="26">
        <f t="shared" si="25"/>
        <v>0.13246753246753246</v>
      </c>
      <c r="G565" s="3" t="str" cm="1">
        <f t="array" ref="G565">IFERROR(_xlfn.IFS(D565&lt;='ABC Fatturato'!$K$2,"A",D565&lt;='ABC Fatturato'!$L$3,"B"),"C")</f>
        <v>B</v>
      </c>
    </row>
    <row r="566" spans="1:7" x14ac:dyDescent="0.3">
      <c r="A566" s="20" t="s">
        <v>382</v>
      </c>
      <c r="B566" s="23">
        <f>+'ABC Fatturato'!B359*30%</f>
        <v>1422.8401433309316</v>
      </c>
      <c r="C566" s="27">
        <f t="shared" si="26"/>
        <v>4071185.6587919039</v>
      </c>
      <c r="D566" s="28">
        <f t="shared" si="24"/>
        <v>0.8652442165400811</v>
      </c>
      <c r="E566" s="18">
        <v>358</v>
      </c>
      <c r="F566" s="26">
        <f t="shared" si="25"/>
        <v>0.13283858998144712</v>
      </c>
      <c r="G566" s="3" t="str" cm="1">
        <f t="array" ref="G566">IFERROR(_xlfn.IFS(D566&lt;='ABC Fatturato'!$K$2,"A",D566&lt;='ABC Fatturato'!$L$3,"B"),"C")</f>
        <v>B</v>
      </c>
    </row>
    <row r="567" spans="1:7" x14ac:dyDescent="0.3">
      <c r="A567" s="20" t="s">
        <v>590</v>
      </c>
      <c r="B567" s="23">
        <f>+'ABC Fatturato'!B567*60%</f>
        <v>1416.3070505463677</v>
      </c>
      <c r="C567" s="27">
        <f t="shared" si="26"/>
        <v>4072601.96584245</v>
      </c>
      <c r="D567" s="28">
        <f t="shared" si="24"/>
        <v>0.86554522258280087</v>
      </c>
      <c r="E567" s="18">
        <v>566</v>
      </c>
      <c r="F567" s="26">
        <f t="shared" si="25"/>
        <v>0.21001855287569574</v>
      </c>
      <c r="G567" s="3" t="str" cm="1">
        <f t="array" ref="G567">IFERROR(_xlfn.IFS(D567&lt;='ABC Fatturato'!$K$2,"A",D567&lt;='ABC Fatturato'!$L$3,"B"),"C")</f>
        <v>B</v>
      </c>
    </row>
    <row r="568" spans="1:7" x14ac:dyDescent="0.3">
      <c r="A568" s="20" t="s">
        <v>591</v>
      </c>
      <c r="B568" s="23">
        <f>+'ABC Fatturato'!B568*60%</f>
        <v>1410.5702078600725</v>
      </c>
      <c r="C568" s="27">
        <f t="shared" si="26"/>
        <v>4074012.5360503099</v>
      </c>
      <c r="D568" s="28">
        <f t="shared" si="24"/>
        <v>0.86584500938120901</v>
      </c>
      <c r="E568" s="18">
        <v>567</v>
      </c>
      <c r="F568" s="26">
        <f t="shared" si="25"/>
        <v>0.21038961038961038</v>
      </c>
      <c r="G568" s="3" t="str" cm="1">
        <f t="array" ref="G568">IFERROR(_xlfn.IFS(D568&lt;='ABC Fatturato'!$K$2,"A",D568&lt;='ABC Fatturato'!$L$3,"B"),"C")</f>
        <v>B</v>
      </c>
    </row>
    <row r="569" spans="1:7" x14ac:dyDescent="0.3">
      <c r="A569" s="20" t="s">
        <v>592</v>
      </c>
      <c r="B569" s="23">
        <f>+'ABC Fatturato'!B569*60%</f>
        <v>1407.4095399991529</v>
      </c>
      <c r="C569" s="27">
        <f t="shared" si="26"/>
        <v>4075419.9455903089</v>
      </c>
      <c r="D569" s="28">
        <f t="shared" si="24"/>
        <v>0.86614412444665867</v>
      </c>
      <c r="E569" s="18">
        <v>568</v>
      </c>
      <c r="F569" s="26">
        <f t="shared" si="25"/>
        <v>0.21076066790352505</v>
      </c>
      <c r="G569" s="3" t="str" cm="1">
        <f t="array" ref="G569">IFERROR(_xlfn.IFS(D569&lt;='ABC Fatturato'!$K$2,"A",D569&lt;='ABC Fatturato'!$L$3,"B"),"C")</f>
        <v>B</v>
      </c>
    </row>
    <row r="570" spans="1:7" x14ac:dyDescent="0.3">
      <c r="A570" s="20" t="s">
        <v>593</v>
      </c>
      <c r="B570" s="23">
        <f>+'ABC Fatturato'!B570*60%</f>
        <v>1406.5409966671934</v>
      </c>
      <c r="C570" s="27">
        <f t="shared" si="26"/>
        <v>4076826.4865869759</v>
      </c>
      <c r="D570" s="28">
        <f t="shared" si="24"/>
        <v>0.86644305492163332</v>
      </c>
      <c r="E570" s="18">
        <v>569</v>
      </c>
      <c r="F570" s="26">
        <f t="shared" si="25"/>
        <v>0.21113172541743971</v>
      </c>
      <c r="G570" s="3" t="str" cm="1">
        <f t="array" ref="G570">IFERROR(_xlfn.IFS(D570&lt;='ABC Fatturato'!$K$2,"A",D570&lt;='ABC Fatturato'!$L$3,"B"),"C")</f>
        <v>B</v>
      </c>
    </row>
    <row r="571" spans="1:7" x14ac:dyDescent="0.3">
      <c r="A571" s="20" t="s">
        <v>594</v>
      </c>
      <c r="B571" s="23">
        <f>+'ABC Fatturato'!B571*60%</f>
        <v>1405.0216221330786</v>
      </c>
      <c r="C571" s="27">
        <f t="shared" si="26"/>
        <v>4078231.5082091088</v>
      </c>
      <c r="D571" s="28">
        <f t="shared" si="24"/>
        <v>0.86674166248575635</v>
      </c>
      <c r="E571" s="18">
        <v>570</v>
      </c>
      <c r="F571" s="26">
        <f t="shared" si="25"/>
        <v>0.21150278293135436</v>
      </c>
      <c r="G571" s="3" t="str" cm="1">
        <f t="array" ref="G571">IFERROR(_xlfn.IFS(D571&lt;='ABC Fatturato'!$K$2,"A",D571&lt;='ABC Fatturato'!$L$3,"B"),"C")</f>
        <v>B</v>
      </c>
    </row>
    <row r="572" spans="1:7" x14ac:dyDescent="0.3">
      <c r="A572" s="20" t="s">
        <v>595</v>
      </c>
      <c r="B572" s="23">
        <f>+'ABC Fatturato'!B572*60%</f>
        <v>1401.9009108512757</v>
      </c>
      <c r="C572" s="27">
        <f t="shared" si="26"/>
        <v>4079633.4091199599</v>
      </c>
      <c r="D572" s="28">
        <f t="shared" si="24"/>
        <v>0.86703960680884484</v>
      </c>
      <c r="E572" s="18">
        <v>571</v>
      </c>
      <c r="F572" s="26">
        <f t="shared" si="25"/>
        <v>0.21187384044526902</v>
      </c>
      <c r="G572" s="3" t="str" cm="1">
        <f t="array" ref="G572">IFERROR(_xlfn.IFS(D572&lt;='ABC Fatturato'!$K$2,"A",D572&lt;='ABC Fatturato'!$L$3,"B"),"C")</f>
        <v>B</v>
      </c>
    </row>
    <row r="573" spans="1:7" x14ac:dyDescent="0.3">
      <c r="A573" s="20" t="s">
        <v>596</v>
      </c>
      <c r="B573" s="23">
        <f>+'ABC Fatturato'!B573*60%</f>
        <v>1400.6055236789418</v>
      </c>
      <c r="C573" s="27">
        <f t="shared" si="26"/>
        <v>4081034.0146436389</v>
      </c>
      <c r="D573" s="28">
        <f t="shared" si="24"/>
        <v>0.86733727582484754</v>
      </c>
      <c r="E573" s="18">
        <v>572</v>
      </c>
      <c r="F573" s="26">
        <f t="shared" si="25"/>
        <v>0.21224489795918366</v>
      </c>
      <c r="G573" s="3" t="str" cm="1">
        <f t="array" ref="G573">IFERROR(_xlfn.IFS(D573&lt;='ABC Fatturato'!$K$2,"A",D573&lt;='ABC Fatturato'!$L$3,"B"),"C")</f>
        <v>B</v>
      </c>
    </row>
    <row r="574" spans="1:7" x14ac:dyDescent="0.3">
      <c r="A574" s="20" t="s">
        <v>597</v>
      </c>
      <c r="B574" s="23">
        <f>+'ABC Fatturato'!B574*60%</f>
        <v>1400.5756843105626</v>
      </c>
      <c r="C574" s="27">
        <f t="shared" si="26"/>
        <v>4082434.5903279493</v>
      </c>
      <c r="D574" s="28">
        <f t="shared" si="24"/>
        <v>0.8676349384991251</v>
      </c>
      <c r="E574" s="18">
        <v>573</v>
      </c>
      <c r="F574" s="26">
        <f t="shared" si="25"/>
        <v>0.21261595547309833</v>
      </c>
      <c r="G574" s="3" t="str" cm="1">
        <f t="array" ref="G574">IFERROR(_xlfn.IFS(D574&lt;='ABC Fatturato'!$K$2,"A",D574&lt;='ABC Fatturato'!$L$3,"B"),"C")</f>
        <v>B</v>
      </c>
    </row>
    <row r="575" spans="1:7" x14ac:dyDescent="0.3">
      <c r="A575" s="20" t="s">
        <v>598</v>
      </c>
      <c r="B575" s="23">
        <f>+'ABC Fatturato'!B575*60%</f>
        <v>1400.1152871890065</v>
      </c>
      <c r="C575" s="27">
        <f t="shared" si="26"/>
        <v>4083834.7056151382</v>
      </c>
      <c r="D575" s="28">
        <f t="shared" si="24"/>
        <v>0.86793250332575334</v>
      </c>
      <c r="E575" s="18">
        <v>574</v>
      </c>
      <c r="F575" s="26">
        <f t="shared" si="25"/>
        <v>0.21298701298701297</v>
      </c>
      <c r="G575" s="3" t="str" cm="1">
        <f t="array" ref="G575">IFERROR(_xlfn.IFS(D575&lt;='ABC Fatturato'!$K$2,"A",D575&lt;='ABC Fatturato'!$L$3,"B"),"C")</f>
        <v>B</v>
      </c>
    </row>
    <row r="576" spans="1:7" x14ac:dyDescent="0.3">
      <c r="A576" s="20" t="s">
        <v>599</v>
      </c>
      <c r="B576" s="23">
        <f>+'ABC Fatturato'!B576*60%</f>
        <v>1399.2896459532144</v>
      </c>
      <c r="C576" s="27">
        <f t="shared" si="26"/>
        <v>4085233.9952610913</v>
      </c>
      <c r="D576" s="28">
        <f t="shared" si="24"/>
        <v>0.86822989267983752</v>
      </c>
      <c r="E576" s="18">
        <v>575</v>
      </c>
      <c r="F576" s="26">
        <f t="shared" si="25"/>
        <v>0.21335807050092764</v>
      </c>
      <c r="G576" s="3" t="str" cm="1">
        <f t="array" ref="G576">IFERROR(_xlfn.IFS(D576&lt;='ABC Fatturato'!$K$2,"A",D576&lt;='ABC Fatturato'!$L$3,"B"),"C")</f>
        <v>B</v>
      </c>
    </row>
    <row r="577" spans="1:7" x14ac:dyDescent="0.3">
      <c r="A577" s="20" t="s">
        <v>600</v>
      </c>
      <c r="B577" s="23">
        <f>+'ABC Fatturato'!B577*60%</f>
        <v>1394.1818632560942</v>
      </c>
      <c r="C577" s="27">
        <f t="shared" si="26"/>
        <v>4086628.1771243475</v>
      </c>
      <c r="D577" s="28">
        <f t="shared" si="24"/>
        <v>0.86852619648297724</v>
      </c>
      <c r="E577" s="18">
        <v>576</v>
      </c>
      <c r="F577" s="26">
        <f t="shared" si="25"/>
        <v>0.21372912801484231</v>
      </c>
      <c r="G577" s="3" t="str" cm="1">
        <f t="array" ref="G577">IFERROR(_xlfn.IFS(D577&lt;='ABC Fatturato'!$K$2,"A",D577&lt;='ABC Fatturato'!$L$3,"B"),"C")</f>
        <v>B</v>
      </c>
    </row>
    <row r="578" spans="1:7" x14ac:dyDescent="0.3">
      <c r="A578" s="20" t="s">
        <v>601</v>
      </c>
      <c r="B578" s="23">
        <f>+'ABC Fatturato'!B578*60%</f>
        <v>1390.7681370607672</v>
      </c>
      <c r="C578" s="27">
        <f t="shared" si="26"/>
        <v>4088018.9452614081</v>
      </c>
      <c r="D578" s="28">
        <f t="shared" ref="D578:D641" si="27">C578/SUM(B:B)</f>
        <v>0.86882177477097322</v>
      </c>
      <c r="E578" s="18">
        <v>577</v>
      </c>
      <c r="F578" s="26">
        <f t="shared" ref="F578:F641" si="28">E578/COUNT(B:B)</f>
        <v>0.21410018552875695</v>
      </c>
      <c r="G578" s="3" t="str" cm="1">
        <f t="array" ref="G578">IFERROR(_xlfn.IFS(D578&lt;='ABC Fatturato'!$K$2,"A",D578&lt;='ABC Fatturato'!$L$3,"B"),"C")</f>
        <v>B</v>
      </c>
    </row>
    <row r="579" spans="1:7" x14ac:dyDescent="0.3">
      <c r="A579" s="20" t="s">
        <v>602</v>
      </c>
      <c r="B579" s="23">
        <f>+'ABC Fatturato'!B579*60%</f>
        <v>1389.1903644494812</v>
      </c>
      <c r="C579" s="27">
        <f t="shared" ref="C579:C642" si="29">B579+C578</f>
        <v>4089408.1356258574</v>
      </c>
      <c r="D579" s="28">
        <f t="shared" si="27"/>
        <v>0.86911701773684424</v>
      </c>
      <c r="E579" s="18">
        <v>578</v>
      </c>
      <c r="F579" s="26">
        <f t="shared" si="28"/>
        <v>0.21447124304267162</v>
      </c>
      <c r="G579" s="3" t="str" cm="1">
        <f t="array" ref="G579">IFERROR(_xlfn.IFS(D579&lt;='ABC Fatturato'!$K$2,"A",D579&lt;='ABC Fatturato'!$L$3,"B"),"C")</f>
        <v>B</v>
      </c>
    </row>
    <row r="580" spans="1:7" x14ac:dyDescent="0.3">
      <c r="A580" s="20" t="s">
        <v>603</v>
      </c>
      <c r="B580" s="23">
        <f>+'ABC Fatturato'!B580*60%</f>
        <v>1385.7318151686061</v>
      </c>
      <c r="C580" s="27">
        <f t="shared" si="29"/>
        <v>4090793.867441026</v>
      </c>
      <c r="D580" s="28">
        <f t="shared" si="27"/>
        <v>0.86941152566137503</v>
      </c>
      <c r="E580" s="18">
        <v>579</v>
      </c>
      <c r="F580" s="26">
        <f t="shared" si="28"/>
        <v>0.21484230055658626</v>
      </c>
      <c r="G580" s="3" t="str" cm="1">
        <f t="array" ref="G580">IFERROR(_xlfn.IFS(D580&lt;='ABC Fatturato'!$K$2,"A",D580&lt;='ABC Fatturato'!$L$3,"B"),"C")</f>
        <v>B</v>
      </c>
    </row>
    <row r="581" spans="1:7" x14ac:dyDescent="0.3">
      <c r="A581" s="20" t="s">
        <v>604</v>
      </c>
      <c r="B581" s="23">
        <f>+'ABC Fatturato'!B581*60%</f>
        <v>1383.1123540491874</v>
      </c>
      <c r="C581" s="27">
        <f t="shared" si="29"/>
        <v>4092176.979795075</v>
      </c>
      <c r="D581" s="28">
        <f t="shared" si="27"/>
        <v>0.86970547687496835</v>
      </c>
      <c r="E581" s="18">
        <v>580</v>
      </c>
      <c r="F581" s="26">
        <f t="shared" si="28"/>
        <v>0.21521335807050093</v>
      </c>
      <c r="G581" s="3" t="str" cm="1">
        <f t="array" ref="G581">IFERROR(_xlfn.IFS(D581&lt;='ABC Fatturato'!$K$2,"A",D581&lt;='ABC Fatturato'!$L$3,"B"),"C")</f>
        <v>B</v>
      </c>
    </row>
    <row r="582" spans="1:7" x14ac:dyDescent="0.3">
      <c r="A582" s="20" t="s">
        <v>605</v>
      </c>
      <c r="B582" s="23">
        <f>+'ABC Fatturato'!B582*60%</f>
        <v>1380.2788947127669</v>
      </c>
      <c r="C582" s="27">
        <f t="shared" si="29"/>
        <v>4093557.2586897877</v>
      </c>
      <c r="D582" s="28">
        <f t="shared" si="27"/>
        <v>0.86999882589683952</v>
      </c>
      <c r="E582" s="18">
        <v>581</v>
      </c>
      <c r="F582" s="26">
        <f t="shared" si="28"/>
        <v>0.21558441558441557</v>
      </c>
      <c r="G582" s="3" t="str" cm="1">
        <f t="array" ref="G582">IFERROR(_xlfn.IFS(D582&lt;='ABC Fatturato'!$K$2,"A",D582&lt;='ABC Fatturato'!$L$3,"B"),"C")</f>
        <v>B</v>
      </c>
    </row>
    <row r="583" spans="1:7" x14ac:dyDescent="0.3">
      <c r="A583" s="20" t="s">
        <v>606</v>
      </c>
      <c r="B583" s="23">
        <f>+'ABC Fatturato'!B583*60%</f>
        <v>1377.0868506919637</v>
      </c>
      <c r="C583" s="27">
        <f t="shared" si="29"/>
        <v>4094934.3455404798</v>
      </c>
      <c r="D583" s="28">
        <f t="shared" si="27"/>
        <v>0.87029149651741455</v>
      </c>
      <c r="E583" s="18">
        <v>582</v>
      </c>
      <c r="F583" s="26">
        <f t="shared" si="28"/>
        <v>0.21595547309833024</v>
      </c>
      <c r="G583" s="3" t="str" cm="1">
        <f t="array" ref="G583">IFERROR(_xlfn.IFS(D583&lt;='ABC Fatturato'!$K$2,"A",D583&lt;='ABC Fatturato'!$L$3,"B"),"C")</f>
        <v>B</v>
      </c>
    </row>
    <row r="584" spans="1:7" x14ac:dyDescent="0.3">
      <c r="A584" s="20" t="s">
        <v>607</v>
      </c>
      <c r="B584" s="23">
        <f>+'ABC Fatturato'!B584*60%</f>
        <v>1374.1447914225589</v>
      </c>
      <c r="C584" s="27">
        <f t="shared" si="29"/>
        <v>4096308.4903319022</v>
      </c>
      <c r="D584" s="28">
        <f t="shared" si="27"/>
        <v>0.87058354186565345</v>
      </c>
      <c r="E584" s="18">
        <v>583</v>
      </c>
      <c r="F584" s="26">
        <f t="shared" si="28"/>
        <v>0.21632653061224491</v>
      </c>
      <c r="G584" s="3" t="str" cm="1">
        <f t="array" ref="G584">IFERROR(_xlfn.IFS(D584&lt;='ABC Fatturato'!$K$2,"A",D584&lt;='ABC Fatturato'!$L$3,"B"),"C")</f>
        <v>B</v>
      </c>
    </row>
    <row r="585" spans="1:7" x14ac:dyDescent="0.3">
      <c r="A585" s="20" t="s">
        <v>608</v>
      </c>
      <c r="B585" s="23">
        <f>+'ABC Fatturato'!B585*60%</f>
        <v>1373.3582103041729</v>
      </c>
      <c r="C585" s="27">
        <f t="shared" si="29"/>
        <v>4097681.8485422065</v>
      </c>
      <c r="D585" s="28">
        <f t="shared" si="27"/>
        <v>0.87087542004274843</v>
      </c>
      <c r="E585" s="18">
        <v>584</v>
      </c>
      <c r="F585" s="26">
        <f t="shared" si="28"/>
        <v>0.21669758812615955</v>
      </c>
      <c r="G585" s="3" t="str" cm="1">
        <f t="array" ref="G585">IFERROR(_xlfn.IFS(D585&lt;='ABC Fatturato'!$K$2,"A",D585&lt;='ABC Fatturato'!$L$3,"B"),"C")</f>
        <v>B</v>
      </c>
    </row>
    <row r="586" spans="1:7" x14ac:dyDescent="0.3">
      <c r="A586" s="20" t="s">
        <v>609</v>
      </c>
      <c r="B586" s="23">
        <f>+'ABC Fatturato'!B586*60%</f>
        <v>1357.0468333413783</v>
      </c>
      <c r="C586" s="27">
        <f t="shared" si="29"/>
        <v>4099038.8953755479</v>
      </c>
      <c r="D586" s="28">
        <f t="shared" si="27"/>
        <v>0.8711638315824155</v>
      </c>
      <c r="E586" s="18">
        <v>585</v>
      </c>
      <c r="F586" s="26">
        <f t="shared" si="28"/>
        <v>0.21706864564007422</v>
      </c>
      <c r="G586" s="3" t="str" cm="1">
        <f t="array" ref="G586">IFERROR(_xlfn.IFS(D586&lt;='ABC Fatturato'!$K$2,"A",D586&lt;='ABC Fatturato'!$L$3,"B"),"C")</f>
        <v>B</v>
      </c>
    </row>
    <row r="587" spans="1:7" x14ac:dyDescent="0.3">
      <c r="A587" s="20" t="s">
        <v>610</v>
      </c>
      <c r="B587" s="23">
        <f>+'ABC Fatturato'!B587*60%</f>
        <v>1354.8597228985584</v>
      </c>
      <c r="C587" s="27">
        <f t="shared" si="29"/>
        <v>4100393.7550984463</v>
      </c>
      <c r="D587" s="28">
        <f t="shared" si="27"/>
        <v>0.87145177829811726</v>
      </c>
      <c r="E587" s="18">
        <v>586</v>
      </c>
      <c r="F587" s="26">
        <f t="shared" si="28"/>
        <v>0.21743970315398886</v>
      </c>
      <c r="G587" s="3" t="str" cm="1">
        <f t="array" ref="G587">IFERROR(_xlfn.IFS(D587&lt;='ABC Fatturato'!$K$2,"A",D587&lt;='ABC Fatturato'!$L$3,"B"),"C")</f>
        <v>B</v>
      </c>
    </row>
    <row r="588" spans="1:7" x14ac:dyDescent="0.3">
      <c r="A588" s="20" t="s">
        <v>611</v>
      </c>
      <c r="B588" s="23">
        <f>+'ABC Fatturato'!B588*60%</f>
        <v>1352.5545356418097</v>
      </c>
      <c r="C588" s="27">
        <f t="shared" si="29"/>
        <v>4101746.3096340881</v>
      </c>
      <c r="D588" s="28">
        <f t="shared" si="27"/>
        <v>0.87173923509512963</v>
      </c>
      <c r="E588" s="18">
        <v>587</v>
      </c>
      <c r="F588" s="26">
        <f t="shared" si="28"/>
        <v>0.21781076066790353</v>
      </c>
      <c r="G588" s="3" t="str" cm="1">
        <f t="array" ref="G588">IFERROR(_xlfn.IFS(D588&lt;='ABC Fatturato'!$K$2,"A",D588&lt;='ABC Fatturato'!$L$3,"B"),"C")</f>
        <v>B</v>
      </c>
    </row>
    <row r="589" spans="1:7" x14ac:dyDescent="0.3">
      <c r="A589" s="20" t="s">
        <v>612</v>
      </c>
      <c r="B589" s="23">
        <f>+'ABC Fatturato'!B589*60%</f>
        <v>1348.1760885795334</v>
      </c>
      <c r="C589" s="27">
        <f t="shared" si="29"/>
        <v>4103094.4857226675</v>
      </c>
      <c r="D589" s="28">
        <f t="shared" si="27"/>
        <v>0.87202576134602705</v>
      </c>
      <c r="E589" s="18">
        <v>588</v>
      </c>
      <c r="F589" s="26">
        <f t="shared" si="28"/>
        <v>0.21818181818181817</v>
      </c>
      <c r="G589" s="3" t="str" cm="1">
        <f t="array" ref="G589">IFERROR(_xlfn.IFS(D589&lt;='ABC Fatturato'!$K$2,"A",D589&lt;='ABC Fatturato'!$L$3,"B"),"C")</f>
        <v>B</v>
      </c>
    </row>
    <row r="590" spans="1:7" x14ac:dyDescent="0.3">
      <c r="A590" s="20" t="s">
        <v>613</v>
      </c>
      <c r="B590" s="23">
        <f>+'ABC Fatturato'!B590*60%</f>
        <v>1342.7075440767319</v>
      </c>
      <c r="C590" s="27">
        <f t="shared" si="29"/>
        <v>4104437.1932667443</v>
      </c>
      <c r="D590" s="28">
        <f t="shared" si="27"/>
        <v>0.87231112537370492</v>
      </c>
      <c r="E590" s="18">
        <v>589</v>
      </c>
      <c r="F590" s="26">
        <f t="shared" si="28"/>
        <v>0.21855287569573284</v>
      </c>
      <c r="G590" s="3" t="str" cm="1">
        <f t="array" ref="G590">IFERROR(_xlfn.IFS(D590&lt;='ABC Fatturato'!$K$2,"A",D590&lt;='ABC Fatturato'!$L$3,"B"),"C")</f>
        <v>B</v>
      </c>
    </row>
    <row r="591" spans="1:7" x14ac:dyDescent="0.3">
      <c r="A591" s="20" t="s">
        <v>614</v>
      </c>
      <c r="B591" s="23">
        <f>+'ABC Fatturato'!B591*60%</f>
        <v>1333.1894258936168</v>
      </c>
      <c r="C591" s="27">
        <f t="shared" si="29"/>
        <v>4105770.3826926379</v>
      </c>
      <c r="D591" s="28">
        <f t="shared" si="27"/>
        <v>0.87259446652711448</v>
      </c>
      <c r="E591" s="18">
        <v>590</v>
      </c>
      <c r="F591" s="26">
        <f t="shared" si="28"/>
        <v>0.21892393320964751</v>
      </c>
      <c r="G591" s="3" t="str" cm="1">
        <f t="array" ref="G591">IFERROR(_xlfn.IFS(D591&lt;='ABC Fatturato'!$K$2,"A",D591&lt;='ABC Fatturato'!$L$3,"B"),"C")</f>
        <v>B</v>
      </c>
    </row>
    <row r="592" spans="1:7" x14ac:dyDescent="0.3">
      <c r="A592" s="20" t="s">
        <v>615</v>
      </c>
      <c r="B592" s="23">
        <f>+'ABC Fatturato'!B592*60%</f>
        <v>1328.0410462875864</v>
      </c>
      <c r="C592" s="27">
        <f t="shared" si="29"/>
        <v>4107098.4237389253</v>
      </c>
      <c r="D592" s="28">
        <f t="shared" si="27"/>
        <v>0.87287671350156693</v>
      </c>
      <c r="E592" s="18">
        <v>591</v>
      </c>
      <c r="F592" s="26">
        <f t="shared" si="28"/>
        <v>0.21929499072356215</v>
      </c>
      <c r="G592" s="3" t="str" cm="1">
        <f t="array" ref="G592">IFERROR(_xlfn.IFS(D592&lt;='ABC Fatturato'!$K$2,"A",D592&lt;='ABC Fatturato'!$L$3,"B"),"C")</f>
        <v>B</v>
      </c>
    </row>
    <row r="593" spans="1:7" x14ac:dyDescent="0.3">
      <c r="A593" s="20" t="s">
        <v>616</v>
      </c>
      <c r="B593" s="23">
        <f>+'ABC Fatturato'!B593*60%</f>
        <v>1322.0671535117217</v>
      </c>
      <c r="C593" s="27">
        <f t="shared" si="29"/>
        <v>4108420.4908924368</v>
      </c>
      <c r="D593" s="28">
        <f t="shared" si="27"/>
        <v>0.87315769085173589</v>
      </c>
      <c r="E593" s="18">
        <v>592</v>
      </c>
      <c r="F593" s="26">
        <f t="shared" si="28"/>
        <v>0.21966604823747682</v>
      </c>
      <c r="G593" s="3" t="str" cm="1">
        <f t="array" ref="G593">IFERROR(_xlfn.IFS(D593&lt;='ABC Fatturato'!$K$2,"A",D593&lt;='ABC Fatturato'!$L$3,"B"),"C")</f>
        <v>B</v>
      </c>
    </row>
    <row r="594" spans="1:7" x14ac:dyDescent="0.3">
      <c r="A594" s="20" t="s">
        <v>617</v>
      </c>
      <c r="B594" s="23">
        <f>+'ABC Fatturato'!B594*60%</f>
        <v>1313.6447676713144</v>
      </c>
      <c r="C594" s="27">
        <f t="shared" si="29"/>
        <v>4109734.1356601082</v>
      </c>
      <c r="D594" s="28">
        <f t="shared" si="27"/>
        <v>0.87343687820232041</v>
      </c>
      <c r="E594" s="18">
        <v>593</v>
      </c>
      <c r="F594" s="26">
        <f t="shared" si="28"/>
        <v>0.22003710575139146</v>
      </c>
      <c r="G594" s="3" t="str" cm="1">
        <f t="array" ref="G594">IFERROR(_xlfn.IFS(D594&lt;='ABC Fatturato'!$K$2,"A",D594&lt;='ABC Fatturato'!$L$3,"B"),"C")</f>
        <v>B</v>
      </c>
    </row>
    <row r="595" spans="1:7" x14ac:dyDescent="0.3">
      <c r="A595" s="20" t="s">
        <v>618</v>
      </c>
      <c r="B595" s="23">
        <f>+'ABC Fatturato'!B595*60%</f>
        <v>1310.3142843491476</v>
      </c>
      <c r="C595" s="27">
        <f t="shared" si="29"/>
        <v>4111044.4499444575</v>
      </c>
      <c r="D595" s="28">
        <f t="shared" si="27"/>
        <v>0.87371535772926978</v>
      </c>
      <c r="E595" s="18">
        <v>594</v>
      </c>
      <c r="F595" s="26">
        <f t="shared" si="28"/>
        <v>0.22040816326530613</v>
      </c>
      <c r="G595" s="3" t="str" cm="1">
        <f t="array" ref="G595">IFERROR(_xlfn.IFS(D595&lt;='ABC Fatturato'!$K$2,"A",D595&lt;='ABC Fatturato'!$L$3,"B"),"C")</f>
        <v>B</v>
      </c>
    </row>
    <row r="596" spans="1:7" x14ac:dyDescent="0.3">
      <c r="A596" s="20" t="s">
        <v>619</v>
      </c>
      <c r="B596" s="23">
        <f>+'ABC Fatturato'!B596*60%</f>
        <v>1303.7579475930781</v>
      </c>
      <c r="C596" s="27">
        <f t="shared" si="29"/>
        <v>4112348.2078920505</v>
      </c>
      <c r="D596" s="28">
        <f t="shared" si="27"/>
        <v>0.87399244384581343</v>
      </c>
      <c r="E596" s="18">
        <v>595</v>
      </c>
      <c r="F596" s="26">
        <f t="shared" si="28"/>
        <v>0.22077922077922077</v>
      </c>
      <c r="G596" s="3" t="str" cm="1">
        <f t="array" ref="G596">IFERROR(_xlfn.IFS(D596&lt;='ABC Fatturato'!$K$2,"A",D596&lt;='ABC Fatturato'!$L$3,"B"),"C")</f>
        <v>B</v>
      </c>
    </row>
    <row r="597" spans="1:7" x14ac:dyDescent="0.3">
      <c r="A597" s="20" t="s">
        <v>620</v>
      </c>
      <c r="B597" s="23">
        <f>+'ABC Fatturato'!B597*60%</f>
        <v>1299.0159212740289</v>
      </c>
      <c r="C597" s="27">
        <f t="shared" si="29"/>
        <v>4113647.2238133247</v>
      </c>
      <c r="D597" s="28">
        <f t="shared" si="27"/>
        <v>0.87426852214517781</v>
      </c>
      <c r="E597" s="18">
        <v>596</v>
      </c>
      <c r="F597" s="26">
        <f t="shared" si="28"/>
        <v>0.22115027829313544</v>
      </c>
      <c r="G597" s="3" t="str" cm="1">
        <f t="array" ref="G597">IFERROR(_xlfn.IFS(D597&lt;='ABC Fatturato'!$K$2,"A",D597&lt;='ABC Fatturato'!$L$3,"B"),"C")</f>
        <v>B</v>
      </c>
    </row>
    <row r="598" spans="1:7" x14ac:dyDescent="0.3">
      <c r="A598" s="20" t="s">
        <v>621</v>
      </c>
      <c r="B598" s="23">
        <f>+'ABC Fatturato'!B598*60%</f>
        <v>1297.0374302779451</v>
      </c>
      <c r="C598" s="27">
        <f t="shared" si="29"/>
        <v>4114944.2612436027</v>
      </c>
      <c r="D598" s="28">
        <f t="shared" si="27"/>
        <v>0.8745441799582182</v>
      </c>
      <c r="E598" s="18">
        <v>597</v>
      </c>
      <c r="F598" s="26">
        <f t="shared" si="28"/>
        <v>0.22152133580705008</v>
      </c>
      <c r="G598" s="3" t="str" cm="1">
        <f t="array" ref="G598">IFERROR(_xlfn.IFS(D598&lt;='ABC Fatturato'!$K$2,"A",D598&lt;='ABC Fatturato'!$L$3,"B"),"C")</f>
        <v>B</v>
      </c>
    </row>
    <row r="599" spans="1:7" x14ac:dyDescent="0.3">
      <c r="A599" s="20" t="s">
        <v>622</v>
      </c>
      <c r="B599" s="23">
        <f>+'ABC Fatturato'!B599*60%</f>
        <v>1294.8655596842116</v>
      </c>
      <c r="C599" s="27">
        <f t="shared" si="29"/>
        <v>4116239.1268032868</v>
      </c>
      <c r="D599" s="28">
        <f t="shared" si="27"/>
        <v>0.8748193761862002</v>
      </c>
      <c r="E599" s="18">
        <v>598</v>
      </c>
      <c r="F599" s="26">
        <f t="shared" si="28"/>
        <v>0.22189239332096475</v>
      </c>
      <c r="G599" s="3" t="str" cm="1">
        <f t="array" ref="G599">IFERROR(_xlfn.IFS(D599&lt;='ABC Fatturato'!$K$2,"A",D599&lt;='ABC Fatturato'!$L$3,"B"),"C")</f>
        <v>B</v>
      </c>
    </row>
    <row r="600" spans="1:7" x14ac:dyDescent="0.3">
      <c r="A600" s="20" t="s">
        <v>623</v>
      </c>
      <c r="B600" s="23">
        <f>+'ABC Fatturato'!B600*60%</f>
        <v>1294.5291304106852</v>
      </c>
      <c r="C600" s="27">
        <f t="shared" si="29"/>
        <v>4117533.6559336977</v>
      </c>
      <c r="D600" s="28">
        <f t="shared" si="27"/>
        <v>0.87509450091327123</v>
      </c>
      <c r="E600" s="18">
        <v>599</v>
      </c>
      <c r="F600" s="26">
        <f t="shared" si="28"/>
        <v>0.22226345083487942</v>
      </c>
      <c r="G600" s="3" t="str" cm="1">
        <f t="array" ref="G600">IFERROR(_xlfn.IFS(D600&lt;='ABC Fatturato'!$K$2,"A",D600&lt;='ABC Fatturato'!$L$3,"B"),"C")</f>
        <v>B</v>
      </c>
    </row>
    <row r="601" spans="1:7" x14ac:dyDescent="0.3">
      <c r="A601" s="20" t="s">
        <v>624</v>
      </c>
      <c r="B601" s="23">
        <f>+'ABC Fatturato'!B601*60%</f>
        <v>1291.3963809287638</v>
      </c>
      <c r="C601" s="27">
        <f t="shared" si="29"/>
        <v>4118825.0523146265</v>
      </c>
      <c r="D601" s="28">
        <f t="shared" si="27"/>
        <v>0.8753689598408434</v>
      </c>
      <c r="E601" s="18">
        <v>600</v>
      </c>
      <c r="F601" s="26">
        <f t="shared" si="28"/>
        <v>0.22263450834879406</v>
      </c>
      <c r="G601" s="3" t="str" cm="1">
        <f t="array" ref="G601">IFERROR(_xlfn.IFS(D601&lt;='ABC Fatturato'!$K$2,"A",D601&lt;='ABC Fatturato'!$L$3,"B"),"C")</f>
        <v>B</v>
      </c>
    </row>
    <row r="602" spans="1:7" x14ac:dyDescent="0.3">
      <c r="A602" s="20" t="s">
        <v>625</v>
      </c>
      <c r="B602" s="23">
        <f>+'ABC Fatturato'!B602*60%</f>
        <v>1286.7682052470061</v>
      </c>
      <c r="C602" s="27">
        <f t="shared" si="29"/>
        <v>4120111.8205198734</v>
      </c>
      <c r="D602" s="28">
        <f t="shared" si="27"/>
        <v>0.87564243514777595</v>
      </c>
      <c r="E602" s="18">
        <v>601</v>
      </c>
      <c r="F602" s="26">
        <f t="shared" si="28"/>
        <v>0.22300556586270873</v>
      </c>
      <c r="G602" s="3" t="str" cm="1">
        <f t="array" ref="G602">IFERROR(_xlfn.IFS(D602&lt;='ABC Fatturato'!$K$2,"A",D602&lt;='ABC Fatturato'!$L$3,"B"),"C")</f>
        <v>B</v>
      </c>
    </row>
    <row r="603" spans="1:7" x14ac:dyDescent="0.3">
      <c r="A603" s="20" t="s">
        <v>626</v>
      </c>
      <c r="B603" s="23">
        <f>+'ABC Fatturato'!B603*60%</f>
        <v>1283.7495625342935</v>
      </c>
      <c r="C603" s="27">
        <f t="shared" si="29"/>
        <v>4121395.5700824079</v>
      </c>
      <c r="D603" s="28">
        <f t="shared" si="27"/>
        <v>0.87591526890618499</v>
      </c>
      <c r="E603" s="18">
        <v>602</v>
      </c>
      <c r="F603" s="26">
        <f t="shared" si="28"/>
        <v>0.22337662337662337</v>
      </c>
      <c r="G603" s="3" t="str" cm="1">
        <f t="array" ref="G603">IFERROR(_xlfn.IFS(D603&lt;='ABC Fatturato'!$K$2,"A",D603&lt;='ABC Fatturato'!$L$3,"B"),"C")</f>
        <v>B</v>
      </c>
    </row>
    <row r="604" spans="1:7" x14ac:dyDescent="0.3">
      <c r="A604" s="20" t="s">
        <v>627</v>
      </c>
      <c r="B604" s="23">
        <f>+'ABC Fatturato'!B604*60%</f>
        <v>1279.994924756885</v>
      </c>
      <c r="C604" s="27">
        <f t="shared" si="29"/>
        <v>4122675.5650071646</v>
      </c>
      <c r="D604" s="28">
        <f t="shared" si="27"/>
        <v>0.87618730469591977</v>
      </c>
      <c r="E604" s="18">
        <v>603</v>
      </c>
      <c r="F604" s="26">
        <f t="shared" si="28"/>
        <v>0.22374768089053804</v>
      </c>
      <c r="G604" s="3" t="str" cm="1">
        <f t="array" ref="G604">IFERROR(_xlfn.IFS(D604&lt;='ABC Fatturato'!$K$2,"A",D604&lt;='ABC Fatturato'!$L$3,"B"),"C")</f>
        <v>B</v>
      </c>
    </row>
    <row r="605" spans="1:7" x14ac:dyDescent="0.3">
      <c r="A605" s="20" t="s">
        <v>628</v>
      </c>
      <c r="B605" s="23">
        <f>+'ABC Fatturato'!B605*60%</f>
        <v>1279.3635595804533</v>
      </c>
      <c r="C605" s="27">
        <f t="shared" si="29"/>
        <v>4123954.928566745</v>
      </c>
      <c r="D605" s="28">
        <f t="shared" si="27"/>
        <v>0.87645920630236906</v>
      </c>
      <c r="E605" s="18">
        <v>604</v>
      </c>
      <c r="F605" s="26">
        <f t="shared" si="28"/>
        <v>0.22411873840445268</v>
      </c>
      <c r="G605" s="3" t="str" cm="1">
        <f t="array" ref="G605">IFERROR(_xlfn.IFS(D605&lt;='ABC Fatturato'!$K$2,"A",D605&lt;='ABC Fatturato'!$L$3,"B"),"C")</f>
        <v>B</v>
      </c>
    </row>
    <row r="606" spans="1:7" x14ac:dyDescent="0.3">
      <c r="A606" s="20" t="s">
        <v>629</v>
      </c>
      <c r="B606" s="23">
        <f>+'ABC Fatturato'!B606*60%</f>
        <v>1279.361510525114</v>
      </c>
      <c r="C606" s="27">
        <f t="shared" si="29"/>
        <v>4125234.29007727</v>
      </c>
      <c r="D606" s="28">
        <f t="shared" si="27"/>
        <v>0.87673110747333516</v>
      </c>
      <c r="E606" s="18">
        <v>605</v>
      </c>
      <c r="F606" s="26">
        <f t="shared" si="28"/>
        <v>0.22448979591836735</v>
      </c>
      <c r="G606" s="3" t="str" cm="1">
        <f t="array" ref="G606">IFERROR(_xlfn.IFS(D606&lt;='ABC Fatturato'!$K$2,"A",D606&lt;='ABC Fatturato'!$L$3,"B"),"C")</f>
        <v>B</v>
      </c>
    </row>
    <row r="607" spans="1:7" x14ac:dyDescent="0.3">
      <c r="A607" s="20" t="s">
        <v>630</v>
      </c>
      <c r="B607" s="23">
        <f>+'ABC Fatturato'!B607*60%</f>
        <v>1276.1841940895622</v>
      </c>
      <c r="C607" s="27">
        <f t="shared" si="29"/>
        <v>4126510.4742713594</v>
      </c>
      <c r="D607" s="28">
        <f t="shared" si="27"/>
        <v>0.87700233337304101</v>
      </c>
      <c r="E607" s="18">
        <v>606</v>
      </c>
      <c r="F607" s="26">
        <f t="shared" si="28"/>
        <v>0.22486085343228202</v>
      </c>
      <c r="G607" s="3" t="str" cm="1">
        <f t="array" ref="G607">IFERROR(_xlfn.IFS(D607&lt;='ABC Fatturato'!$K$2,"A",D607&lt;='ABC Fatturato'!$L$3,"B"),"C")</f>
        <v>B</v>
      </c>
    </row>
    <row r="608" spans="1:7" x14ac:dyDescent="0.3">
      <c r="A608" s="20" t="s">
        <v>631</v>
      </c>
      <c r="B608" s="23">
        <f>+'ABC Fatturato'!B608*60%</f>
        <v>1272.4815510913888</v>
      </c>
      <c r="C608" s="27">
        <f t="shared" si="29"/>
        <v>4127782.9558224506</v>
      </c>
      <c r="D608" s="28">
        <f t="shared" si="27"/>
        <v>0.87727277235446111</v>
      </c>
      <c r="E608" s="18">
        <v>607</v>
      </c>
      <c r="F608" s="26">
        <f t="shared" si="28"/>
        <v>0.22523191094619666</v>
      </c>
      <c r="G608" s="3" t="str" cm="1">
        <f t="array" ref="G608">IFERROR(_xlfn.IFS(D608&lt;='ABC Fatturato'!$K$2,"A",D608&lt;='ABC Fatturato'!$L$3,"B"),"C")</f>
        <v>B</v>
      </c>
    </row>
    <row r="609" spans="1:7" x14ac:dyDescent="0.3">
      <c r="A609" s="20" t="s">
        <v>632</v>
      </c>
      <c r="B609" s="23">
        <f>+'ABC Fatturato'!B609*60%</f>
        <v>1268.7407444375206</v>
      </c>
      <c r="C609" s="27">
        <f t="shared" si="29"/>
        <v>4129051.6965668881</v>
      </c>
      <c r="D609" s="28">
        <f t="shared" si="27"/>
        <v>0.87754241630671925</v>
      </c>
      <c r="E609" s="18">
        <v>608</v>
      </c>
      <c r="F609" s="26">
        <f t="shared" si="28"/>
        <v>0.22560296846011132</v>
      </c>
      <c r="G609" s="3" t="str" cm="1">
        <f t="array" ref="G609">IFERROR(_xlfn.IFS(D609&lt;='ABC Fatturato'!$K$2,"A",D609&lt;='ABC Fatturato'!$L$3,"B"),"C")</f>
        <v>B</v>
      </c>
    </row>
    <row r="610" spans="1:7" x14ac:dyDescent="0.3">
      <c r="A610" s="20" t="s">
        <v>633</v>
      </c>
      <c r="B610" s="23">
        <f>+'ABC Fatturato'!B610*60%</f>
        <v>1262.6888594928034</v>
      </c>
      <c r="C610" s="27">
        <f t="shared" si="29"/>
        <v>4130314.3854263811</v>
      </c>
      <c r="D610" s="28">
        <f t="shared" si="27"/>
        <v>0.87781077405911179</v>
      </c>
      <c r="E610" s="18">
        <v>609</v>
      </c>
      <c r="F610" s="26">
        <f t="shared" si="28"/>
        <v>0.22597402597402597</v>
      </c>
      <c r="G610" s="3" t="str" cm="1">
        <f t="array" ref="G610">IFERROR(_xlfn.IFS(D610&lt;='ABC Fatturato'!$K$2,"A",D610&lt;='ABC Fatturato'!$L$3,"B"),"C")</f>
        <v>B</v>
      </c>
    </row>
    <row r="611" spans="1:7" x14ac:dyDescent="0.3">
      <c r="A611" s="20" t="s">
        <v>634</v>
      </c>
      <c r="B611" s="23">
        <f>+'ABC Fatturato'!B611*60%</f>
        <v>1260.7266328734752</v>
      </c>
      <c r="C611" s="27">
        <f t="shared" si="29"/>
        <v>4131575.1120592547</v>
      </c>
      <c r="D611" s="28">
        <f t="shared" si="27"/>
        <v>0.87807871478182875</v>
      </c>
      <c r="E611" s="18">
        <v>610</v>
      </c>
      <c r="F611" s="26">
        <f t="shared" si="28"/>
        <v>0.22634508348794063</v>
      </c>
      <c r="G611" s="3" t="str" cm="1">
        <f t="array" ref="G611">IFERROR(_xlfn.IFS(D611&lt;='ABC Fatturato'!$K$2,"A",D611&lt;='ABC Fatturato'!$L$3,"B"),"C")</f>
        <v>B</v>
      </c>
    </row>
    <row r="612" spans="1:7" x14ac:dyDescent="0.3">
      <c r="A612" s="20" t="s">
        <v>635</v>
      </c>
      <c r="B612" s="23">
        <f>+'ABC Fatturato'!B612*60%</f>
        <v>1254.5685812489885</v>
      </c>
      <c r="C612" s="27">
        <f t="shared" si="29"/>
        <v>4132829.6806405038</v>
      </c>
      <c r="D612" s="28">
        <f t="shared" si="27"/>
        <v>0.87834534674120268</v>
      </c>
      <c r="E612" s="18">
        <v>611</v>
      </c>
      <c r="F612" s="26">
        <f t="shared" si="28"/>
        <v>0.22671614100185528</v>
      </c>
      <c r="G612" s="3" t="str" cm="1">
        <f t="array" ref="G612">IFERROR(_xlfn.IFS(D612&lt;='ABC Fatturato'!$K$2,"A",D612&lt;='ABC Fatturato'!$L$3,"B"),"C")</f>
        <v>B</v>
      </c>
    </row>
    <row r="613" spans="1:7" x14ac:dyDescent="0.3">
      <c r="A613" s="20" t="s">
        <v>636</v>
      </c>
      <c r="B613" s="23">
        <f>+'ABC Fatturato'!B613*60%</f>
        <v>1249.1551051084318</v>
      </c>
      <c r="C613" s="27">
        <f t="shared" si="29"/>
        <v>4134078.8357456122</v>
      </c>
      <c r="D613" s="28">
        <f t="shared" si="27"/>
        <v>0.87861082818097014</v>
      </c>
      <c r="E613" s="18">
        <v>612</v>
      </c>
      <c r="F613" s="26">
        <f t="shared" si="28"/>
        <v>0.22708719851576994</v>
      </c>
      <c r="G613" s="3" t="str" cm="1">
        <f t="array" ref="G613">IFERROR(_xlfn.IFS(D613&lt;='ABC Fatturato'!$K$2,"A",D613&lt;='ABC Fatturato'!$L$3,"B"),"C")</f>
        <v>B</v>
      </c>
    </row>
    <row r="614" spans="1:7" x14ac:dyDescent="0.3">
      <c r="A614" s="20" t="s">
        <v>637</v>
      </c>
      <c r="B614" s="23">
        <f>+'ABC Fatturato'!B614*60%</f>
        <v>1248.7158388700627</v>
      </c>
      <c r="C614" s="27">
        <f t="shared" si="29"/>
        <v>4135327.5515844822</v>
      </c>
      <c r="D614" s="28">
        <f t="shared" si="27"/>
        <v>0.87887621626400947</v>
      </c>
      <c r="E614" s="18">
        <v>613</v>
      </c>
      <c r="F614" s="26">
        <f t="shared" si="28"/>
        <v>0.22745825602968461</v>
      </c>
      <c r="G614" s="3" t="str" cm="1">
        <f t="array" ref="G614">IFERROR(_xlfn.IFS(D614&lt;='ABC Fatturato'!$K$2,"A",D614&lt;='ABC Fatturato'!$L$3,"B"),"C")</f>
        <v>B</v>
      </c>
    </row>
    <row r="615" spans="1:7" x14ac:dyDescent="0.3">
      <c r="A615" s="20" t="s">
        <v>638</v>
      </c>
      <c r="B615" s="23">
        <f>+'ABC Fatturato'!B615*60%</f>
        <v>1242.2397994701034</v>
      </c>
      <c r="C615" s="27">
        <f t="shared" si="29"/>
        <v>4136569.7913839524</v>
      </c>
      <c r="D615" s="28">
        <f t="shared" si="27"/>
        <v>0.87914022800214442</v>
      </c>
      <c r="E615" s="18">
        <v>614</v>
      </c>
      <c r="F615" s="26">
        <f t="shared" si="28"/>
        <v>0.22782931354359925</v>
      </c>
      <c r="G615" s="3" t="str" cm="1">
        <f t="array" ref="G615">IFERROR(_xlfn.IFS(D615&lt;='ABC Fatturato'!$K$2,"A",D615&lt;='ABC Fatturato'!$L$3,"B"),"C")</f>
        <v>B</v>
      </c>
    </row>
    <row r="616" spans="1:7" x14ac:dyDescent="0.3">
      <c r="A616" s="20" t="s">
        <v>639</v>
      </c>
      <c r="B616" s="23">
        <f>+'ABC Fatturato'!B616*60%</f>
        <v>1238.9944800104774</v>
      </c>
      <c r="C616" s="27">
        <f t="shared" si="29"/>
        <v>4137808.785863963</v>
      </c>
      <c r="D616" s="28">
        <f t="shared" si="27"/>
        <v>0.87940355001641779</v>
      </c>
      <c r="E616" s="18">
        <v>615</v>
      </c>
      <c r="F616" s="26">
        <f t="shared" si="28"/>
        <v>0.22820037105751392</v>
      </c>
      <c r="G616" s="3" t="str" cm="1">
        <f t="array" ref="G616">IFERROR(_xlfn.IFS(D616&lt;='ABC Fatturato'!$K$2,"A",D616&lt;='ABC Fatturato'!$L$3,"B"),"C")</f>
        <v>B</v>
      </c>
    </row>
    <row r="617" spans="1:7" x14ac:dyDescent="0.3">
      <c r="A617" s="20" t="s">
        <v>640</v>
      </c>
      <c r="B617" s="23">
        <f>+'ABC Fatturato'!B617*60%</f>
        <v>1236.4720928877596</v>
      </c>
      <c r="C617" s="27">
        <f t="shared" si="29"/>
        <v>4139045.2579568508</v>
      </c>
      <c r="D617" s="28">
        <f t="shared" si="27"/>
        <v>0.87966633595077437</v>
      </c>
      <c r="E617" s="18">
        <v>616</v>
      </c>
      <c r="F617" s="26">
        <f t="shared" si="28"/>
        <v>0.22857142857142856</v>
      </c>
      <c r="G617" s="3" t="str" cm="1">
        <f t="array" ref="G617">IFERROR(_xlfn.IFS(D617&lt;='ABC Fatturato'!$K$2,"A",D617&lt;='ABC Fatturato'!$L$3,"B"),"C")</f>
        <v>B</v>
      </c>
    </row>
    <row r="618" spans="1:7" x14ac:dyDescent="0.3">
      <c r="A618" s="20" t="s">
        <v>641</v>
      </c>
      <c r="B618" s="23">
        <f>+'ABC Fatturato'!B618*60%</f>
        <v>1235.9411314229553</v>
      </c>
      <c r="C618" s="27">
        <f t="shared" si="29"/>
        <v>4140281.1990882736</v>
      </c>
      <c r="D618" s="28">
        <f t="shared" si="27"/>
        <v>0.87992900904052596</v>
      </c>
      <c r="E618" s="18">
        <v>617</v>
      </c>
      <c r="F618" s="26">
        <f t="shared" si="28"/>
        <v>0.22894248608534323</v>
      </c>
      <c r="G618" s="3" t="str" cm="1">
        <f t="array" ref="G618">IFERROR(_xlfn.IFS(D618&lt;='ABC Fatturato'!$K$2,"A",D618&lt;='ABC Fatturato'!$L$3,"B"),"C")</f>
        <v>B</v>
      </c>
    </row>
    <row r="619" spans="1:7" x14ac:dyDescent="0.3">
      <c r="A619" s="20" t="s">
        <v>642</v>
      </c>
      <c r="B619" s="23">
        <f>+'ABC Fatturato'!B619*60%</f>
        <v>1232.9623172234012</v>
      </c>
      <c r="C619" s="27">
        <f t="shared" si="29"/>
        <v>4141514.1614054968</v>
      </c>
      <c r="D619" s="28">
        <f t="shared" si="27"/>
        <v>0.88019104904646028</v>
      </c>
      <c r="E619" s="18">
        <v>618</v>
      </c>
      <c r="F619" s="26">
        <f t="shared" si="28"/>
        <v>0.22931354359925787</v>
      </c>
      <c r="G619" s="3" t="str" cm="1">
        <f t="array" ref="G619">IFERROR(_xlfn.IFS(D619&lt;='ABC Fatturato'!$K$2,"A",D619&lt;='ABC Fatturato'!$L$3,"B"),"C")</f>
        <v>B</v>
      </c>
    </row>
    <row r="620" spans="1:7" x14ac:dyDescent="0.3">
      <c r="A620" s="20" t="s">
        <v>643</v>
      </c>
      <c r="B620" s="23">
        <f>+'ABC Fatturato'!B620*60%</f>
        <v>1227.0568116694874</v>
      </c>
      <c r="C620" s="27">
        <f t="shared" si="29"/>
        <v>4142741.2182171661</v>
      </c>
      <c r="D620" s="28">
        <f t="shared" si="27"/>
        <v>0.88045183396236559</v>
      </c>
      <c r="E620" s="18">
        <v>619</v>
      </c>
      <c r="F620" s="26">
        <f t="shared" si="28"/>
        <v>0.22968460111317254</v>
      </c>
      <c r="G620" s="3" t="str" cm="1">
        <f t="array" ref="G620">IFERROR(_xlfn.IFS(D620&lt;='ABC Fatturato'!$K$2,"A",D620&lt;='ABC Fatturato'!$L$3,"B"),"C")</f>
        <v>B</v>
      </c>
    </row>
    <row r="621" spans="1:7" x14ac:dyDescent="0.3">
      <c r="A621" s="20" t="s">
        <v>644</v>
      </c>
      <c r="B621" s="23">
        <f>+'ABC Fatturato'!B621*60%</f>
        <v>1220.2703403856192</v>
      </c>
      <c r="C621" s="27">
        <f t="shared" si="29"/>
        <v>4143961.488557552</v>
      </c>
      <c r="D621" s="28">
        <f t="shared" si="27"/>
        <v>0.88071117655764963</v>
      </c>
      <c r="E621" s="18">
        <v>620</v>
      </c>
      <c r="F621" s="26">
        <f t="shared" si="28"/>
        <v>0.23005565862708721</v>
      </c>
      <c r="G621" s="3" t="str" cm="1">
        <f t="array" ref="G621">IFERROR(_xlfn.IFS(D621&lt;='ABC Fatturato'!$K$2,"A",D621&lt;='ABC Fatturato'!$L$3,"B"),"C")</f>
        <v>B</v>
      </c>
    </row>
    <row r="622" spans="1:7" x14ac:dyDescent="0.3">
      <c r="A622" s="20" t="s">
        <v>645</v>
      </c>
      <c r="B622" s="23">
        <f>+'ABC Fatturato'!B622*60%</f>
        <v>1215.8465579739598</v>
      </c>
      <c r="C622" s="27">
        <f t="shared" si="29"/>
        <v>4145177.3351155259</v>
      </c>
      <c r="D622" s="28">
        <f t="shared" si="27"/>
        <v>0.8809695789717511</v>
      </c>
      <c r="E622" s="18">
        <v>621</v>
      </c>
      <c r="F622" s="26">
        <f t="shared" si="28"/>
        <v>0.23042671614100185</v>
      </c>
      <c r="G622" s="3" t="str" cm="1">
        <f t="array" ref="G622">IFERROR(_xlfn.IFS(D622&lt;='ABC Fatturato'!$K$2,"A",D622&lt;='ABC Fatturato'!$L$3,"B"),"C")</f>
        <v>B</v>
      </c>
    </row>
    <row r="623" spans="1:7" x14ac:dyDescent="0.3">
      <c r="A623" s="20" t="s">
        <v>646</v>
      </c>
      <c r="B623" s="23">
        <f>+'ABC Fatturato'!B623*60%</f>
        <v>1215.2014897399463</v>
      </c>
      <c r="C623" s="27">
        <f t="shared" si="29"/>
        <v>4146392.5366052659</v>
      </c>
      <c r="D623" s="28">
        <f t="shared" si="27"/>
        <v>0.88122784429027268</v>
      </c>
      <c r="E623" s="18">
        <v>622</v>
      </c>
      <c r="F623" s="26">
        <f t="shared" si="28"/>
        <v>0.23079777365491652</v>
      </c>
      <c r="G623" s="3" t="str" cm="1">
        <f t="array" ref="G623">IFERROR(_xlfn.IFS(D623&lt;='ABC Fatturato'!$K$2,"A",D623&lt;='ABC Fatturato'!$L$3,"B"),"C")</f>
        <v>B</v>
      </c>
    </row>
    <row r="624" spans="1:7" x14ac:dyDescent="0.3">
      <c r="A624" s="20" t="s">
        <v>647</v>
      </c>
      <c r="B624" s="23">
        <f>+'ABC Fatturato'!B624*60%</f>
        <v>1214.833684306536</v>
      </c>
      <c r="C624" s="27">
        <f t="shared" si="29"/>
        <v>4147607.3702895725</v>
      </c>
      <c r="D624" s="28">
        <f t="shared" si="27"/>
        <v>0.88148603143954563</v>
      </c>
      <c r="E624" s="18">
        <v>623</v>
      </c>
      <c r="F624" s="26">
        <f t="shared" si="28"/>
        <v>0.23116883116883116</v>
      </c>
      <c r="G624" s="3" t="str" cm="1">
        <f t="array" ref="G624">IFERROR(_xlfn.IFS(D624&lt;='ABC Fatturato'!$K$2,"A",D624&lt;='ABC Fatturato'!$L$3,"B"),"C")</f>
        <v>B</v>
      </c>
    </row>
    <row r="625" spans="1:7" x14ac:dyDescent="0.3">
      <c r="A625" s="20" t="s">
        <v>648</v>
      </c>
      <c r="B625" s="23">
        <f>+'ABC Fatturato'!B625*60%</f>
        <v>1211.4789965181735</v>
      </c>
      <c r="C625" s="27">
        <f t="shared" si="29"/>
        <v>4148818.8492860906</v>
      </c>
      <c r="D625" s="28">
        <f t="shared" si="27"/>
        <v>0.88174350562103698</v>
      </c>
      <c r="E625" s="18">
        <v>624</v>
      </c>
      <c r="F625" s="26">
        <f t="shared" si="28"/>
        <v>0.23153988868274583</v>
      </c>
      <c r="G625" s="3" t="str" cm="1">
        <f t="array" ref="G625">IFERROR(_xlfn.IFS(D625&lt;='ABC Fatturato'!$K$2,"A",D625&lt;='ABC Fatturato'!$L$3,"B"),"C")</f>
        <v>B</v>
      </c>
    </row>
    <row r="626" spans="1:7" x14ac:dyDescent="0.3">
      <c r="A626" s="20" t="s">
        <v>649</v>
      </c>
      <c r="B626" s="23">
        <f>+'ABC Fatturato'!B626*60%</f>
        <v>1211.1838044833507</v>
      </c>
      <c r="C626" s="27">
        <f t="shared" si="29"/>
        <v>4150030.0330905737</v>
      </c>
      <c r="D626" s="28">
        <f t="shared" si="27"/>
        <v>0.88200091706571848</v>
      </c>
      <c r="E626" s="18">
        <v>625</v>
      </c>
      <c r="F626" s="26">
        <f t="shared" si="28"/>
        <v>0.23191094619666047</v>
      </c>
      <c r="G626" s="3" t="str" cm="1">
        <f t="array" ref="G626">IFERROR(_xlfn.IFS(D626&lt;='ABC Fatturato'!$K$2,"A",D626&lt;='ABC Fatturato'!$L$3,"B"),"C")</f>
        <v>B</v>
      </c>
    </row>
    <row r="627" spans="1:7" x14ac:dyDescent="0.3">
      <c r="A627" s="20" t="s">
        <v>650</v>
      </c>
      <c r="B627" s="23">
        <f>+'ABC Fatturato'!B627*60%</f>
        <v>1210.5223438066228</v>
      </c>
      <c r="C627" s="27">
        <f t="shared" si="29"/>
        <v>4151240.5554343802</v>
      </c>
      <c r="D627" s="28">
        <f t="shared" si="27"/>
        <v>0.88225818793095379</v>
      </c>
      <c r="E627" s="18">
        <v>626</v>
      </c>
      <c r="F627" s="26">
        <f t="shared" si="28"/>
        <v>0.23228200371057514</v>
      </c>
      <c r="G627" s="3" t="str" cm="1">
        <f t="array" ref="G627">IFERROR(_xlfn.IFS(D627&lt;='ABC Fatturato'!$K$2,"A",D627&lt;='ABC Fatturato'!$L$3,"B"),"C")</f>
        <v>B</v>
      </c>
    </row>
    <row r="628" spans="1:7" x14ac:dyDescent="0.3">
      <c r="A628" s="20" t="s">
        <v>651</v>
      </c>
      <c r="B628" s="23">
        <f>+'ABC Fatturato'!B628*60%</f>
        <v>1209.9155672942627</v>
      </c>
      <c r="C628" s="27">
        <f t="shared" si="29"/>
        <v>4152450.4710016744</v>
      </c>
      <c r="D628" s="28">
        <f t="shared" si="27"/>
        <v>0.88251532983870307</v>
      </c>
      <c r="E628" s="18">
        <v>627</v>
      </c>
      <c r="F628" s="26">
        <f t="shared" si="28"/>
        <v>0.23265306122448978</v>
      </c>
      <c r="G628" s="3" t="str" cm="1">
        <f t="array" ref="G628">IFERROR(_xlfn.IFS(D628&lt;='ABC Fatturato'!$K$2,"A",D628&lt;='ABC Fatturato'!$L$3,"B"),"C")</f>
        <v>B</v>
      </c>
    </row>
    <row r="629" spans="1:7" x14ac:dyDescent="0.3">
      <c r="A629" s="20" t="s">
        <v>652</v>
      </c>
      <c r="B629" s="23">
        <f>+'ABC Fatturato'!B629*60%</f>
        <v>1208.0386326034345</v>
      </c>
      <c r="C629" s="27">
        <f t="shared" si="29"/>
        <v>4153658.5096342778</v>
      </c>
      <c r="D629" s="28">
        <f t="shared" si="27"/>
        <v>0.88277207284376835</v>
      </c>
      <c r="E629" s="18">
        <v>628</v>
      </c>
      <c r="F629" s="26">
        <f t="shared" si="28"/>
        <v>0.23302411873840445</v>
      </c>
      <c r="G629" s="3" t="str" cm="1">
        <f t="array" ref="G629">IFERROR(_xlfn.IFS(D629&lt;='ABC Fatturato'!$K$2,"A",D629&lt;='ABC Fatturato'!$L$3,"B"),"C")</f>
        <v>B</v>
      </c>
    </row>
    <row r="630" spans="1:7" x14ac:dyDescent="0.3">
      <c r="A630" s="20" t="s">
        <v>653</v>
      </c>
      <c r="B630" s="23">
        <f>+'ABC Fatturato'!B630*60%</f>
        <v>1206.9496877565384</v>
      </c>
      <c r="C630" s="27">
        <f t="shared" si="29"/>
        <v>4154865.4593220344</v>
      </c>
      <c r="D630" s="28">
        <f t="shared" si="27"/>
        <v>0.88302858441668841</v>
      </c>
      <c r="E630" s="18">
        <v>629</v>
      </c>
      <c r="F630" s="26">
        <f t="shared" si="28"/>
        <v>0.23339517625231912</v>
      </c>
      <c r="G630" s="3" t="str" cm="1">
        <f t="array" ref="G630">IFERROR(_xlfn.IFS(D630&lt;='ABC Fatturato'!$K$2,"A",D630&lt;='ABC Fatturato'!$L$3,"B"),"C")</f>
        <v>B</v>
      </c>
    </row>
    <row r="631" spans="1:7" x14ac:dyDescent="0.3">
      <c r="A631" s="20" t="s">
        <v>654</v>
      </c>
      <c r="B631" s="23">
        <f>+'ABC Fatturato'!B631*60%</f>
        <v>1203.4185250770756</v>
      </c>
      <c r="C631" s="27">
        <f t="shared" si="29"/>
        <v>4156068.8778471113</v>
      </c>
      <c r="D631" s="28">
        <f t="shared" si="27"/>
        <v>0.88328434551582957</v>
      </c>
      <c r="E631" s="18">
        <v>630</v>
      </c>
      <c r="F631" s="26">
        <f t="shared" si="28"/>
        <v>0.23376623376623376</v>
      </c>
      <c r="G631" s="3" t="str" cm="1">
        <f t="array" ref="G631">IFERROR(_xlfn.IFS(D631&lt;='ABC Fatturato'!$K$2,"A",D631&lt;='ABC Fatturato'!$L$3,"B"),"C")</f>
        <v>B</v>
      </c>
    </row>
    <row r="632" spans="1:7" x14ac:dyDescent="0.3">
      <c r="A632" s="20" t="s">
        <v>655</v>
      </c>
      <c r="B632" s="23">
        <f>+'ABC Fatturato'!B632*60%</f>
        <v>1202.9048525166968</v>
      </c>
      <c r="C632" s="27">
        <f t="shared" si="29"/>
        <v>4157271.7826996278</v>
      </c>
      <c r="D632" s="28">
        <f t="shared" si="27"/>
        <v>0.88353999744475598</v>
      </c>
      <c r="E632" s="18">
        <v>631</v>
      </c>
      <c r="F632" s="26">
        <f t="shared" si="28"/>
        <v>0.23413729128014843</v>
      </c>
      <c r="G632" s="3" t="str" cm="1">
        <f t="array" ref="G632">IFERROR(_xlfn.IFS(D632&lt;='ABC Fatturato'!$K$2,"A",D632&lt;='ABC Fatturato'!$L$3,"B"),"C")</f>
        <v>B</v>
      </c>
    </row>
    <row r="633" spans="1:7" x14ac:dyDescent="0.3">
      <c r="A633" s="20" t="s">
        <v>656</v>
      </c>
      <c r="B633" s="23">
        <f>+'ABC Fatturato'!B633*60%</f>
        <v>1197.5537444980309</v>
      </c>
      <c r="C633" s="27">
        <f t="shared" si="29"/>
        <v>4158469.336444126</v>
      </c>
      <c r="D633" s="28">
        <f t="shared" si="27"/>
        <v>0.88379451210909832</v>
      </c>
      <c r="E633" s="18">
        <v>632</v>
      </c>
      <c r="F633" s="26">
        <f t="shared" si="28"/>
        <v>0.23450834879406307</v>
      </c>
      <c r="G633" s="3" t="str" cm="1">
        <f t="array" ref="G633">IFERROR(_xlfn.IFS(D633&lt;='ABC Fatturato'!$K$2,"A",D633&lt;='ABC Fatturato'!$L$3,"B"),"C")</f>
        <v>B</v>
      </c>
    </row>
    <row r="634" spans="1:7" x14ac:dyDescent="0.3">
      <c r="A634" s="20" t="s">
        <v>657</v>
      </c>
      <c r="B634" s="23">
        <f>+'ABC Fatturato'!B634*60%</f>
        <v>1195.8504672472111</v>
      </c>
      <c r="C634" s="27">
        <f t="shared" si="29"/>
        <v>4159665.1869113734</v>
      </c>
      <c r="D634" s="28">
        <f t="shared" si="27"/>
        <v>0.88404866477796473</v>
      </c>
      <c r="E634" s="18">
        <v>633</v>
      </c>
      <c r="F634" s="26">
        <f t="shared" si="28"/>
        <v>0.23487940630797774</v>
      </c>
      <c r="G634" s="3" t="str" cm="1">
        <f t="array" ref="G634">IFERROR(_xlfn.IFS(D634&lt;='ABC Fatturato'!$K$2,"A",D634&lt;='ABC Fatturato'!$L$3,"B"),"C")</f>
        <v>B</v>
      </c>
    </row>
    <row r="635" spans="1:7" x14ac:dyDescent="0.3">
      <c r="A635" s="20" t="s">
        <v>658</v>
      </c>
      <c r="B635" s="23">
        <f>+'ABC Fatturato'!B635*60%</f>
        <v>1194.1290046302547</v>
      </c>
      <c r="C635" s="27">
        <f t="shared" si="29"/>
        <v>4160859.3159160037</v>
      </c>
      <c r="D635" s="28">
        <f t="shared" si="27"/>
        <v>0.88430245158644105</v>
      </c>
      <c r="E635" s="18">
        <v>634</v>
      </c>
      <c r="F635" s="26">
        <f t="shared" si="28"/>
        <v>0.23525046382189238</v>
      </c>
      <c r="G635" s="3" t="str" cm="1">
        <f t="array" ref="G635">IFERROR(_xlfn.IFS(D635&lt;='ABC Fatturato'!$K$2,"A",D635&lt;='ABC Fatturato'!$L$3,"B"),"C")</f>
        <v>B</v>
      </c>
    </row>
    <row r="636" spans="1:7" x14ac:dyDescent="0.3">
      <c r="A636" s="20" t="s">
        <v>659</v>
      </c>
      <c r="B636" s="23">
        <f>+'ABC Fatturato'!B636*60%</f>
        <v>1193.976990337268</v>
      </c>
      <c r="C636" s="27">
        <f t="shared" si="29"/>
        <v>4162053.2929063411</v>
      </c>
      <c r="D636" s="28">
        <f t="shared" si="27"/>
        <v>0.88455620608750152</v>
      </c>
      <c r="E636" s="18">
        <v>635</v>
      </c>
      <c r="F636" s="26">
        <f t="shared" si="28"/>
        <v>0.23562152133580705</v>
      </c>
      <c r="G636" s="3" t="str" cm="1">
        <f t="array" ref="G636">IFERROR(_xlfn.IFS(D636&lt;='ABC Fatturato'!$K$2,"A",D636&lt;='ABC Fatturato'!$L$3,"B"),"C")</f>
        <v>B</v>
      </c>
    </row>
    <row r="637" spans="1:7" x14ac:dyDescent="0.3">
      <c r="A637" s="20" t="s">
        <v>660</v>
      </c>
      <c r="B637" s="23">
        <f>+'ABC Fatturato'!B637*60%</f>
        <v>1191.4052978204475</v>
      </c>
      <c r="C637" s="27">
        <f t="shared" si="29"/>
        <v>4163244.6982041616</v>
      </c>
      <c r="D637" s="28">
        <f t="shared" si="27"/>
        <v>0.8848094140298286</v>
      </c>
      <c r="E637" s="18">
        <v>636</v>
      </c>
      <c r="F637" s="26">
        <f t="shared" si="28"/>
        <v>0.23599257884972172</v>
      </c>
      <c r="G637" s="3" t="str" cm="1">
        <f t="array" ref="G637">IFERROR(_xlfn.IFS(D637&lt;='ABC Fatturato'!$K$2,"A",D637&lt;='ABC Fatturato'!$L$3,"B"),"C")</f>
        <v>B</v>
      </c>
    </row>
    <row r="638" spans="1:7" x14ac:dyDescent="0.3">
      <c r="A638" s="20" t="s">
        <v>661</v>
      </c>
      <c r="B638" s="23">
        <f>+'ABC Fatturato'!B638*60%</f>
        <v>1189.6979224589488</v>
      </c>
      <c r="C638" s="27">
        <f t="shared" si="29"/>
        <v>4164434.3961266205</v>
      </c>
      <c r="D638" s="28">
        <f t="shared" si="27"/>
        <v>0.88506225910571323</v>
      </c>
      <c r="E638" s="18">
        <v>637</v>
      </c>
      <c r="F638" s="26">
        <f t="shared" si="28"/>
        <v>0.23636363636363636</v>
      </c>
      <c r="G638" s="3" t="str" cm="1">
        <f t="array" ref="G638">IFERROR(_xlfn.IFS(D638&lt;='ABC Fatturato'!$K$2,"A",D638&lt;='ABC Fatturato'!$L$3,"B"),"C")</f>
        <v>B</v>
      </c>
    </row>
    <row r="639" spans="1:7" x14ac:dyDescent="0.3">
      <c r="A639" s="20" t="s">
        <v>662</v>
      </c>
      <c r="B639" s="23">
        <f>+'ABC Fatturato'!B639*60%</f>
        <v>1189.5022376740426</v>
      </c>
      <c r="C639" s="27">
        <f t="shared" si="29"/>
        <v>4165623.8983642943</v>
      </c>
      <c r="D639" s="28">
        <f t="shared" si="27"/>
        <v>0.88531506259294457</v>
      </c>
      <c r="E639" s="18">
        <v>638</v>
      </c>
      <c r="F639" s="26">
        <f t="shared" si="28"/>
        <v>0.23673469387755103</v>
      </c>
      <c r="G639" s="3" t="str" cm="1">
        <f t="array" ref="G639">IFERROR(_xlfn.IFS(D639&lt;='ABC Fatturato'!$K$2,"A",D639&lt;='ABC Fatturato'!$L$3,"B"),"C")</f>
        <v>B</v>
      </c>
    </row>
    <row r="640" spans="1:7" x14ac:dyDescent="0.3">
      <c r="A640" s="20" t="s">
        <v>663</v>
      </c>
      <c r="B640" s="23">
        <f>+'ABC Fatturato'!B640*60%</f>
        <v>1187.8259823405103</v>
      </c>
      <c r="C640" s="27">
        <f t="shared" si="29"/>
        <v>4166811.7243466349</v>
      </c>
      <c r="D640" s="28">
        <f t="shared" si="27"/>
        <v>0.88556750982763566</v>
      </c>
      <c r="E640" s="18">
        <v>639</v>
      </c>
      <c r="F640" s="26">
        <f t="shared" si="28"/>
        <v>0.23710575139146567</v>
      </c>
      <c r="G640" s="3" t="str" cm="1">
        <f t="array" ref="G640">IFERROR(_xlfn.IFS(D640&lt;='ABC Fatturato'!$K$2,"A",D640&lt;='ABC Fatturato'!$L$3,"B"),"C")</f>
        <v>B</v>
      </c>
    </row>
    <row r="641" spans="1:7" x14ac:dyDescent="0.3">
      <c r="A641" s="20" t="s">
        <v>664</v>
      </c>
      <c r="B641" s="23">
        <f>+'ABC Fatturato'!B641*60%</f>
        <v>1182.8065651548986</v>
      </c>
      <c r="C641" s="27">
        <f t="shared" si="29"/>
        <v>4167994.5309117897</v>
      </c>
      <c r="D641" s="28">
        <f t="shared" si="27"/>
        <v>0.88581889029159844</v>
      </c>
      <c r="E641" s="18">
        <v>640</v>
      </c>
      <c r="F641" s="26">
        <f t="shared" si="28"/>
        <v>0.23747680890538034</v>
      </c>
      <c r="G641" s="3" t="str" cm="1">
        <f t="array" ref="G641">IFERROR(_xlfn.IFS(D641&lt;='ABC Fatturato'!$K$2,"A",D641&lt;='ABC Fatturato'!$L$3,"B"),"C")</f>
        <v>B</v>
      </c>
    </row>
    <row r="642" spans="1:7" x14ac:dyDescent="0.3">
      <c r="A642" s="20" t="s">
        <v>665</v>
      </c>
      <c r="B642" s="23">
        <f>+'ABC Fatturato'!B642*60%</f>
        <v>1182.3008326839599</v>
      </c>
      <c r="C642" s="27">
        <f t="shared" si="29"/>
        <v>4169176.8317444739</v>
      </c>
      <c r="D642" s="28">
        <f t="shared" ref="D642:D705" si="30">C642/SUM(B:B)</f>
        <v>0.88607016327284449</v>
      </c>
      <c r="E642" s="18">
        <v>641</v>
      </c>
      <c r="F642" s="26">
        <f t="shared" ref="F642:F705" si="31">E642/COUNT(B:B)</f>
        <v>0.23784786641929498</v>
      </c>
      <c r="G642" s="3" t="str" cm="1">
        <f t="array" ref="G642">IFERROR(_xlfn.IFS(D642&lt;='ABC Fatturato'!$K$2,"A",D642&lt;='ABC Fatturato'!$L$3,"B"),"C")</f>
        <v>B</v>
      </c>
    </row>
    <row r="643" spans="1:7" x14ac:dyDescent="0.3">
      <c r="A643" s="20" t="s">
        <v>666</v>
      </c>
      <c r="B643" s="23">
        <f>+'ABC Fatturato'!B643*60%</f>
        <v>1181.8143101068272</v>
      </c>
      <c r="C643" s="27">
        <f t="shared" ref="C643:C706" si="32">B643+C642</f>
        <v>4170358.6460545808</v>
      </c>
      <c r="D643" s="28">
        <f t="shared" si="30"/>
        <v>0.88632133285402925</v>
      </c>
      <c r="E643" s="18">
        <v>642</v>
      </c>
      <c r="F643" s="26">
        <f t="shared" si="31"/>
        <v>0.23821892393320965</v>
      </c>
      <c r="G643" s="3" t="str" cm="1">
        <f t="array" ref="G643">IFERROR(_xlfn.IFS(D643&lt;='ABC Fatturato'!$K$2,"A",D643&lt;='ABC Fatturato'!$L$3,"B"),"C")</f>
        <v>B</v>
      </c>
    </row>
    <row r="644" spans="1:7" x14ac:dyDescent="0.3">
      <c r="A644" s="20" t="s">
        <v>667</v>
      </c>
      <c r="B644" s="23">
        <f>+'ABC Fatturato'!B644*60%</f>
        <v>1181.408469083681</v>
      </c>
      <c r="C644" s="27">
        <f t="shared" si="32"/>
        <v>4171540.0545236645</v>
      </c>
      <c r="D644" s="28">
        <f t="shared" si="30"/>
        <v>0.88657241618230698</v>
      </c>
      <c r="E644" s="18">
        <v>643</v>
      </c>
      <c r="F644" s="26">
        <f t="shared" si="31"/>
        <v>0.23858998144712432</v>
      </c>
      <c r="G644" s="3" t="str" cm="1">
        <f t="array" ref="G644">IFERROR(_xlfn.IFS(D644&lt;='ABC Fatturato'!$K$2,"A",D644&lt;='ABC Fatturato'!$L$3,"B"),"C")</f>
        <v>B</v>
      </c>
    </row>
    <row r="645" spans="1:7" x14ac:dyDescent="0.3">
      <c r="A645" s="20" t="s">
        <v>668</v>
      </c>
      <c r="B645" s="23">
        <f>+'ABC Fatturato'!B645*60%</f>
        <v>1180.5036830854069</v>
      </c>
      <c r="C645" s="27">
        <f t="shared" si="32"/>
        <v>4172720.5582067501</v>
      </c>
      <c r="D645" s="28">
        <f t="shared" si="30"/>
        <v>0.88682330721749925</v>
      </c>
      <c r="E645" s="18">
        <v>644</v>
      </c>
      <c r="F645" s="26">
        <f t="shared" si="31"/>
        <v>0.23896103896103896</v>
      </c>
      <c r="G645" s="3" t="str" cm="1">
        <f t="array" ref="G645">IFERROR(_xlfn.IFS(D645&lt;='ABC Fatturato'!$K$2,"A",D645&lt;='ABC Fatturato'!$L$3,"B"),"C")</f>
        <v>B</v>
      </c>
    </row>
    <row r="646" spans="1:7" x14ac:dyDescent="0.3">
      <c r="A646" s="20" t="s">
        <v>669</v>
      </c>
      <c r="B646" s="23">
        <f>+'ABC Fatturato'!B646*60%</f>
        <v>1179.2415930623372</v>
      </c>
      <c r="C646" s="27">
        <f t="shared" si="32"/>
        <v>4173899.7997998125</v>
      </c>
      <c r="D646" s="28">
        <f t="shared" si="30"/>
        <v>0.88707393002220902</v>
      </c>
      <c r="E646" s="18">
        <v>645</v>
      </c>
      <c r="F646" s="26">
        <f t="shared" si="31"/>
        <v>0.23933209647495363</v>
      </c>
      <c r="G646" s="3" t="str" cm="1">
        <f t="array" ref="G646">IFERROR(_xlfn.IFS(D646&lt;='ABC Fatturato'!$K$2,"A",D646&lt;='ABC Fatturato'!$L$3,"B"),"C")</f>
        <v>B</v>
      </c>
    </row>
    <row r="647" spans="1:7" x14ac:dyDescent="0.3">
      <c r="A647" s="20" t="s">
        <v>670</v>
      </c>
      <c r="B647" s="23">
        <f>+'ABC Fatturato'!B647*60%</f>
        <v>1178.1148687576217</v>
      </c>
      <c r="C647" s="27">
        <f t="shared" si="32"/>
        <v>4175077.9146685703</v>
      </c>
      <c r="D647" s="28">
        <f t="shared" si="30"/>
        <v>0.88732431336555062</v>
      </c>
      <c r="E647" s="18">
        <v>646</v>
      </c>
      <c r="F647" s="26">
        <f t="shared" si="31"/>
        <v>0.23970315398886827</v>
      </c>
      <c r="G647" s="3" t="str" cm="1">
        <f t="array" ref="G647">IFERROR(_xlfn.IFS(D647&lt;='ABC Fatturato'!$K$2,"A",D647&lt;='ABC Fatturato'!$L$3,"B"),"C")</f>
        <v>B</v>
      </c>
    </row>
    <row r="648" spans="1:7" x14ac:dyDescent="0.3">
      <c r="A648" s="20" t="s">
        <v>671</v>
      </c>
      <c r="B648" s="23">
        <f>+'ABC Fatturato'!B648*60%</f>
        <v>1177.0028720381579</v>
      </c>
      <c r="C648" s="27">
        <f t="shared" si="32"/>
        <v>4176254.9175406084</v>
      </c>
      <c r="D648" s="28">
        <f t="shared" si="30"/>
        <v>0.88757446037755994</v>
      </c>
      <c r="E648" s="18">
        <v>647</v>
      </c>
      <c r="F648" s="26">
        <f t="shared" si="31"/>
        <v>0.24007421150278294</v>
      </c>
      <c r="G648" s="3" t="str" cm="1">
        <f t="array" ref="G648">IFERROR(_xlfn.IFS(D648&lt;='ABC Fatturato'!$K$2,"A",D648&lt;='ABC Fatturato'!$L$3,"B"),"C")</f>
        <v>B</v>
      </c>
    </row>
    <row r="649" spans="1:7" x14ac:dyDescent="0.3">
      <c r="A649" s="20" t="s">
        <v>672</v>
      </c>
      <c r="B649" s="23">
        <f>+'ABC Fatturato'!B649*60%</f>
        <v>1176.2299939773538</v>
      </c>
      <c r="C649" s="27">
        <f t="shared" si="32"/>
        <v>4177431.147534586</v>
      </c>
      <c r="D649" s="28">
        <f t="shared" si="30"/>
        <v>0.88782444313071984</v>
      </c>
      <c r="E649" s="18">
        <v>648</v>
      </c>
      <c r="F649" s="26">
        <f t="shared" si="31"/>
        <v>0.24044526901669758</v>
      </c>
      <c r="G649" s="3" t="str" cm="1">
        <f t="array" ref="G649">IFERROR(_xlfn.IFS(D649&lt;='ABC Fatturato'!$K$2,"A",D649&lt;='ABC Fatturato'!$L$3,"B"),"C")</f>
        <v>B</v>
      </c>
    </row>
    <row r="650" spans="1:7" x14ac:dyDescent="0.3">
      <c r="A650" s="20" t="s">
        <v>673</v>
      </c>
      <c r="B650" s="23">
        <f>+'ABC Fatturato'!B650*60%</f>
        <v>1173.1518005938422</v>
      </c>
      <c r="C650" s="27">
        <f t="shared" si="32"/>
        <v>4178604.2993351799</v>
      </c>
      <c r="D650" s="28">
        <f t="shared" si="30"/>
        <v>0.88807377167912327</v>
      </c>
      <c r="E650" s="18">
        <v>649</v>
      </c>
      <c r="F650" s="26">
        <f t="shared" si="31"/>
        <v>0.24081632653061225</v>
      </c>
      <c r="G650" s="3" t="str" cm="1">
        <f t="array" ref="G650">IFERROR(_xlfn.IFS(D650&lt;='ABC Fatturato'!$K$2,"A",D650&lt;='ABC Fatturato'!$L$3,"B"),"C")</f>
        <v>B</v>
      </c>
    </row>
    <row r="651" spans="1:7" x14ac:dyDescent="0.3">
      <c r="A651" s="20" t="s">
        <v>674</v>
      </c>
      <c r="B651" s="23">
        <f>+'ABC Fatturato'!B651*60%</f>
        <v>1169.333257903038</v>
      </c>
      <c r="C651" s="27">
        <f t="shared" si="32"/>
        <v>4179773.6325930827</v>
      </c>
      <c r="D651" s="28">
        <f t="shared" si="30"/>
        <v>0.88832228867721785</v>
      </c>
      <c r="E651" s="18">
        <v>650</v>
      </c>
      <c r="F651" s="26">
        <f t="shared" si="31"/>
        <v>0.24118738404452691</v>
      </c>
      <c r="G651" s="3" t="str" cm="1">
        <f t="array" ref="G651">IFERROR(_xlfn.IFS(D651&lt;='ABC Fatturato'!$K$2,"A",D651&lt;='ABC Fatturato'!$L$3,"B"),"C")</f>
        <v>B</v>
      </c>
    </row>
    <row r="652" spans="1:7" x14ac:dyDescent="0.3">
      <c r="A652" s="20" t="s">
        <v>675</v>
      </c>
      <c r="B652" s="23">
        <f>+'ABC Fatturato'!B652*60%</f>
        <v>1163.6735109238853</v>
      </c>
      <c r="C652" s="27">
        <f t="shared" si="32"/>
        <v>4180937.3061040067</v>
      </c>
      <c r="D652" s="28">
        <f t="shared" si="30"/>
        <v>0.88856960281605935</v>
      </c>
      <c r="E652" s="18">
        <v>651</v>
      </c>
      <c r="F652" s="26">
        <f t="shared" si="31"/>
        <v>0.24155844155844156</v>
      </c>
      <c r="G652" s="3" t="str" cm="1">
        <f t="array" ref="G652">IFERROR(_xlfn.IFS(D652&lt;='ABC Fatturato'!$K$2,"A",D652&lt;='ABC Fatturato'!$L$3,"B"),"C")</f>
        <v>B</v>
      </c>
    </row>
    <row r="653" spans="1:7" x14ac:dyDescent="0.3">
      <c r="A653" s="20" t="s">
        <v>676</v>
      </c>
      <c r="B653" s="23">
        <f>+'ABC Fatturato'!B653*60%</f>
        <v>1160.3608287699785</v>
      </c>
      <c r="C653" s="27">
        <f t="shared" si="32"/>
        <v>4182097.6669327766</v>
      </c>
      <c r="D653" s="28">
        <f t="shared" si="30"/>
        <v>0.8888162129145265</v>
      </c>
      <c r="E653" s="18">
        <v>652</v>
      </c>
      <c r="F653" s="26">
        <f t="shared" si="31"/>
        <v>0.24192949907235622</v>
      </c>
      <c r="G653" s="3" t="str" cm="1">
        <f t="array" ref="G653">IFERROR(_xlfn.IFS(D653&lt;='ABC Fatturato'!$K$2,"A",D653&lt;='ABC Fatturato'!$L$3,"B"),"C")</f>
        <v>B</v>
      </c>
    </row>
    <row r="654" spans="1:7" x14ac:dyDescent="0.3">
      <c r="A654" s="20" t="s">
        <v>677</v>
      </c>
      <c r="B654" s="23">
        <f>+'ABC Fatturato'!B654*60%</f>
        <v>1157.5894814235319</v>
      </c>
      <c r="C654" s="27">
        <f t="shared" si="32"/>
        <v>4183255.2564142002</v>
      </c>
      <c r="D654" s="28">
        <f t="shared" si="30"/>
        <v>0.88906223402185824</v>
      </c>
      <c r="E654" s="18">
        <v>653</v>
      </c>
      <c r="F654" s="26">
        <f t="shared" si="31"/>
        <v>0.24230055658627087</v>
      </c>
      <c r="G654" s="3" t="str" cm="1">
        <f t="array" ref="G654">IFERROR(_xlfn.IFS(D654&lt;='ABC Fatturato'!$K$2,"A",D654&lt;='ABC Fatturato'!$L$3,"B"),"C")</f>
        <v>B</v>
      </c>
    </row>
    <row r="655" spans="1:7" x14ac:dyDescent="0.3">
      <c r="A655" s="20" t="s">
        <v>678</v>
      </c>
      <c r="B655" s="23">
        <f>+'ABC Fatturato'!B655*60%</f>
        <v>1154.1746026345761</v>
      </c>
      <c r="C655" s="27">
        <f t="shared" si="32"/>
        <v>4184409.4310168349</v>
      </c>
      <c r="D655" s="28">
        <f t="shared" si="30"/>
        <v>0.8893075293690873</v>
      </c>
      <c r="E655" s="18">
        <v>654</v>
      </c>
      <c r="F655" s="26">
        <f t="shared" si="31"/>
        <v>0.24267161410018553</v>
      </c>
      <c r="G655" s="3" t="str" cm="1">
        <f t="array" ref="G655">IFERROR(_xlfn.IFS(D655&lt;='ABC Fatturato'!$K$2,"A",D655&lt;='ABC Fatturato'!$L$3,"B"),"C")</f>
        <v>B</v>
      </c>
    </row>
    <row r="656" spans="1:7" x14ac:dyDescent="0.3">
      <c r="A656" s="20" t="s">
        <v>679</v>
      </c>
      <c r="B656" s="23">
        <f>+'ABC Fatturato'!B656*60%</f>
        <v>1152.5936283743226</v>
      </c>
      <c r="C656" s="27">
        <f t="shared" si="32"/>
        <v>4185562.0246452093</v>
      </c>
      <c r="D656" s="28">
        <f t="shared" si="30"/>
        <v>0.88955248871374848</v>
      </c>
      <c r="E656" s="18">
        <v>655</v>
      </c>
      <c r="F656" s="26">
        <f t="shared" si="31"/>
        <v>0.24304267161410018</v>
      </c>
      <c r="G656" s="3" t="str" cm="1">
        <f t="array" ref="G656">IFERROR(_xlfn.IFS(D656&lt;='ABC Fatturato'!$K$2,"A",D656&lt;='ABC Fatturato'!$L$3,"B"),"C")</f>
        <v>B</v>
      </c>
    </row>
    <row r="657" spans="1:7" x14ac:dyDescent="0.3">
      <c r="A657" s="20" t="s">
        <v>680</v>
      </c>
      <c r="B657" s="23">
        <f>+'ABC Fatturato'!B657*60%</f>
        <v>1151.5552695811161</v>
      </c>
      <c r="C657" s="27">
        <f t="shared" si="32"/>
        <v>4186713.5799147906</v>
      </c>
      <c r="D657" s="28">
        <f t="shared" si="30"/>
        <v>0.88979722737725797</v>
      </c>
      <c r="E657" s="18">
        <v>656</v>
      </c>
      <c r="F657" s="26">
        <f t="shared" si="31"/>
        <v>0.24341372912801484</v>
      </c>
      <c r="G657" s="3" t="str" cm="1">
        <f t="array" ref="G657">IFERROR(_xlfn.IFS(D657&lt;='ABC Fatturato'!$K$2,"A",D657&lt;='ABC Fatturato'!$L$3,"B"),"C")</f>
        <v>B</v>
      </c>
    </row>
    <row r="658" spans="1:7" x14ac:dyDescent="0.3">
      <c r="A658" s="20" t="s">
        <v>681</v>
      </c>
      <c r="B658" s="23">
        <f>+'ABC Fatturato'!B658*60%</f>
        <v>1147.4677883770246</v>
      </c>
      <c r="C658" s="27">
        <f t="shared" si="32"/>
        <v>4187861.0477031674</v>
      </c>
      <c r="D658" s="28">
        <f t="shared" si="30"/>
        <v>0.89004109733327796</v>
      </c>
      <c r="E658" s="18">
        <v>657</v>
      </c>
      <c r="F658" s="26">
        <f t="shared" si="31"/>
        <v>0.24378478664192951</v>
      </c>
      <c r="G658" s="3" t="str" cm="1">
        <f t="array" ref="G658">IFERROR(_xlfn.IFS(D658&lt;='ABC Fatturato'!$K$2,"A",D658&lt;='ABC Fatturato'!$L$3,"B"),"C")</f>
        <v>B</v>
      </c>
    </row>
    <row r="659" spans="1:7" x14ac:dyDescent="0.3">
      <c r="A659" s="20" t="s">
        <v>682</v>
      </c>
      <c r="B659" s="23">
        <f>+'ABC Fatturato'!B659*60%</f>
        <v>1143.3827404261488</v>
      </c>
      <c r="C659" s="27">
        <f t="shared" si="32"/>
        <v>4189004.4304435938</v>
      </c>
      <c r="D659" s="28">
        <f t="shared" si="30"/>
        <v>0.89028409909894524</v>
      </c>
      <c r="E659" s="18">
        <v>658</v>
      </c>
      <c r="F659" s="26">
        <f t="shared" si="31"/>
        <v>0.24415584415584415</v>
      </c>
      <c r="G659" s="3" t="str" cm="1">
        <f t="array" ref="G659">IFERROR(_xlfn.IFS(D659&lt;='ABC Fatturato'!$K$2,"A",D659&lt;='ABC Fatturato'!$L$3,"B"),"C")</f>
        <v>B</v>
      </c>
    </row>
    <row r="660" spans="1:7" x14ac:dyDescent="0.3">
      <c r="A660" s="20" t="s">
        <v>683</v>
      </c>
      <c r="B660" s="23">
        <f>+'ABC Fatturato'!B660*60%</f>
        <v>1143.3627621365902</v>
      </c>
      <c r="C660" s="27">
        <f t="shared" si="32"/>
        <v>4190147.7932057302</v>
      </c>
      <c r="D660" s="28">
        <f t="shared" si="30"/>
        <v>0.89052709661865048</v>
      </c>
      <c r="E660" s="18">
        <v>659</v>
      </c>
      <c r="F660" s="26">
        <f t="shared" si="31"/>
        <v>0.24452690166975882</v>
      </c>
      <c r="G660" s="3" t="str" cm="1">
        <f t="array" ref="G660">IFERROR(_xlfn.IFS(D660&lt;='ABC Fatturato'!$K$2,"A",D660&lt;='ABC Fatturato'!$L$3,"B"),"C")</f>
        <v>B</v>
      </c>
    </row>
    <row r="661" spans="1:7" x14ac:dyDescent="0.3">
      <c r="A661" s="20" t="s">
        <v>684</v>
      </c>
      <c r="B661" s="23">
        <f>+'ABC Fatturato'!B661*60%</f>
        <v>1138.963952586879</v>
      </c>
      <c r="C661" s="27">
        <f t="shared" si="32"/>
        <v>4191286.7571583171</v>
      </c>
      <c r="D661" s="28">
        <f t="shared" si="30"/>
        <v>0.89076915926462563</v>
      </c>
      <c r="E661" s="18">
        <v>660</v>
      </c>
      <c r="F661" s="26">
        <f t="shared" si="31"/>
        <v>0.24489795918367346</v>
      </c>
      <c r="G661" s="3" t="str" cm="1">
        <f t="array" ref="G661">IFERROR(_xlfn.IFS(D661&lt;='ABC Fatturato'!$K$2,"A",D661&lt;='ABC Fatturato'!$L$3,"B"),"C")</f>
        <v>B</v>
      </c>
    </row>
    <row r="662" spans="1:7" x14ac:dyDescent="0.3">
      <c r="A662" s="20" t="s">
        <v>685</v>
      </c>
      <c r="B662" s="23">
        <f>+'ABC Fatturato'!B662*60%</f>
        <v>1136.0668444689807</v>
      </c>
      <c r="C662" s="27">
        <f t="shared" si="32"/>
        <v>4192422.8240027861</v>
      </c>
      <c r="D662" s="28">
        <f t="shared" si="30"/>
        <v>0.89101060619167927</v>
      </c>
      <c r="E662" s="18">
        <v>661</v>
      </c>
      <c r="F662" s="26">
        <f t="shared" si="31"/>
        <v>0.24526901669758813</v>
      </c>
      <c r="G662" s="3" t="str" cm="1">
        <f t="array" ref="G662">IFERROR(_xlfn.IFS(D662&lt;='ABC Fatturato'!$K$2,"A",D662&lt;='ABC Fatturato'!$L$3,"B"),"C")</f>
        <v>B</v>
      </c>
    </row>
    <row r="663" spans="1:7" x14ac:dyDescent="0.3">
      <c r="A663" s="20" t="s">
        <v>686</v>
      </c>
      <c r="B663" s="23">
        <f>+'ABC Fatturato'!B663*60%</f>
        <v>1132.5934395368954</v>
      </c>
      <c r="C663" s="27">
        <f t="shared" si="32"/>
        <v>4193555.4174423232</v>
      </c>
      <c r="D663" s="28">
        <f t="shared" si="30"/>
        <v>0.89125131492013876</v>
      </c>
      <c r="E663" s="18">
        <v>662</v>
      </c>
      <c r="F663" s="26">
        <f t="shared" si="31"/>
        <v>0.24564007421150277</v>
      </c>
      <c r="G663" s="3" t="str" cm="1">
        <f t="array" ref="G663">IFERROR(_xlfn.IFS(D663&lt;='ABC Fatturato'!$K$2,"A",D663&lt;='ABC Fatturato'!$L$3,"B"),"C")</f>
        <v>B</v>
      </c>
    </row>
    <row r="664" spans="1:7" x14ac:dyDescent="0.3">
      <c r="A664" s="20" t="s">
        <v>687</v>
      </c>
      <c r="B664" s="23">
        <f>+'ABC Fatturato'!B664*60%</f>
        <v>1129.7781655666117</v>
      </c>
      <c r="C664" s="27">
        <f t="shared" si="32"/>
        <v>4194685.1956078894</v>
      </c>
      <c r="D664" s="28">
        <f t="shared" si="30"/>
        <v>0.89149142532179004</v>
      </c>
      <c r="E664" s="18">
        <v>663</v>
      </c>
      <c r="F664" s="26">
        <f t="shared" si="31"/>
        <v>0.24601113172541744</v>
      </c>
      <c r="G664" s="3" t="str" cm="1">
        <f t="array" ref="G664">IFERROR(_xlfn.IFS(D664&lt;='ABC Fatturato'!$K$2,"A",D664&lt;='ABC Fatturato'!$L$3,"B"),"C")</f>
        <v>B</v>
      </c>
    </row>
    <row r="665" spans="1:7" x14ac:dyDescent="0.3">
      <c r="A665" s="20" t="s">
        <v>688</v>
      </c>
      <c r="B665" s="23">
        <f>+'ABC Fatturato'!B665*60%</f>
        <v>1128.5127458286156</v>
      </c>
      <c r="C665" s="27">
        <f t="shared" si="32"/>
        <v>4195813.7083537178</v>
      </c>
      <c r="D665" s="28">
        <f t="shared" si="30"/>
        <v>0.89173126678529868</v>
      </c>
      <c r="E665" s="18">
        <v>664</v>
      </c>
      <c r="F665" s="26">
        <f t="shared" si="31"/>
        <v>0.24638218923933208</v>
      </c>
      <c r="G665" s="3" t="str" cm="1">
        <f t="array" ref="G665">IFERROR(_xlfn.IFS(D665&lt;='ABC Fatturato'!$K$2,"A",D665&lt;='ABC Fatturato'!$L$3,"B"),"C")</f>
        <v>B</v>
      </c>
    </row>
    <row r="666" spans="1:7" x14ac:dyDescent="0.3">
      <c r="A666" s="20" t="s">
        <v>689</v>
      </c>
      <c r="B666" s="23">
        <f>+'ABC Fatturato'!B666*60%</f>
        <v>1122.6261940365903</v>
      </c>
      <c r="C666" s="27">
        <f t="shared" si="32"/>
        <v>4196936.3345477544</v>
      </c>
      <c r="D666" s="28">
        <f t="shared" si="30"/>
        <v>0.89196985718699873</v>
      </c>
      <c r="E666" s="18">
        <v>665</v>
      </c>
      <c r="F666" s="26">
        <f t="shared" si="31"/>
        <v>0.24675324675324675</v>
      </c>
      <c r="G666" s="3" t="str" cm="1">
        <f t="array" ref="G666">IFERROR(_xlfn.IFS(D666&lt;='ABC Fatturato'!$K$2,"A",D666&lt;='ABC Fatturato'!$L$3,"B"),"C")</f>
        <v>B</v>
      </c>
    </row>
    <row r="667" spans="1:7" x14ac:dyDescent="0.3">
      <c r="A667" s="20" t="s">
        <v>690</v>
      </c>
      <c r="B667" s="23">
        <f>+'ABC Fatturato'!B667*60%</f>
        <v>1117.7495703949387</v>
      </c>
      <c r="C667" s="27">
        <f t="shared" si="32"/>
        <v>4198054.0841181492</v>
      </c>
      <c r="D667" s="28">
        <f t="shared" si="30"/>
        <v>0.89220741116571145</v>
      </c>
      <c r="E667" s="18">
        <v>666</v>
      </c>
      <c r="F667" s="26">
        <f t="shared" si="31"/>
        <v>0.24712430426716142</v>
      </c>
      <c r="G667" s="3" t="str" cm="1">
        <f t="array" ref="G667">IFERROR(_xlfn.IFS(D667&lt;='ABC Fatturato'!$K$2,"A",D667&lt;='ABC Fatturato'!$L$3,"B"),"C")</f>
        <v>B</v>
      </c>
    </row>
    <row r="668" spans="1:7" x14ac:dyDescent="0.3">
      <c r="A668" s="20" t="s">
        <v>691</v>
      </c>
      <c r="B668" s="23">
        <f>+'ABC Fatturato'!B668*60%</f>
        <v>1116.0342549440002</v>
      </c>
      <c r="C668" s="27">
        <f t="shared" si="32"/>
        <v>4199170.1183730932</v>
      </c>
      <c r="D668" s="28">
        <f t="shared" si="30"/>
        <v>0.89244460059048392</v>
      </c>
      <c r="E668" s="18">
        <v>667</v>
      </c>
      <c r="F668" s="26">
        <f t="shared" si="31"/>
        <v>0.24749536178107606</v>
      </c>
      <c r="G668" s="3" t="str" cm="1">
        <f t="array" ref="G668">IFERROR(_xlfn.IFS(D668&lt;='ABC Fatturato'!$K$2,"A",D668&lt;='ABC Fatturato'!$L$3,"B"),"C")</f>
        <v>B</v>
      </c>
    </row>
    <row r="669" spans="1:7" x14ac:dyDescent="0.3">
      <c r="A669" s="20" t="s">
        <v>692</v>
      </c>
      <c r="B669" s="23">
        <f>+'ABC Fatturato'!B669*60%</f>
        <v>1114.441242483628</v>
      </c>
      <c r="C669" s="27">
        <f t="shared" si="32"/>
        <v>4200284.5596155766</v>
      </c>
      <c r="D669" s="28">
        <f t="shared" si="30"/>
        <v>0.8926814514542244</v>
      </c>
      <c r="E669" s="18">
        <v>668</v>
      </c>
      <c r="F669" s="26">
        <f t="shared" si="31"/>
        <v>0.24786641929499073</v>
      </c>
      <c r="G669" s="3" t="str" cm="1">
        <f t="array" ref="G669">IFERROR(_xlfn.IFS(D669&lt;='ABC Fatturato'!$K$2,"A",D669&lt;='ABC Fatturato'!$L$3,"B"),"C")</f>
        <v>B</v>
      </c>
    </row>
    <row r="670" spans="1:7" x14ac:dyDescent="0.3">
      <c r="A670" s="20" t="s">
        <v>693</v>
      </c>
      <c r="B670" s="23">
        <f>+'ABC Fatturato'!B670*60%</f>
        <v>1109.1869523297455</v>
      </c>
      <c r="C670" s="27">
        <f t="shared" si="32"/>
        <v>4201393.7465679068</v>
      </c>
      <c r="D670" s="28">
        <f t="shared" si="30"/>
        <v>0.89291718562996569</v>
      </c>
      <c r="E670" s="18">
        <v>669</v>
      </c>
      <c r="F670" s="26">
        <f t="shared" si="31"/>
        <v>0.24823747680890537</v>
      </c>
      <c r="G670" s="3" t="str" cm="1">
        <f t="array" ref="G670">IFERROR(_xlfn.IFS(D670&lt;='ABC Fatturato'!$K$2,"A",D670&lt;='ABC Fatturato'!$L$3,"B"),"C")</f>
        <v>B</v>
      </c>
    </row>
    <row r="671" spans="1:7" x14ac:dyDescent="0.3">
      <c r="A671" s="20" t="s">
        <v>694</v>
      </c>
      <c r="B671" s="23">
        <f>+'ABC Fatturato'!B671*60%</f>
        <v>1106.3502913443579</v>
      </c>
      <c r="C671" s="27">
        <f t="shared" si="32"/>
        <v>4202500.0968592511</v>
      </c>
      <c r="D671" s="28">
        <f t="shared" si="30"/>
        <v>0.89315231693354213</v>
      </c>
      <c r="E671" s="18">
        <v>670</v>
      </c>
      <c r="F671" s="26">
        <f t="shared" si="31"/>
        <v>0.24860853432282004</v>
      </c>
      <c r="G671" s="3" t="str" cm="1">
        <f t="array" ref="G671">IFERROR(_xlfn.IFS(D671&lt;='ABC Fatturato'!$K$2,"A",D671&lt;='ABC Fatturato'!$L$3,"B"),"C")</f>
        <v>B</v>
      </c>
    </row>
    <row r="672" spans="1:7" x14ac:dyDescent="0.3">
      <c r="A672" s="20" t="s">
        <v>695</v>
      </c>
      <c r="B672" s="23">
        <f>+'ABC Fatturato'!B672*60%</f>
        <v>1102.475015433846</v>
      </c>
      <c r="C672" s="27">
        <f t="shared" si="32"/>
        <v>4203602.5718746847</v>
      </c>
      <c r="D672" s="28">
        <f t="shared" si="30"/>
        <v>0.89338662462936624</v>
      </c>
      <c r="E672" s="18">
        <v>671</v>
      </c>
      <c r="F672" s="26">
        <f t="shared" si="31"/>
        <v>0.24897959183673468</v>
      </c>
      <c r="G672" s="3" t="str" cm="1">
        <f t="array" ref="G672">IFERROR(_xlfn.IFS(D672&lt;='ABC Fatturato'!$K$2,"A",D672&lt;='ABC Fatturato'!$L$3,"B"),"C")</f>
        <v>B</v>
      </c>
    </row>
    <row r="673" spans="1:7" x14ac:dyDescent="0.3">
      <c r="A673" s="20" t="s">
        <v>696</v>
      </c>
      <c r="B673" s="23">
        <f>+'ABC Fatturato'!B673*60%</f>
        <v>1095.6366774367011</v>
      </c>
      <c r="C673" s="27">
        <f t="shared" si="32"/>
        <v>4204698.2085521212</v>
      </c>
      <c r="D673" s="28">
        <f t="shared" si="30"/>
        <v>0.89361947898139849</v>
      </c>
      <c r="E673" s="18">
        <v>672</v>
      </c>
      <c r="F673" s="26">
        <f t="shared" si="31"/>
        <v>0.24935064935064935</v>
      </c>
      <c r="G673" s="3" t="str" cm="1">
        <f t="array" ref="G673">IFERROR(_xlfn.IFS(D673&lt;='ABC Fatturato'!$K$2,"A",D673&lt;='ABC Fatturato'!$L$3,"B"),"C")</f>
        <v>B</v>
      </c>
    </row>
    <row r="674" spans="1:7" x14ac:dyDescent="0.3">
      <c r="A674" s="20" t="s">
        <v>697</v>
      </c>
      <c r="B674" s="23">
        <f>+'ABC Fatturato'!B674*60%</f>
        <v>1095.3992431492561</v>
      </c>
      <c r="C674" s="27">
        <f t="shared" si="32"/>
        <v>4205793.6077952702</v>
      </c>
      <c r="D674" s="28">
        <f t="shared" si="30"/>
        <v>0.89385228287180574</v>
      </c>
      <c r="E674" s="18">
        <v>673</v>
      </c>
      <c r="F674" s="26">
        <f t="shared" si="31"/>
        <v>0.24972170686456402</v>
      </c>
      <c r="G674" s="3" t="str" cm="1">
        <f t="array" ref="G674">IFERROR(_xlfn.IFS(D674&lt;='ABC Fatturato'!$K$2,"A",D674&lt;='ABC Fatturato'!$L$3,"B"),"C")</f>
        <v>B</v>
      </c>
    </row>
    <row r="675" spans="1:7" x14ac:dyDescent="0.3">
      <c r="A675" s="20" t="s">
        <v>698</v>
      </c>
      <c r="B675" s="23">
        <f>+'ABC Fatturato'!B675*60%</f>
        <v>1095.1198032273546</v>
      </c>
      <c r="C675" s="27">
        <f t="shared" si="32"/>
        <v>4206888.7275984976</v>
      </c>
      <c r="D675" s="28">
        <f t="shared" si="30"/>
        <v>0.89408502737318096</v>
      </c>
      <c r="E675" s="18">
        <v>674</v>
      </c>
      <c r="F675" s="26">
        <f t="shared" si="31"/>
        <v>0.25009276437847866</v>
      </c>
      <c r="G675" s="3" t="str" cm="1">
        <f t="array" ref="G675">IFERROR(_xlfn.IFS(D675&lt;='ABC Fatturato'!$K$2,"A",D675&lt;='ABC Fatturato'!$L$3,"B"),"C")</f>
        <v>B</v>
      </c>
    </row>
    <row r="676" spans="1:7" x14ac:dyDescent="0.3">
      <c r="A676" s="20" t="s">
        <v>699</v>
      </c>
      <c r="B676" s="23">
        <f>+'ABC Fatturato'!B676*60%</f>
        <v>1095.0273396051671</v>
      </c>
      <c r="C676" s="27">
        <f t="shared" si="32"/>
        <v>4207983.7549381033</v>
      </c>
      <c r="D676" s="28">
        <f t="shared" si="30"/>
        <v>0.89431775222337317</v>
      </c>
      <c r="E676" s="18">
        <v>675</v>
      </c>
      <c r="F676" s="26">
        <f t="shared" si="31"/>
        <v>0.2504638218923933</v>
      </c>
      <c r="G676" s="3" t="str" cm="1">
        <f t="array" ref="G676">IFERROR(_xlfn.IFS(D676&lt;='ABC Fatturato'!$K$2,"A",D676&lt;='ABC Fatturato'!$L$3,"B"),"C")</f>
        <v>B</v>
      </c>
    </row>
    <row r="677" spans="1:7" x14ac:dyDescent="0.3">
      <c r="A677" s="20" t="s">
        <v>700</v>
      </c>
      <c r="B677" s="23">
        <f>+'ABC Fatturato'!B677*60%</f>
        <v>1093.4742837239121</v>
      </c>
      <c r="C677" s="27">
        <f t="shared" si="32"/>
        <v>4209077.2292218274</v>
      </c>
      <c r="D677" s="28">
        <f t="shared" si="30"/>
        <v>0.89455014700445723</v>
      </c>
      <c r="E677" s="18">
        <v>676</v>
      </c>
      <c r="F677" s="26">
        <f t="shared" si="31"/>
        <v>0.250834879406308</v>
      </c>
      <c r="G677" s="3" t="str" cm="1">
        <f t="array" ref="G677">IFERROR(_xlfn.IFS(D677&lt;='ABC Fatturato'!$K$2,"A",D677&lt;='ABC Fatturato'!$L$3,"B"),"C")</f>
        <v>B</v>
      </c>
    </row>
    <row r="678" spans="1:7" x14ac:dyDescent="0.3">
      <c r="A678" s="20" t="s">
        <v>701</v>
      </c>
      <c r="B678" s="23">
        <f>+'ABC Fatturato'!B678*60%</f>
        <v>1092.4037803750698</v>
      </c>
      <c r="C678" s="27">
        <f t="shared" si="32"/>
        <v>4210169.633002202</v>
      </c>
      <c r="D678" s="28">
        <f t="shared" si="30"/>
        <v>0.89478231427274535</v>
      </c>
      <c r="E678" s="18">
        <v>677</v>
      </c>
      <c r="F678" s="26">
        <f t="shared" si="31"/>
        <v>0.25120593692022264</v>
      </c>
      <c r="G678" s="3" t="str" cm="1">
        <f t="array" ref="G678">IFERROR(_xlfn.IFS(D678&lt;='ABC Fatturato'!$K$2,"A",D678&lt;='ABC Fatturato'!$L$3,"B"),"C")</f>
        <v>B</v>
      </c>
    </row>
    <row r="679" spans="1:7" x14ac:dyDescent="0.3">
      <c r="A679" s="20" t="s">
        <v>702</v>
      </c>
      <c r="B679" s="23">
        <f>+'ABC Fatturato'!B679*60%</f>
        <v>1090.7177920286756</v>
      </c>
      <c r="C679" s="27">
        <f t="shared" si="32"/>
        <v>4211260.3507942306</v>
      </c>
      <c r="D679" s="28">
        <f t="shared" si="30"/>
        <v>0.89501412321994778</v>
      </c>
      <c r="E679" s="18">
        <v>678</v>
      </c>
      <c r="F679" s="26">
        <f t="shared" si="31"/>
        <v>0.25157699443413728</v>
      </c>
      <c r="G679" s="3" t="str" cm="1">
        <f t="array" ref="G679">IFERROR(_xlfn.IFS(D679&lt;='ABC Fatturato'!$K$2,"A",D679&lt;='ABC Fatturato'!$L$3,"B"),"C")</f>
        <v>B</v>
      </c>
    </row>
    <row r="680" spans="1:7" x14ac:dyDescent="0.3">
      <c r="A680" s="20" t="s">
        <v>703</v>
      </c>
      <c r="B680" s="23">
        <f>+'ABC Fatturato'!B680*60%</f>
        <v>1088.5606490201938</v>
      </c>
      <c r="C680" s="27">
        <f t="shared" si="32"/>
        <v>4212348.9114432512</v>
      </c>
      <c r="D680" s="28">
        <f t="shared" si="30"/>
        <v>0.89524547371212793</v>
      </c>
      <c r="E680" s="18">
        <v>679</v>
      </c>
      <c r="F680" s="26">
        <f t="shared" si="31"/>
        <v>0.25194805194805192</v>
      </c>
      <c r="G680" s="3" t="str" cm="1">
        <f t="array" ref="G680">IFERROR(_xlfn.IFS(D680&lt;='ABC Fatturato'!$K$2,"A",D680&lt;='ABC Fatturato'!$L$3,"B"),"C")</f>
        <v>B</v>
      </c>
    </row>
    <row r="681" spans="1:7" x14ac:dyDescent="0.3">
      <c r="A681" s="20" t="s">
        <v>704</v>
      </c>
      <c r="B681" s="23">
        <f>+'ABC Fatturato'!B681*60%</f>
        <v>1079.7668718995324</v>
      </c>
      <c r="C681" s="27">
        <f t="shared" si="32"/>
        <v>4213428.6783151506</v>
      </c>
      <c r="D681" s="28">
        <f t="shared" si="30"/>
        <v>0.89547495527337895</v>
      </c>
      <c r="E681" s="18">
        <v>680</v>
      </c>
      <c r="F681" s="26">
        <f t="shared" si="31"/>
        <v>0.25231910946196662</v>
      </c>
      <c r="G681" s="3" t="str" cm="1">
        <f t="array" ref="G681">IFERROR(_xlfn.IFS(D681&lt;='ABC Fatturato'!$K$2,"A",D681&lt;='ABC Fatturato'!$L$3,"B"),"C")</f>
        <v>B</v>
      </c>
    </row>
    <row r="682" spans="1:7" x14ac:dyDescent="0.3">
      <c r="A682" s="20" t="s">
        <v>705</v>
      </c>
      <c r="B682" s="23">
        <f>+'ABC Fatturato'!B682*60%</f>
        <v>1076.1382510254925</v>
      </c>
      <c r="C682" s="27">
        <f t="shared" si="32"/>
        <v>4214504.8165661758</v>
      </c>
      <c r="D682" s="28">
        <f t="shared" si="30"/>
        <v>0.8957036656481776</v>
      </c>
      <c r="E682" s="18">
        <v>681</v>
      </c>
      <c r="F682" s="26">
        <f t="shared" si="31"/>
        <v>0.25269016697588126</v>
      </c>
      <c r="G682" s="3" t="str" cm="1">
        <f t="array" ref="G682">IFERROR(_xlfn.IFS(D682&lt;='ABC Fatturato'!$K$2,"A",D682&lt;='ABC Fatturato'!$L$3,"B"),"C")</f>
        <v>B</v>
      </c>
    </row>
    <row r="683" spans="1:7" x14ac:dyDescent="0.3">
      <c r="A683" s="20" t="s">
        <v>706</v>
      </c>
      <c r="B683" s="23">
        <f>+'ABC Fatturato'!B683*60%</f>
        <v>1075.754053149368</v>
      </c>
      <c r="C683" s="27">
        <f t="shared" si="32"/>
        <v>4215580.5706193252</v>
      </c>
      <c r="D683" s="28">
        <f t="shared" si="30"/>
        <v>0.89593229436986144</v>
      </c>
      <c r="E683" s="18">
        <v>682</v>
      </c>
      <c r="F683" s="26">
        <f t="shared" si="31"/>
        <v>0.2530612244897959</v>
      </c>
      <c r="G683" s="3" t="str" cm="1">
        <f t="array" ref="G683">IFERROR(_xlfn.IFS(D683&lt;='ABC Fatturato'!$K$2,"A",D683&lt;='ABC Fatturato'!$L$3,"B"),"C")</f>
        <v>B</v>
      </c>
    </row>
    <row r="684" spans="1:7" x14ac:dyDescent="0.3">
      <c r="A684" s="20" t="s">
        <v>707</v>
      </c>
      <c r="B684" s="23">
        <f>+'ABC Fatturato'!B684*60%</f>
        <v>1074.7899726122121</v>
      </c>
      <c r="C684" s="27">
        <f t="shared" si="32"/>
        <v>4216655.3605919378</v>
      </c>
      <c r="D684" s="28">
        <f t="shared" si="30"/>
        <v>0.89616071819666232</v>
      </c>
      <c r="E684" s="18">
        <v>683</v>
      </c>
      <c r="F684" s="26">
        <f t="shared" si="31"/>
        <v>0.2534322820037106</v>
      </c>
      <c r="G684" s="3" t="str" cm="1">
        <f t="array" ref="G684">IFERROR(_xlfn.IFS(D684&lt;='ABC Fatturato'!$K$2,"A",D684&lt;='ABC Fatturato'!$L$3,"B"),"C")</f>
        <v>B</v>
      </c>
    </row>
    <row r="685" spans="1:7" x14ac:dyDescent="0.3">
      <c r="A685" s="20" t="s">
        <v>708</v>
      </c>
      <c r="B685" s="23">
        <f>+'ABC Fatturato'!B685*60%</f>
        <v>1070.8484866010481</v>
      </c>
      <c r="C685" s="27">
        <f t="shared" si="32"/>
        <v>4217726.2090785392</v>
      </c>
      <c r="D685" s="28">
        <f t="shared" si="30"/>
        <v>0.89638830434415762</v>
      </c>
      <c r="E685" s="18">
        <v>684</v>
      </c>
      <c r="F685" s="26">
        <f t="shared" si="31"/>
        <v>0.25380333951762524</v>
      </c>
      <c r="G685" s="3" t="str" cm="1">
        <f t="array" ref="G685">IFERROR(_xlfn.IFS(D685&lt;='ABC Fatturato'!$K$2,"A",D685&lt;='ABC Fatturato'!$L$3,"B"),"C")</f>
        <v>B</v>
      </c>
    </row>
    <row r="686" spans="1:7" x14ac:dyDescent="0.3">
      <c r="A686" s="20" t="s">
        <v>709</v>
      </c>
      <c r="B686" s="23">
        <f>+'ABC Fatturato'!B686*60%</f>
        <v>1069.0305903171843</v>
      </c>
      <c r="C686" s="27">
        <f t="shared" si="32"/>
        <v>4218795.2396688564</v>
      </c>
      <c r="D686" s="28">
        <f t="shared" si="30"/>
        <v>0.89661550413633095</v>
      </c>
      <c r="E686" s="18">
        <v>685</v>
      </c>
      <c r="F686" s="26">
        <f t="shared" si="31"/>
        <v>0.25417439703153988</v>
      </c>
      <c r="G686" s="3" t="str" cm="1">
        <f t="array" ref="G686">IFERROR(_xlfn.IFS(D686&lt;='ABC Fatturato'!$K$2,"A",D686&lt;='ABC Fatturato'!$L$3,"B"),"C")</f>
        <v>B</v>
      </c>
    </row>
    <row r="687" spans="1:7" x14ac:dyDescent="0.3">
      <c r="A687" s="20" t="s">
        <v>710</v>
      </c>
      <c r="B687" s="23">
        <f>+'ABC Fatturato'!B687*60%</f>
        <v>1067.6887152018392</v>
      </c>
      <c r="C687" s="27">
        <f t="shared" si="32"/>
        <v>4219862.9283840582</v>
      </c>
      <c r="D687" s="28">
        <f t="shared" si="30"/>
        <v>0.89684241874139159</v>
      </c>
      <c r="E687" s="18">
        <v>686</v>
      </c>
      <c r="F687" s="26">
        <f t="shared" si="31"/>
        <v>0.25454545454545452</v>
      </c>
      <c r="G687" s="3" t="str" cm="1">
        <f t="array" ref="G687">IFERROR(_xlfn.IFS(D687&lt;='ABC Fatturato'!$K$2,"A",D687&lt;='ABC Fatturato'!$L$3,"B"),"C")</f>
        <v>B</v>
      </c>
    </row>
    <row r="688" spans="1:7" x14ac:dyDescent="0.3">
      <c r="A688" s="20" t="s">
        <v>711</v>
      </c>
      <c r="B688" s="23">
        <f>+'ABC Fatturato'!B688*60%</f>
        <v>1064.4302049484661</v>
      </c>
      <c r="C688" s="27">
        <f t="shared" si="32"/>
        <v>4220927.3585890066</v>
      </c>
      <c r="D688" s="28">
        <f t="shared" si="30"/>
        <v>0.89706864081916726</v>
      </c>
      <c r="E688" s="18">
        <v>687</v>
      </c>
      <c r="F688" s="26">
        <f t="shared" si="31"/>
        <v>0.25491651205936922</v>
      </c>
      <c r="G688" s="3" t="str" cm="1">
        <f t="array" ref="G688">IFERROR(_xlfn.IFS(D688&lt;='ABC Fatturato'!$K$2,"A",D688&lt;='ABC Fatturato'!$L$3,"B"),"C")</f>
        <v>B</v>
      </c>
    </row>
    <row r="689" spans="1:7" x14ac:dyDescent="0.3">
      <c r="A689" s="20" t="s">
        <v>712</v>
      </c>
      <c r="B689" s="23">
        <f>+'ABC Fatturato'!B689*60%</f>
        <v>1064.2281168656245</v>
      </c>
      <c r="C689" s="27">
        <f t="shared" si="32"/>
        <v>4221991.5867058719</v>
      </c>
      <c r="D689" s="28">
        <f t="shared" si="30"/>
        <v>0.89729481994740434</v>
      </c>
      <c r="E689" s="18">
        <v>688</v>
      </c>
      <c r="F689" s="26">
        <f t="shared" si="31"/>
        <v>0.25528756957328386</v>
      </c>
      <c r="G689" s="3" t="str" cm="1">
        <f t="array" ref="G689">IFERROR(_xlfn.IFS(D689&lt;='ABC Fatturato'!$K$2,"A",D689&lt;='ABC Fatturato'!$L$3,"B"),"C")</f>
        <v>B</v>
      </c>
    </row>
    <row r="690" spans="1:7" x14ac:dyDescent="0.3">
      <c r="A690" s="20" t="s">
        <v>713</v>
      </c>
      <c r="B690" s="23">
        <f>+'ABC Fatturato'!B690*60%</f>
        <v>1058.5729802609853</v>
      </c>
      <c r="C690" s="27">
        <f t="shared" si="32"/>
        <v>4223050.1596861333</v>
      </c>
      <c r="D690" s="28">
        <f t="shared" si="30"/>
        <v>0.89751979719622588</v>
      </c>
      <c r="E690" s="18">
        <v>689</v>
      </c>
      <c r="F690" s="26">
        <f t="shared" si="31"/>
        <v>0.2556586270871985</v>
      </c>
      <c r="G690" s="3" t="str" cm="1">
        <f t="array" ref="G690">IFERROR(_xlfn.IFS(D690&lt;='ABC Fatturato'!$K$2,"A",D690&lt;='ABC Fatturato'!$L$3,"B"),"C")</f>
        <v>B</v>
      </c>
    </row>
    <row r="691" spans="1:7" x14ac:dyDescent="0.3">
      <c r="A691" s="20" t="s">
        <v>714</v>
      </c>
      <c r="B691" s="23">
        <f>+'ABC Fatturato'!B691*60%</f>
        <v>1056.9898288794341</v>
      </c>
      <c r="C691" s="27">
        <f t="shared" si="32"/>
        <v>4224107.1495150123</v>
      </c>
      <c r="D691" s="28">
        <f t="shared" si="30"/>
        <v>0.89774443797977854</v>
      </c>
      <c r="E691" s="18">
        <v>690</v>
      </c>
      <c r="F691" s="26">
        <f t="shared" si="31"/>
        <v>0.25602968460111319</v>
      </c>
      <c r="G691" s="3" t="str" cm="1">
        <f t="array" ref="G691">IFERROR(_xlfn.IFS(D691&lt;='ABC Fatturato'!$K$2,"A",D691&lt;='ABC Fatturato'!$L$3,"B"),"C")</f>
        <v>B</v>
      </c>
    </row>
    <row r="692" spans="1:7" x14ac:dyDescent="0.3">
      <c r="A692" s="20" t="s">
        <v>715</v>
      </c>
      <c r="B692" s="23">
        <f>+'ABC Fatturato'!B692*60%</f>
        <v>1056.5953857266127</v>
      </c>
      <c r="C692" s="27">
        <f t="shared" si="32"/>
        <v>4225163.7449007388</v>
      </c>
      <c r="D692" s="28">
        <f t="shared" si="30"/>
        <v>0.89796899493280002</v>
      </c>
      <c r="E692" s="18">
        <v>691</v>
      </c>
      <c r="F692" s="26">
        <f t="shared" si="31"/>
        <v>0.25640074211502784</v>
      </c>
      <c r="G692" s="3" t="str" cm="1">
        <f t="array" ref="G692">IFERROR(_xlfn.IFS(D692&lt;='ABC Fatturato'!$K$2,"A",D692&lt;='ABC Fatturato'!$L$3,"B"),"C")</f>
        <v>B</v>
      </c>
    </row>
    <row r="693" spans="1:7" x14ac:dyDescent="0.3">
      <c r="A693" s="20" t="s">
        <v>716</v>
      </c>
      <c r="B693" s="23">
        <f>+'ABC Fatturato'!B693*60%</f>
        <v>1054.2485770332837</v>
      </c>
      <c r="C693" s="27">
        <f t="shared" si="32"/>
        <v>4226217.993477772</v>
      </c>
      <c r="D693" s="28">
        <f t="shared" si="30"/>
        <v>0.89819305312137798</v>
      </c>
      <c r="E693" s="18">
        <v>692</v>
      </c>
      <c r="F693" s="26">
        <f t="shared" si="31"/>
        <v>0.25677179962894248</v>
      </c>
      <c r="G693" s="3" t="str" cm="1">
        <f t="array" ref="G693">IFERROR(_xlfn.IFS(D693&lt;='ABC Fatturato'!$K$2,"A",D693&lt;='ABC Fatturato'!$L$3,"B"),"C")</f>
        <v>B</v>
      </c>
    </row>
    <row r="694" spans="1:7" x14ac:dyDescent="0.3">
      <c r="A694" s="20" t="s">
        <v>717</v>
      </c>
      <c r="B694" s="23">
        <f>+'ABC Fatturato'!B694*60%</f>
        <v>1050.4031404911507</v>
      </c>
      <c r="C694" s="27">
        <f t="shared" si="32"/>
        <v>4227268.3966182629</v>
      </c>
      <c r="D694" s="28">
        <f t="shared" si="30"/>
        <v>0.89841629404392898</v>
      </c>
      <c r="E694" s="18">
        <v>693</v>
      </c>
      <c r="F694" s="26">
        <f t="shared" si="31"/>
        <v>0.25714285714285712</v>
      </c>
      <c r="G694" s="3" t="str" cm="1">
        <f t="array" ref="G694">IFERROR(_xlfn.IFS(D694&lt;='ABC Fatturato'!$K$2,"A",D694&lt;='ABC Fatturato'!$L$3,"B"),"C")</f>
        <v>B</v>
      </c>
    </row>
    <row r="695" spans="1:7" x14ac:dyDescent="0.3">
      <c r="A695" s="20" t="s">
        <v>718</v>
      </c>
      <c r="B695" s="23">
        <f>+'ABC Fatturato'!B695*60%</f>
        <v>1050.1408614077161</v>
      </c>
      <c r="C695" s="27">
        <f t="shared" si="32"/>
        <v>4228318.5374796707</v>
      </c>
      <c r="D695" s="28">
        <f t="shared" si="30"/>
        <v>0.8986394792246204</v>
      </c>
      <c r="E695" s="18">
        <v>694</v>
      </c>
      <c r="F695" s="26">
        <f t="shared" si="31"/>
        <v>0.25751391465677181</v>
      </c>
      <c r="G695" s="3" t="str" cm="1">
        <f t="array" ref="G695">IFERROR(_xlfn.IFS(D695&lt;='ABC Fatturato'!$K$2,"A",D695&lt;='ABC Fatturato'!$L$3,"B"),"C")</f>
        <v>B</v>
      </c>
    </row>
    <row r="696" spans="1:7" x14ac:dyDescent="0.3">
      <c r="A696" s="20" t="s">
        <v>719</v>
      </c>
      <c r="B696" s="23">
        <f>+'ABC Fatturato'!B696*60%</f>
        <v>1049.1931733132751</v>
      </c>
      <c r="C696" s="27">
        <f t="shared" si="32"/>
        <v>4229367.7306529842</v>
      </c>
      <c r="D696" s="28">
        <f t="shared" si="30"/>
        <v>0.89886246299429506</v>
      </c>
      <c r="E696" s="18">
        <v>695</v>
      </c>
      <c r="F696" s="26">
        <f t="shared" si="31"/>
        <v>0.25788497217068646</v>
      </c>
      <c r="G696" s="3" t="str" cm="1">
        <f t="array" ref="G696">IFERROR(_xlfn.IFS(D696&lt;='ABC Fatturato'!$K$2,"A",D696&lt;='ABC Fatturato'!$L$3,"B"),"C")</f>
        <v>B</v>
      </c>
    </row>
    <row r="697" spans="1:7" x14ac:dyDescent="0.3">
      <c r="A697" s="20" t="s">
        <v>720</v>
      </c>
      <c r="B697" s="23">
        <f>+'ABC Fatturato'!B697*60%</f>
        <v>1048.5989472648689</v>
      </c>
      <c r="C697" s="27">
        <f t="shared" si="32"/>
        <v>4230416.3296002494</v>
      </c>
      <c r="D697" s="28">
        <f t="shared" si="30"/>
        <v>0.89908532047381873</v>
      </c>
      <c r="E697" s="18">
        <v>696</v>
      </c>
      <c r="F697" s="26">
        <f t="shared" si="31"/>
        <v>0.2582560296846011</v>
      </c>
      <c r="G697" s="3" t="str" cm="1">
        <f t="array" ref="G697">IFERROR(_xlfn.IFS(D697&lt;='ABC Fatturato'!$K$2,"A",D697&lt;='ABC Fatturato'!$L$3,"B"),"C")</f>
        <v>B</v>
      </c>
    </row>
    <row r="698" spans="1:7" x14ac:dyDescent="0.3">
      <c r="A698" s="20" t="s">
        <v>721</v>
      </c>
      <c r="B698" s="23">
        <f>+'ABC Fatturato'!B698*60%</f>
        <v>1045.1144005943759</v>
      </c>
      <c r="C698" s="27">
        <f t="shared" si="32"/>
        <v>4231461.4440008439</v>
      </c>
      <c r="D698" s="28">
        <f t="shared" si="30"/>
        <v>0.89930743738680796</v>
      </c>
      <c r="E698" s="18">
        <v>697</v>
      </c>
      <c r="F698" s="26">
        <f t="shared" si="31"/>
        <v>0.25862708719851579</v>
      </c>
      <c r="G698" s="3" t="str" cm="1">
        <f t="array" ref="G698">IFERROR(_xlfn.IFS(D698&lt;='ABC Fatturato'!$K$2,"A",D698&lt;='ABC Fatturato'!$L$3,"B"),"C")</f>
        <v>B</v>
      </c>
    </row>
    <row r="699" spans="1:7" x14ac:dyDescent="0.3">
      <c r="A699" s="20" t="s">
        <v>722</v>
      </c>
      <c r="B699" s="23">
        <f>+'ABC Fatturato'!B699*60%</f>
        <v>1042.9710887094343</v>
      </c>
      <c r="C699" s="27">
        <f t="shared" si="32"/>
        <v>4232504.4150895532</v>
      </c>
      <c r="D699" s="28">
        <f t="shared" si="30"/>
        <v>0.899529098784287</v>
      </c>
      <c r="E699" s="18">
        <v>698</v>
      </c>
      <c r="F699" s="26">
        <f t="shared" si="31"/>
        <v>0.25899814471243043</v>
      </c>
      <c r="G699" s="3" t="str" cm="1">
        <f t="array" ref="G699">IFERROR(_xlfn.IFS(D699&lt;='ABC Fatturato'!$K$2,"A",D699&lt;='ABC Fatturato'!$L$3,"B"),"C")</f>
        <v>B</v>
      </c>
    </row>
    <row r="700" spans="1:7" x14ac:dyDescent="0.3">
      <c r="A700" s="20" t="s">
        <v>723</v>
      </c>
      <c r="B700" s="23">
        <f>+'ABC Fatturato'!B700*60%</f>
        <v>1037.6582724124223</v>
      </c>
      <c r="C700" s="27">
        <f t="shared" si="32"/>
        <v>4233542.0733619658</v>
      </c>
      <c r="D700" s="28">
        <f t="shared" si="30"/>
        <v>0.89974963105527561</v>
      </c>
      <c r="E700" s="18">
        <v>699</v>
      </c>
      <c r="F700" s="26">
        <f t="shared" si="31"/>
        <v>0.25936920222634507</v>
      </c>
      <c r="G700" s="3" t="str" cm="1">
        <f t="array" ref="G700">IFERROR(_xlfn.IFS(D700&lt;='ABC Fatturato'!$K$2,"A",D700&lt;='ABC Fatturato'!$L$3,"B"),"C")</f>
        <v>B</v>
      </c>
    </row>
    <row r="701" spans="1:7" x14ac:dyDescent="0.3">
      <c r="A701" s="20" t="s">
        <v>724</v>
      </c>
      <c r="B701" s="23">
        <f>+'ABC Fatturato'!B701*60%</f>
        <v>1035.2675370952566</v>
      </c>
      <c r="C701" s="27">
        <f t="shared" si="32"/>
        <v>4234577.3408990614</v>
      </c>
      <c r="D701" s="28">
        <f t="shared" si="30"/>
        <v>0.89996965522614814</v>
      </c>
      <c r="E701" s="18">
        <v>700</v>
      </c>
      <c r="F701" s="26">
        <f t="shared" si="31"/>
        <v>0.25974025974025972</v>
      </c>
      <c r="G701" s="3" t="str" cm="1">
        <f t="array" ref="G701">IFERROR(_xlfn.IFS(D701&lt;='ABC Fatturato'!$K$2,"A",D701&lt;='ABC Fatturato'!$L$3,"B"),"C")</f>
        <v>B</v>
      </c>
    </row>
    <row r="702" spans="1:7" x14ac:dyDescent="0.3">
      <c r="A702" s="20" t="s">
        <v>725</v>
      </c>
      <c r="B702" s="23">
        <f>+'ABC Fatturato'!B702*60%</f>
        <v>1032.7934308389717</v>
      </c>
      <c r="C702" s="27">
        <f t="shared" si="32"/>
        <v>4235610.1343299001</v>
      </c>
      <c r="D702" s="28">
        <f t="shared" si="30"/>
        <v>0.9001891535781783</v>
      </c>
      <c r="E702" s="18">
        <v>701</v>
      </c>
      <c r="F702" s="26">
        <f t="shared" si="31"/>
        <v>0.26011131725417441</v>
      </c>
      <c r="G702" s="3" t="str" cm="1">
        <f t="array" ref="G702">IFERROR(_xlfn.IFS(D702&lt;='ABC Fatturato'!$K$2,"A",D702&lt;='ABC Fatturato'!$L$3,"B"),"C")</f>
        <v>C</v>
      </c>
    </row>
    <row r="703" spans="1:7" x14ac:dyDescent="0.3">
      <c r="A703" s="20" t="s">
        <v>726</v>
      </c>
      <c r="B703" s="23">
        <f>+'ABC Fatturato'!B703*60%</f>
        <v>1031.2282086916396</v>
      </c>
      <c r="C703" s="27">
        <f t="shared" si="32"/>
        <v>4236641.362538592</v>
      </c>
      <c r="D703" s="28">
        <f t="shared" si="30"/>
        <v>0.90040831927541853</v>
      </c>
      <c r="E703" s="18">
        <v>702</v>
      </c>
      <c r="F703" s="26">
        <f t="shared" si="31"/>
        <v>0.26048237476808905</v>
      </c>
      <c r="G703" s="3" t="str" cm="1">
        <f t="array" ref="G703">IFERROR(_xlfn.IFS(D703&lt;='ABC Fatturato'!$K$2,"A",D703&lt;='ABC Fatturato'!$L$3,"B"),"C")</f>
        <v>C</v>
      </c>
    </row>
    <row r="704" spans="1:7" x14ac:dyDescent="0.3">
      <c r="A704" s="20" t="s">
        <v>727</v>
      </c>
      <c r="B704" s="23">
        <f>+'ABC Fatturato'!B704*60%</f>
        <v>1024.0601008508208</v>
      </c>
      <c r="C704" s="27">
        <f t="shared" si="32"/>
        <v>4237665.4226394426</v>
      </c>
      <c r="D704" s="28">
        <f t="shared" si="30"/>
        <v>0.90062596154327657</v>
      </c>
      <c r="E704" s="18">
        <v>703</v>
      </c>
      <c r="F704" s="26">
        <f t="shared" si="31"/>
        <v>0.26085343228200369</v>
      </c>
      <c r="G704" s="3" t="str" cm="1">
        <f t="array" ref="G704">IFERROR(_xlfn.IFS(D704&lt;='ABC Fatturato'!$K$2,"A",D704&lt;='ABC Fatturato'!$L$3,"B"),"C")</f>
        <v>C</v>
      </c>
    </row>
    <row r="705" spans="1:7" x14ac:dyDescent="0.3">
      <c r="A705" s="20" t="s">
        <v>728</v>
      </c>
      <c r="B705" s="23">
        <f>+'ABC Fatturato'!B705*60%</f>
        <v>1022.3858945726278</v>
      </c>
      <c r="C705" s="27">
        <f t="shared" si="32"/>
        <v>4238687.808534015</v>
      </c>
      <c r="D705" s="28">
        <f t="shared" si="30"/>
        <v>0.90084324799407756</v>
      </c>
      <c r="E705" s="18">
        <v>704</v>
      </c>
      <c r="F705" s="26">
        <f t="shared" si="31"/>
        <v>0.26122448979591839</v>
      </c>
      <c r="G705" s="3" t="str" cm="1">
        <f t="array" ref="G705">IFERROR(_xlfn.IFS(D705&lt;='ABC Fatturato'!$K$2,"A",D705&lt;='ABC Fatturato'!$L$3,"B"),"C")</f>
        <v>C</v>
      </c>
    </row>
    <row r="706" spans="1:7" x14ac:dyDescent="0.3">
      <c r="A706" s="20" t="s">
        <v>729</v>
      </c>
      <c r="B706" s="23">
        <f>+'ABC Fatturato'!B706*60%</f>
        <v>1013.454446546355</v>
      </c>
      <c r="C706" s="27">
        <f t="shared" si="32"/>
        <v>4239701.2629805617</v>
      </c>
      <c r="D706" s="28">
        <f t="shared" ref="D706:D769" si="33">C706/SUM(B:B)</f>
        <v>0.901058636254917</v>
      </c>
      <c r="E706" s="18">
        <v>705</v>
      </c>
      <c r="F706" s="26">
        <f t="shared" ref="F706:F769" si="34">E706/COUNT(B:B)</f>
        <v>0.26159554730983303</v>
      </c>
      <c r="G706" s="3" t="str" cm="1">
        <f t="array" ref="G706">IFERROR(_xlfn.IFS(D706&lt;='ABC Fatturato'!$K$2,"A",D706&lt;='ABC Fatturato'!$L$3,"B"),"C")</f>
        <v>C</v>
      </c>
    </row>
    <row r="707" spans="1:7" x14ac:dyDescent="0.3">
      <c r="A707" s="20" t="s">
        <v>730</v>
      </c>
      <c r="B707" s="23">
        <f>+'ABC Fatturato'!B707*60%</f>
        <v>1013.0419460933558</v>
      </c>
      <c r="C707" s="27">
        <f t="shared" ref="C707:C770" si="35">B707+C706</f>
        <v>4240714.3049266553</v>
      </c>
      <c r="D707" s="28">
        <f t="shared" si="33"/>
        <v>0.90127393684752866</v>
      </c>
      <c r="E707" s="18">
        <v>706</v>
      </c>
      <c r="F707" s="26">
        <f t="shared" si="34"/>
        <v>0.26196660482374767</v>
      </c>
      <c r="G707" s="3" t="str" cm="1">
        <f t="array" ref="G707">IFERROR(_xlfn.IFS(D707&lt;='ABC Fatturato'!$K$2,"A",D707&lt;='ABC Fatturato'!$L$3,"B"),"C")</f>
        <v>C</v>
      </c>
    </row>
    <row r="708" spans="1:7" x14ac:dyDescent="0.3">
      <c r="A708" s="20" t="s">
        <v>731</v>
      </c>
      <c r="B708" s="23">
        <f>+'ABC Fatturato'!B708*60%</f>
        <v>1012.0476419899449</v>
      </c>
      <c r="C708" s="27">
        <f t="shared" si="35"/>
        <v>4241726.352568645</v>
      </c>
      <c r="D708" s="28">
        <f t="shared" si="33"/>
        <v>0.90148902612187887</v>
      </c>
      <c r="E708" s="18">
        <v>707</v>
      </c>
      <c r="F708" s="26">
        <f t="shared" si="34"/>
        <v>0.26233766233766231</v>
      </c>
      <c r="G708" s="3" t="str" cm="1">
        <f t="array" ref="G708">IFERROR(_xlfn.IFS(D708&lt;='ABC Fatturato'!$K$2,"A",D708&lt;='ABC Fatturato'!$L$3,"B"),"C")</f>
        <v>C</v>
      </c>
    </row>
    <row r="709" spans="1:7" x14ac:dyDescent="0.3">
      <c r="A709" s="20" t="s">
        <v>732</v>
      </c>
      <c r="B709" s="23">
        <f>+'ABC Fatturato'!B709*60%</f>
        <v>1011.7210737952389</v>
      </c>
      <c r="C709" s="27">
        <f t="shared" si="35"/>
        <v>4242738.0736424401</v>
      </c>
      <c r="D709" s="28">
        <f t="shared" si="33"/>
        <v>0.90170404599108145</v>
      </c>
      <c r="E709" s="18">
        <v>708</v>
      </c>
      <c r="F709" s="26">
        <f t="shared" si="34"/>
        <v>0.26270871985157701</v>
      </c>
      <c r="G709" s="3" t="str" cm="1">
        <f t="array" ref="G709">IFERROR(_xlfn.IFS(D709&lt;='ABC Fatturato'!$K$2,"A",D709&lt;='ABC Fatturato'!$L$3,"B"),"C")</f>
        <v>C</v>
      </c>
    </row>
    <row r="710" spans="1:7" x14ac:dyDescent="0.3">
      <c r="A710" s="20" t="s">
        <v>733</v>
      </c>
      <c r="B710" s="23">
        <f>+'ABC Fatturato'!B710*60%</f>
        <v>1011.7210737952389</v>
      </c>
      <c r="C710" s="27">
        <f t="shared" si="35"/>
        <v>4243749.7947162353</v>
      </c>
      <c r="D710" s="28">
        <f t="shared" si="33"/>
        <v>0.90191906586028403</v>
      </c>
      <c r="E710" s="18">
        <v>709</v>
      </c>
      <c r="F710" s="26">
        <f t="shared" si="34"/>
        <v>0.26307977736549165</v>
      </c>
      <c r="G710" s="3" t="str" cm="1">
        <f t="array" ref="G710">IFERROR(_xlfn.IFS(D710&lt;='ABC Fatturato'!$K$2,"A",D710&lt;='ABC Fatturato'!$L$3,"B"),"C")</f>
        <v>C</v>
      </c>
    </row>
    <row r="711" spans="1:7" x14ac:dyDescent="0.3">
      <c r="A711" s="20" t="s">
        <v>734</v>
      </c>
      <c r="B711" s="23">
        <f>+'ABC Fatturato'!B711*60%</f>
        <v>1009.2508095177152</v>
      </c>
      <c r="C711" s="27">
        <f t="shared" si="35"/>
        <v>4244759.0455257529</v>
      </c>
      <c r="D711" s="28">
        <f t="shared" si="33"/>
        <v>0.90213356072717565</v>
      </c>
      <c r="E711" s="18">
        <v>710</v>
      </c>
      <c r="F711" s="26">
        <f t="shared" si="34"/>
        <v>0.26345083487940629</v>
      </c>
      <c r="G711" s="3" t="str" cm="1">
        <f t="array" ref="G711">IFERROR(_xlfn.IFS(D711&lt;='ABC Fatturato'!$K$2,"A",D711&lt;='ABC Fatturato'!$L$3,"B"),"C")</f>
        <v>C</v>
      </c>
    </row>
    <row r="712" spans="1:7" x14ac:dyDescent="0.3">
      <c r="A712" s="20" t="s">
        <v>735</v>
      </c>
      <c r="B712" s="23">
        <f>+'ABC Fatturato'!B712*60%</f>
        <v>1008.5951118091291</v>
      </c>
      <c r="C712" s="27">
        <f t="shared" si="35"/>
        <v>4245767.6406375617</v>
      </c>
      <c r="D712" s="28">
        <f t="shared" si="33"/>
        <v>0.90234791623941779</v>
      </c>
      <c r="E712" s="18">
        <v>711</v>
      </c>
      <c r="F712" s="26">
        <f t="shared" si="34"/>
        <v>0.26382189239332099</v>
      </c>
      <c r="G712" s="3" t="str" cm="1">
        <f t="array" ref="G712">IFERROR(_xlfn.IFS(D712&lt;='ABC Fatturato'!$K$2,"A",D712&lt;='ABC Fatturato'!$L$3,"B"),"C")</f>
        <v>C</v>
      </c>
    </row>
    <row r="713" spans="1:7" x14ac:dyDescent="0.3">
      <c r="A713" s="20" t="s">
        <v>736</v>
      </c>
      <c r="B713" s="23">
        <f>+'ABC Fatturato'!B713*60%</f>
        <v>1003.8829248584586</v>
      </c>
      <c r="C713" s="27">
        <f t="shared" si="35"/>
        <v>4246771.5235624202</v>
      </c>
      <c r="D713" s="28">
        <f t="shared" si="33"/>
        <v>0.90256127027620592</v>
      </c>
      <c r="E713" s="18">
        <v>712</v>
      </c>
      <c r="F713" s="26">
        <f t="shared" si="34"/>
        <v>0.26419294990723563</v>
      </c>
      <c r="G713" s="3" t="str" cm="1">
        <f t="array" ref="G713">IFERROR(_xlfn.IFS(D713&lt;='ABC Fatturato'!$K$2,"A",D713&lt;='ABC Fatturato'!$L$3,"B"),"C")</f>
        <v>C</v>
      </c>
    </row>
    <row r="714" spans="1:7" x14ac:dyDescent="0.3">
      <c r="A714" s="20" t="s">
        <v>737</v>
      </c>
      <c r="B714" s="23">
        <f>+'ABC Fatturato'!B714*60%</f>
        <v>1003.48720104605</v>
      </c>
      <c r="C714" s="27">
        <f t="shared" si="35"/>
        <v>4247775.0107634664</v>
      </c>
      <c r="D714" s="28">
        <f t="shared" si="33"/>
        <v>0.90277454021028569</v>
      </c>
      <c r="E714" s="18">
        <v>713</v>
      </c>
      <c r="F714" s="26">
        <f t="shared" si="34"/>
        <v>0.26456400742115027</v>
      </c>
      <c r="G714" s="3" t="str" cm="1">
        <f t="array" ref="G714">IFERROR(_xlfn.IFS(D714&lt;='ABC Fatturato'!$K$2,"A",D714&lt;='ABC Fatturato'!$L$3,"B"),"C")</f>
        <v>C</v>
      </c>
    </row>
    <row r="715" spans="1:7" x14ac:dyDescent="0.3">
      <c r="A715" s="20" t="s">
        <v>738</v>
      </c>
      <c r="B715" s="23">
        <f>+'ABC Fatturato'!B715*60%</f>
        <v>1003.1423194192487</v>
      </c>
      <c r="C715" s="27">
        <f t="shared" si="35"/>
        <v>4248778.1530828858</v>
      </c>
      <c r="D715" s="28">
        <f t="shared" si="33"/>
        <v>0.90298773684708611</v>
      </c>
      <c r="E715" s="18">
        <v>714</v>
      </c>
      <c r="F715" s="26">
        <f t="shared" si="34"/>
        <v>0.26493506493506491</v>
      </c>
      <c r="G715" s="3" t="str" cm="1">
        <f t="array" ref="G715">IFERROR(_xlfn.IFS(D715&lt;='ABC Fatturato'!$K$2,"A",D715&lt;='ABC Fatturato'!$L$3,"B"),"C")</f>
        <v>C</v>
      </c>
    </row>
    <row r="716" spans="1:7" x14ac:dyDescent="0.3">
      <c r="A716" s="20" t="s">
        <v>739</v>
      </c>
      <c r="B716" s="23">
        <f>+'ABC Fatturato'!B716*60%</f>
        <v>1002.6543881165703</v>
      </c>
      <c r="C716" s="27">
        <f t="shared" si="35"/>
        <v>4249780.8074710025</v>
      </c>
      <c r="D716" s="28">
        <f t="shared" si="33"/>
        <v>0.9032008297844305</v>
      </c>
      <c r="E716" s="18">
        <v>715</v>
      </c>
      <c r="F716" s="26">
        <f t="shared" si="34"/>
        <v>0.26530612244897961</v>
      </c>
      <c r="G716" s="3" t="str" cm="1">
        <f t="array" ref="G716">IFERROR(_xlfn.IFS(D716&lt;='ABC Fatturato'!$K$2,"A",D716&lt;='ABC Fatturato'!$L$3,"B"),"C")</f>
        <v>C</v>
      </c>
    </row>
    <row r="717" spans="1:7" x14ac:dyDescent="0.3">
      <c r="A717" s="20" t="s">
        <v>740</v>
      </c>
      <c r="B717" s="23">
        <f>+'ABC Fatturato'!B717*60%</f>
        <v>1001.2843384903093</v>
      </c>
      <c r="C717" s="27">
        <f t="shared" si="35"/>
        <v>4250782.0918094926</v>
      </c>
      <c r="D717" s="28">
        <f t="shared" si="33"/>
        <v>0.90341363154676724</v>
      </c>
      <c r="E717" s="18">
        <v>716</v>
      </c>
      <c r="F717" s="26">
        <f t="shared" si="34"/>
        <v>0.26567717996289425</v>
      </c>
      <c r="G717" s="3" t="str" cm="1">
        <f t="array" ref="G717">IFERROR(_xlfn.IFS(D717&lt;='ABC Fatturato'!$K$2,"A",D717&lt;='ABC Fatturato'!$L$3,"B"),"C")</f>
        <v>C</v>
      </c>
    </row>
    <row r="718" spans="1:7" x14ac:dyDescent="0.3">
      <c r="A718" s="20" t="s">
        <v>741</v>
      </c>
      <c r="B718" s="23">
        <f>+'ABC Fatturato'!B718*60%</f>
        <v>1000.3900539006495</v>
      </c>
      <c r="C718" s="27">
        <f t="shared" si="35"/>
        <v>4251782.4818633934</v>
      </c>
      <c r="D718" s="28">
        <f t="shared" si="33"/>
        <v>0.90362624324787022</v>
      </c>
      <c r="E718" s="18">
        <v>717</v>
      </c>
      <c r="F718" s="26">
        <f t="shared" si="34"/>
        <v>0.26604823747680889</v>
      </c>
      <c r="G718" s="3" t="str" cm="1">
        <f t="array" ref="G718">IFERROR(_xlfn.IFS(D718&lt;='ABC Fatturato'!$K$2,"A",D718&lt;='ABC Fatturato'!$L$3,"B"),"C")</f>
        <v>C</v>
      </c>
    </row>
    <row r="719" spans="1:7" x14ac:dyDescent="0.3">
      <c r="A719" s="20" t="s">
        <v>742</v>
      </c>
      <c r="B719" s="23">
        <f>+'ABC Fatturato'!B719*60%</f>
        <v>1000.2341976289017</v>
      </c>
      <c r="C719" s="27">
        <f t="shared" si="35"/>
        <v>4252782.7160610221</v>
      </c>
      <c r="D719" s="28">
        <f t="shared" si="33"/>
        <v>0.90383882182502617</v>
      </c>
      <c r="E719" s="18">
        <v>718</v>
      </c>
      <c r="F719" s="26">
        <f t="shared" si="34"/>
        <v>0.26641929499072359</v>
      </c>
      <c r="G719" s="3" t="str" cm="1">
        <f t="array" ref="G719">IFERROR(_xlfn.IFS(D719&lt;='ABC Fatturato'!$K$2,"A",D719&lt;='ABC Fatturato'!$L$3,"B"),"C")</f>
        <v>C</v>
      </c>
    </row>
    <row r="720" spans="1:7" x14ac:dyDescent="0.3">
      <c r="A720" s="20" t="s">
        <v>743</v>
      </c>
      <c r="B720" s="23">
        <f>+'ABC Fatturato'!B720*60%</f>
        <v>998.37442377654031</v>
      </c>
      <c r="C720" s="27">
        <f t="shared" si="35"/>
        <v>4253781.0904847989</v>
      </c>
      <c r="D720" s="28">
        <f t="shared" si="33"/>
        <v>0.90405100514667081</v>
      </c>
      <c r="E720" s="18">
        <v>719</v>
      </c>
      <c r="F720" s="26">
        <f t="shared" si="34"/>
        <v>0.26679035250463823</v>
      </c>
      <c r="G720" s="3" t="str" cm="1">
        <f t="array" ref="G720">IFERROR(_xlfn.IFS(D720&lt;='ABC Fatturato'!$K$2,"A",D720&lt;='ABC Fatturato'!$L$3,"B"),"C")</f>
        <v>C</v>
      </c>
    </row>
    <row r="721" spans="1:7" x14ac:dyDescent="0.3">
      <c r="A721" s="20" t="s">
        <v>744</v>
      </c>
      <c r="B721" s="23">
        <f>+'ABC Fatturato'!B721*60%</f>
        <v>996.20985294245338</v>
      </c>
      <c r="C721" s="27">
        <f t="shared" si="35"/>
        <v>4254777.3003377412</v>
      </c>
      <c r="D721" s="28">
        <f t="shared" si="33"/>
        <v>0.90426272843466604</v>
      </c>
      <c r="E721" s="18">
        <v>720</v>
      </c>
      <c r="F721" s="26">
        <f t="shared" si="34"/>
        <v>0.26716141001855287</v>
      </c>
      <c r="G721" s="3" t="str" cm="1">
        <f t="array" ref="G721">IFERROR(_xlfn.IFS(D721&lt;='ABC Fatturato'!$K$2,"A",D721&lt;='ABC Fatturato'!$L$3,"B"),"C")</f>
        <v>C</v>
      </c>
    </row>
    <row r="722" spans="1:7" x14ac:dyDescent="0.3">
      <c r="A722" s="20" t="s">
        <v>745</v>
      </c>
      <c r="B722" s="23">
        <f>+'ABC Fatturato'!B722*60%</f>
        <v>995.05943643537694</v>
      </c>
      <c r="C722" s="27">
        <f t="shared" si="35"/>
        <v>4255772.359774177</v>
      </c>
      <c r="D722" s="28">
        <f t="shared" si="33"/>
        <v>0.90447420722601779</v>
      </c>
      <c r="E722" s="18">
        <v>721</v>
      </c>
      <c r="F722" s="26">
        <f t="shared" si="34"/>
        <v>0.26753246753246751</v>
      </c>
      <c r="G722" s="3" t="str" cm="1">
        <f t="array" ref="G722">IFERROR(_xlfn.IFS(D722&lt;='ABC Fatturato'!$K$2,"A",D722&lt;='ABC Fatturato'!$L$3,"B"),"C")</f>
        <v>C</v>
      </c>
    </row>
    <row r="723" spans="1:7" x14ac:dyDescent="0.3">
      <c r="A723" s="20" t="s">
        <v>746</v>
      </c>
      <c r="B723" s="23">
        <f>+'ABC Fatturato'!B723*60%</f>
        <v>991.84997544418934</v>
      </c>
      <c r="C723" s="27">
        <f t="shared" si="35"/>
        <v>4256764.2097496213</v>
      </c>
      <c r="D723" s="28">
        <f t="shared" si="33"/>
        <v>0.90468500391446538</v>
      </c>
      <c r="E723" s="18">
        <v>722</v>
      </c>
      <c r="F723" s="26">
        <f t="shared" si="34"/>
        <v>0.26790352504638221</v>
      </c>
      <c r="G723" s="3" t="str" cm="1">
        <f t="array" ref="G723">IFERROR(_xlfn.IFS(D723&lt;='ABC Fatturato'!$K$2,"A",D723&lt;='ABC Fatturato'!$L$3,"B"),"C")</f>
        <v>C</v>
      </c>
    </row>
    <row r="724" spans="1:7" x14ac:dyDescent="0.3">
      <c r="A724" s="20" t="s">
        <v>747</v>
      </c>
      <c r="B724" s="23">
        <f>+'ABC Fatturato'!B724*60%</f>
        <v>991.5727126435861</v>
      </c>
      <c r="C724" s="27">
        <f t="shared" si="35"/>
        <v>4257755.7824622653</v>
      </c>
      <c r="D724" s="28">
        <f t="shared" si="33"/>
        <v>0.90489574167658171</v>
      </c>
      <c r="E724" s="18">
        <v>723</v>
      </c>
      <c r="F724" s="26">
        <f t="shared" si="34"/>
        <v>0.26827458256029685</v>
      </c>
      <c r="G724" s="3" t="str" cm="1">
        <f t="array" ref="G724">IFERROR(_xlfn.IFS(D724&lt;='ABC Fatturato'!$K$2,"A",D724&lt;='ABC Fatturato'!$L$3,"B"),"C")</f>
        <v>C</v>
      </c>
    </row>
    <row r="725" spans="1:7" x14ac:dyDescent="0.3">
      <c r="A725" s="20" t="s">
        <v>748</v>
      </c>
      <c r="B725" s="23">
        <f>+'ABC Fatturato'!B725*60%</f>
        <v>986.6672741612249</v>
      </c>
      <c r="C725" s="27">
        <f t="shared" si="35"/>
        <v>4258742.4497364266</v>
      </c>
      <c r="D725" s="28">
        <f t="shared" si="33"/>
        <v>0.90510543689172718</v>
      </c>
      <c r="E725" s="18">
        <v>724</v>
      </c>
      <c r="F725" s="26">
        <f t="shared" si="34"/>
        <v>0.26864564007421149</v>
      </c>
      <c r="G725" s="3" t="str" cm="1">
        <f t="array" ref="G725">IFERROR(_xlfn.IFS(D725&lt;='ABC Fatturato'!$K$2,"A",D725&lt;='ABC Fatturato'!$L$3,"B"),"C")</f>
        <v>C</v>
      </c>
    </row>
    <row r="726" spans="1:7" x14ac:dyDescent="0.3">
      <c r="A726" s="20" t="s">
        <v>749</v>
      </c>
      <c r="B726" s="23">
        <f>+'ABC Fatturato'!B726*60%</f>
        <v>984.2504133884828</v>
      </c>
      <c r="C726" s="27">
        <f t="shared" si="35"/>
        <v>4259726.7001498155</v>
      </c>
      <c r="D726" s="28">
        <f t="shared" si="33"/>
        <v>0.90531461845434469</v>
      </c>
      <c r="E726" s="18">
        <v>725</v>
      </c>
      <c r="F726" s="26">
        <f t="shared" si="34"/>
        <v>0.26901669758812619</v>
      </c>
      <c r="G726" s="3" t="str" cm="1">
        <f t="array" ref="G726">IFERROR(_xlfn.IFS(D726&lt;='ABC Fatturato'!$K$2,"A",D726&lt;='ABC Fatturato'!$L$3,"B"),"C")</f>
        <v>C</v>
      </c>
    </row>
    <row r="727" spans="1:7" x14ac:dyDescent="0.3">
      <c r="A727" s="20" t="s">
        <v>750</v>
      </c>
      <c r="B727" s="23">
        <f>+'ABC Fatturato'!B727*60%</f>
        <v>982.77432514841132</v>
      </c>
      <c r="C727" s="27">
        <f t="shared" si="35"/>
        <v>4260709.4744749637</v>
      </c>
      <c r="D727" s="28">
        <f t="shared" si="33"/>
        <v>0.90552348630569457</v>
      </c>
      <c r="E727" s="18">
        <v>726</v>
      </c>
      <c r="F727" s="26">
        <f t="shared" si="34"/>
        <v>0.26938775510204083</v>
      </c>
      <c r="G727" s="3" t="str" cm="1">
        <f t="array" ref="G727">IFERROR(_xlfn.IFS(D727&lt;='ABC Fatturato'!$K$2,"A",D727&lt;='ABC Fatturato'!$L$3,"B"),"C")</f>
        <v>C</v>
      </c>
    </row>
    <row r="728" spans="1:7" x14ac:dyDescent="0.3">
      <c r="A728" s="20" t="s">
        <v>751</v>
      </c>
      <c r="B728" s="23">
        <f>+'ABC Fatturato'!B728*60%</f>
        <v>982.10927862483936</v>
      </c>
      <c r="C728" s="27">
        <f t="shared" si="35"/>
        <v>4261691.5837535886</v>
      </c>
      <c r="D728" s="28">
        <f t="shared" si="33"/>
        <v>0.90573221281550276</v>
      </c>
      <c r="E728" s="18">
        <v>727</v>
      </c>
      <c r="F728" s="26">
        <f t="shared" si="34"/>
        <v>0.26975881261595547</v>
      </c>
      <c r="G728" s="3" t="str" cm="1">
        <f t="array" ref="G728">IFERROR(_xlfn.IFS(D728&lt;='ABC Fatturato'!$K$2,"A",D728&lt;='ABC Fatturato'!$L$3,"B"),"C")</f>
        <v>C</v>
      </c>
    </row>
    <row r="729" spans="1:7" x14ac:dyDescent="0.3">
      <c r="A729" s="20" t="s">
        <v>752</v>
      </c>
      <c r="B729" s="23">
        <f>+'ABC Fatturato'!B729*60%</f>
        <v>981.17734264331932</v>
      </c>
      <c r="C729" s="27">
        <f t="shared" si="35"/>
        <v>4262672.7610962316</v>
      </c>
      <c r="D729" s="28">
        <f t="shared" si="33"/>
        <v>0.9059407412620718</v>
      </c>
      <c r="E729" s="18">
        <v>728</v>
      </c>
      <c r="F729" s="26">
        <f t="shared" si="34"/>
        <v>0.27012987012987011</v>
      </c>
      <c r="G729" s="3" t="str" cm="1">
        <f t="array" ref="G729">IFERROR(_xlfn.IFS(D729&lt;='ABC Fatturato'!$K$2,"A",D729&lt;='ABC Fatturato'!$L$3,"B"),"C")</f>
        <v>C</v>
      </c>
    </row>
    <row r="730" spans="1:7" x14ac:dyDescent="0.3">
      <c r="A730" s="20" t="s">
        <v>753</v>
      </c>
      <c r="B730" s="23">
        <f>+'ABC Fatturato'!B730*60%</f>
        <v>979.60520493421666</v>
      </c>
      <c r="C730" s="27">
        <f t="shared" si="35"/>
        <v>4263652.3663011659</v>
      </c>
      <c r="D730" s="28">
        <f t="shared" si="33"/>
        <v>0.90614893558409482</v>
      </c>
      <c r="E730" s="18">
        <v>729</v>
      </c>
      <c r="F730" s="26">
        <f t="shared" si="34"/>
        <v>0.27050092764378481</v>
      </c>
      <c r="G730" s="3" t="str" cm="1">
        <f t="array" ref="G730">IFERROR(_xlfn.IFS(D730&lt;='ABC Fatturato'!$K$2,"A",D730&lt;='ABC Fatturato'!$L$3,"B"),"C")</f>
        <v>C</v>
      </c>
    </row>
    <row r="731" spans="1:7" x14ac:dyDescent="0.3">
      <c r="A731" s="20" t="s">
        <v>754</v>
      </c>
      <c r="B731" s="23">
        <f>+'ABC Fatturato'!B731*60%</f>
        <v>979.14493587861921</v>
      </c>
      <c r="C731" s="27">
        <f t="shared" si="35"/>
        <v>4264631.5112370448</v>
      </c>
      <c r="D731" s="28">
        <f t="shared" si="33"/>
        <v>0.90635703208568619</v>
      </c>
      <c r="E731" s="18">
        <v>730</v>
      </c>
      <c r="F731" s="26">
        <f t="shared" si="34"/>
        <v>0.27087198515769945</v>
      </c>
      <c r="G731" s="3" t="str" cm="1">
        <f t="array" ref="G731">IFERROR(_xlfn.IFS(D731&lt;='ABC Fatturato'!$K$2,"A",D731&lt;='ABC Fatturato'!$L$3,"B"),"C")</f>
        <v>C</v>
      </c>
    </row>
    <row r="732" spans="1:7" x14ac:dyDescent="0.3">
      <c r="A732" s="20" t="s">
        <v>755</v>
      </c>
      <c r="B732" s="23">
        <f>+'ABC Fatturato'!B732*60%</f>
        <v>977.02249874494726</v>
      </c>
      <c r="C732" s="27">
        <f t="shared" si="35"/>
        <v>4265608.5337357894</v>
      </c>
      <c r="D732" s="28">
        <f t="shared" si="33"/>
        <v>0.90656467750825309</v>
      </c>
      <c r="E732" s="18">
        <v>731</v>
      </c>
      <c r="F732" s="26">
        <f t="shared" si="34"/>
        <v>0.27124304267161409</v>
      </c>
      <c r="G732" s="3" t="str" cm="1">
        <f t="array" ref="G732">IFERROR(_xlfn.IFS(D732&lt;='ABC Fatturato'!$K$2,"A",D732&lt;='ABC Fatturato'!$L$3,"B"),"C")</f>
        <v>C</v>
      </c>
    </row>
    <row r="733" spans="1:7" x14ac:dyDescent="0.3">
      <c r="A733" s="20" t="s">
        <v>756</v>
      </c>
      <c r="B733" s="23">
        <f>+'ABC Fatturato'!B733*60%</f>
        <v>973.78294225346315</v>
      </c>
      <c r="C733" s="27">
        <f t="shared" si="35"/>
        <v>4266582.3166780425</v>
      </c>
      <c r="D733" s="28">
        <f t="shared" si="33"/>
        <v>0.90677163443175535</v>
      </c>
      <c r="E733" s="18">
        <v>732</v>
      </c>
      <c r="F733" s="26">
        <f t="shared" si="34"/>
        <v>0.27161410018552878</v>
      </c>
      <c r="G733" s="3" t="str" cm="1">
        <f t="array" ref="G733">IFERROR(_xlfn.IFS(D733&lt;='ABC Fatturato'!$K$2,"A",D733&lt;='ABC Fatturato'!$L$3,"B"),"C")</f>
        <v>C</v>
      </c>
    </row>
    <row r="734" spans="1:7" x14ac:dyDescent="0.3">
      <c r="A734" s="20" t="s">
        <v>757</v>
      </c>
      <c r="B734" s="23">
        <f>+'ABC Fatturato'!B734*60%</f>
        <v>972.72857521541812</v>
      </c>
      <c r="C734" s="27">
        <f t="shared" si="35"/>
        <v>4267555.0452532582</v>
      </c>
      <c r="D734" s="28">
        <f t="shared" si="33"/>
        <v>0.90697836727189274</v>
      </c>
      <c r="E734" s="18">
        <v>733</v>
      </c>
      <c r="F734" s="26">
        <f t="shared" si="34"/>
        <v>0.27198515769944343</v>
      </c>
      <c r="G734" s="3" t="str" cm="1">
        <f t="array" ref="G734">IFERROR(_xlfn.IFS(D734&lt;='ABC Fatturato'!$K$2,"A",D734&lt;='ABC Fatturato'!$L$3,"B"),"C")</f>
        <v>C</v>
      </c>
    </row>
    <row r="735" spans="1:7" x14ac:dyDescent="0.3">
      <c r="A735" s="20" t="s">
        <v>758</v>
      </c>
      <c r="B735" s="23">
        <f>+'ABC Fatturato'!B735*60%</f>
        <v>972.28469860253517</v>
      </c>
      <c r="C735" s="27">
        <f t="shared" si="35"/>
        <v>4268527.3299518609</v>
      </c>
      <c r="D735" s="28">
        <f t="shared" si="33"/>
        <v>0.90718500577546468</v>
      </c>
      <c r="E735" s="18">
        <v>734</v>
      </c>
      <c r="F735" s="26">
        <f t="shared" si="34"/>
        <v>0.27235621521335807</v>
      </c>
      <c r="G735" s="3" t="str" cm="1">
        <f t="array" ref="G735">IFERROR(_xlfn.IFS(D735&lt;='ABC Fatturato'!$K$2,"A",D735&lt;='ABC Fatturato'!$L$3,"B"),"C")</f>
        <v>C</v>
      </c>
    </row>
    <row r="736" spans="1:7" x14ac:dyDescent="0.3">
      <c r="A736" s="20" t="s">
        <v>759</v>
      </c>
      <c r="B736" s="23">
        <f>+'ABC Fatturato'!B736*60%</f>
        <v>969.7974015525034</v>
      </c>
      <c r="C736" s="27">
        <f t="shared" si="35"/>
        <v>4269497.127353413</v>
      </c>
      <c r="D736" s="28">
        <f t="shared" si="33"/>
        <v>0.90739111565677077</v>
      </c>
      <c r="E736" s="18">
        <v>735</v>
      </c>
      <c r="F736" s="26">
        <f t="shared" si="34"/>
        <v>0.27272727272727271</v>
      </c>
      <c r="G736" s="3" t="str" cm="1">
        <f t="array" ref="G736">IFERROR(_xlfn.IFS(D736&lt;='ABC Fatturato'!$K$2,"A",D736&lt;='ABC Fatturato'!$L$3,"B"),"C")</f>
        <v>C</v>
      </c>
    </row>
    <row r="737" spans="1:7" x14ac:dyDescent="0.3">
      <c r="A737" s="20" t="s">
        <v>760</v>
      </c>
      <c r="B737" s="23">
        <f>+'ABC Fatturato'!B737*60%</f>
        <v>964.02700558502693</v>
      </c>
      <c r="C737" s="27">
        <f t="shared" si="35"/>
        <v>4270461.1543589979</v>
      </c>
      <c r="D737" s="28">
        <f t="shared" si="33"/>
        <v>0.90759599916272671</v>
      </c>
      <c r="E737" s="18">
        <v>736</v>
      </c>
      <c r="F737" s="26">
        <f t="shared" si="34"/>
        <v>0.2730983302411874</v>
      </c>
      <c r="G737" s="3" t="str" cm="1">
        <f t="array" ref="G737">IFERROR(_xlfn.IFS(D737&lt;='ABC Fatturato'!$K$2,"A",D737&lt;='ABC Fatturato'!$L$3,"B"),"C")</f>
        <v>C</v>
      </c>
    </row>
    <row r="738" spans="1:7" x14ac:dyDescent="0.3">
      <c r="A738" s="20" t="s">
        <v>761</v>
      </c>
      <c r="B738" s="23">
        <f>+'ABC Fatturato'!B738*60%</f>
        <v>962.78719903877197</v>
      </c>
      <c r="C738" s="27">
        <f t="shared" si="35"/>
        <v>4271423.941558037</v>
      </c>
      <c r="D738" s="28">
        <f t="shared" si="33"/>
        <v>0.90780061917408095</v>
      </c>
      <c r="E738" s="18">
        <v>737</v>
      </c>
      <c r="F738" s="26">
        <f t="shared" si="34"/>
        <v>0.27346938775510204</v>
      </c>
      <c r="G738" s="3" t="str" cm="1">
        <f t="array" ref="G738">IFERROR(_xlfn.IFS(D738&lt;='ABC Fatturato'!$K$2,"A",D738&lt;='ABC Fatturato'!$L$3,"B"),"C")</f>
        <v>C</v>
      </c>
    </row>
    <row r="739" spans="1:7" x14ac:dyDescent="0.3">
      <c r="A739" s="20" t="s">
        <v>762</v>
      </c>
      <c r="B739" s="23">
        <f>+'ABC Fatturato'!B739*60%</f>
        <v>960.49469031193564</v>
      </c>
      <c r="C739" s="27">
        <f t="shared" si="35"/>
        <v>4272384.436248349</v>
      </c>
      <c r="D739" s="28">
        <f t="shared" si="33"/>
        <v>0.90800475196129871</v>
      </c>
      <c r="E739" s="18">
        <v>738</v>
      </c>
      <c r="F739" s="26">
        <f t="shared" si="34"/>
        <v>0.27384044526901669</v>
      </c>
      <c r="G739" s="3" t="str" cm="1">
        <f t="array" ref="G739">IFERROR(_xlfn.IFS(D739&lt;='ABC Fatturato'!$K$2,"A",D739&lt;='ABC Fatturato'!$L$3,"B"),"C")</f>
        <v>C</v>
      </c>
    </row>
    <row r="740" spans="1:7" x14ac:dyDescent="0.3">
      <c r="A740" s="20" t="s">
        <v>763</v>
      </c>
      <c r="B740" s="23">
        <f>+'ABC Fatturato'!B740*60%</f>
        <v>960.07373750566148</v>
      </c>
      <c r="C740" s="27">
        <f t="shared" si="35"/>
        <v>4273344.5099858548</v>
      </c>
      <c r="D740" s="28">
        <f t="shared" si="33"/>
        <v>0.90820879528392018</v>
      </c>
      <c r="E740" s="18">
        <v>739</v>
      </c>
      <c r="F740" s="26">
        <f t="shared" si="34"/>
        <v>0.27421150278293133</v>
      </c>
      <c r="G740" s="3" t="str" cm="1">
        <f t="array" ref="G740">IFERROR(_xlfn.IFS(D740&lt;='ABC Fatturato'!$K$2,"A",D740&lt;='ABC Fatturato'!$L$3,"B"),"C")</f>
        <v>C</v>
      </c>
    </row>
    <row r="741" spans="1:7" x14ac:dyDescent="0.3">
      <c r="A741" s="20" t="s">
        <v>764</v>
      </c>
      <c r="B741" s="23">
        <f>+'ABC Fatturato'!B741*60%</f>
        <v>958.00047770013362</v>
      </c>
      <c r="C741" s="27">
        <f t="shared" si="35"/>
        <v>4274302.5104635553</v>
      </c>
      <c r="D741" s="28">
        <f t="shared" si="33"/>
        <v>0.9084123979791161</v>
      </c>
      <c r="E741" s="18">
        <v>740</v>
      </c>
      <c r="F741" s="26">
        <f t="shared" si="34"/>
        <v>0.27458256029684602</v>
      </c>
      <c r="G741" s="3" t="str" cm="1">
        <f t="array" ref="G741">IFERROR(_xlfn.IFS(D741&lt;='ABC Fatturato'!$K$2,"A",D741&lt;='ABC Fatturato'!$L$3,"B"),"C")</f>
        <v>C</v>
      </c>
    </row>
    <row r="742" spans="1:7" x14ac:dyDescent="0.3">
      <c r="A742" s="20" t="s">
        <v>765</v>
      </c>
      <c r="B742" s="23">
        <f>+'ABC Fatturato'!B742*60%</f>
        <v>954.58931282398032</v>
      </c>
      <c r="C742" s="27">
        <f t="shared" si="35"/>
        <v>4275257.0997763798</v>
      </c>
      <c r="D742" s="28">
        <f t="shared" si="33"/>
        <v>0.90861527570352263</v>
      </c>
      <c r="E742" s="18">
        <v>741</v>
      </c>
      <c r="F742" s="26">
        <f t="shared" si="34"/>
        <v>0.27495361781076066</v>
      </c>
      <c r="G742" s="3" t="str" cm="1">
        <f t="array" ref="G742">IFERROR(_xlfn.IFS(D742&lt;='ABC Fatturato'!$K$2,"A",D742&lt;='ABC Fatturato'!$L$3,"B"),"C")</f>
        <v>C</v>
      </c>
    </row>
    <row r="743" spans="1:7" x14ac:dyDescent="0.3">
      <c r="A743" s="20" t="s">
        <v>766</v>
      </c>
      <c r="B743" s="23">
        <f>+'ABC Fatturato'!B743*60%</f>
        <v>950.33560200548573</v>
      </c>
      <c r="C743" s="27">
        <f t="shared" si="35"/>
        <v>4276207.4353783857</v>
      </c>
      <c r="D743" s="28">
        <f t="shared" si="33"/>
        <v>0.90881724939185893</v>
      </c>
      <c r="E743" s="18">
        <v>742</v>
      </c>
      <c r="F743" s="26">
        <f t="shared" si="34"/>
        <v>0.27532467532467531</v>
      </c>
      <c r="G743" s="3" t="str" cm="1">
        <f t="array" ref="G743">IFERROR(_xlfn.IFS(D743&lt;='ABC Fatturato'!$K$2,"A",D743&lt;='ABC Fatturato'!$L$3,"B"),"C")</f>
        <v>C</v>
      </c>
    </row>
    <row r="744" spans="1:7" x14ac:dyDescent="0.3">
      <c r="A744" s="20" t="s">
        <v>767</v>
      </c>
      <c r="B744" s="23">
        <f>+'ABC Fatturato'!B744*60%</f>
        <v>949.11948766159207</v>
      </c>
      <c r="C744" s="27">
        <f t="shared" si="35"/>
        <v>4277156.5548660476</v>
      </c>
      <c r="D744" s="28">
        <f t="shared" si="33"/>
        <v>0.90901896462086873</v>
      </c>
      <c r="E744" s="18">
        <v>743</v>
      </c>
      <c r="F744" s="26">
        <f t="shared" si="34"/>
        <v>0.27569573283859</v>
      </c>
      <c r="G744" s="3" t="str" cm="1">
        <f t="array" ref="G744">IFERROR(_xlfn.IFS(D744&lt;='ABC Fatturato'!$K$2,"A",D744&lt;='ABC Fatturato'!$L$3,"B"),"C")</f>
        <v>C</v>
      </c>
    </row>
    <row r="745" spans="1:7" x14ac:dyDescent="0.3">
      <c r="A745" s="20" t="s">
        <v>768</v>
      </c>
      <c r="B745" s="23">
        <f>+'ABC Fatturato'!B745*60%</f>
        <v>947.72933167981387</v>
      </c>
      <c r="C745" s="27">
        <f t="shared" si="35"/>
        <v>4278104.2841977272</v>
      </c>
      <c r="D745" s="28">
        <f t="shared" si="33"/>
        <v>0.90922038440169117</v>
      </c>
      <c r="E745" s="18">
        <v>744</v>
      </c>
      <c r="F745" s="26">
        <f t="shared" si="34"/>
        <v>0.27606679035250464</v>
      </c>
      <c r="G745" s="3" t="str" cm="1">
        <f t="array" ref="G745">IFERROR(_xlfn.IFS(D745&lt;='ABC Fatturato'!$K$2,"A",D745&lt;='ABC Fatturato'!$L$3,"B"),"C")</f>
        <v>C</v>
      </c>
    </row>
    <row r="746" spans="1:7" x14ac:dyDescent="0.3">
      <c r="A746" s="20" t="s">
        <v>769</v>
      </c>
      <c r="B746" s="23">
        <f>+'ABC Fatturato'!B746*60%</f>
        <v>947.1725008913503</v>
      </c>
      <c r="C746" s="27">
        <f t="shared" si="35"/>
        <v>4279051.4566986188</v>
      </c>
      <c r="D746" s="28">
        <f t="shared" si="33"/>
        <v>0.90942168583993255</v>
      </c>
      <c r="E746" s="18">
        <v>745</v>
      </c>
      <c r="F746" s="26">
        <f t="shared" si="34"/>
        <v>0.27643784786641928</v>
      </c>
      <c r="G746" s="3" t="str" cm="1">
        <f t="array" ref="G746">IFERROR(_xlfn.IFS(D746&lt;='ABC Fatturato'!$K$2,"A",D746&lt;='ABC Fatturato'!$L$3,"B"),"C")</f>
        <v>C</v>
      </c>
    </row>
    <row r="747" spans="1:7" x14ac:dyDescent="0.3">
      <c r="A747" s="20" t="s">
        <v>770</v>
      </c>
      <c r="B747" s="23">
        <f>+'ABC Fatturato'!B747*60%</f>
        <v>944.10224759727862</v>
      </c>
      <c r="C747" s="27">
        <f t="shared" si="35"/>
        <v>4279995.5589462165</v>
      </c>
      <c r="D747" s="28">
        <f t="shared" si="33"/>
        <v>0.90962233476091503</v>
      </c>
      <c r="E747" s="18">
        <v>746</v>
      </c>
      <c r="F747" s="26">
        <f t="shared" si="34"/>
        <v>0.27680890538033393</v>
      </c>
      <c r="G747" s="3" t="str" cm="1">
        <f t="array" ref="G747">IFERROR(_xlfn.IFS(D747&lt;='ABC Fatturato'!$K$2,"A",D747&lt;='ABC Fatturato'!$L$3,"B"),"C")</f>
        <v>C</v>
      </c>
    </row>
    <row r="748" spans="1:7" x14ac:dyDescent="0.3">
      <c r="A748" s="20" t="s">
        <v>771</v>
      </c>
      <c r="B748" s="23">
        <f>+'ABC Fatturato'!B748*60%</f>
        <v>935.91127694425711</v>
      </c>
      <c r="C748" s="27">
        <f t="shared" si="35"/>
        <v>4280931.4702231605</v>
      </c>
      <c r="D748" s="28">
        <f t="shared" si="33"/>
        <v>0.90982124286470589</v>
      </c>
      <c r="E748" s="18">
        <v>747</v>
      </c>
      <c r="F748" s="26">
        <f t="shared" si="34"/>
        <v>0.27717996289424862</v>
      </c>
      <c r="G748" s="3" t="str" cm="1">
        <f t="array" ref="G748">IFERROR(_xlfn.IFS(D748&lt;='ABC Fatturato'!$K$2,"A",D748&lt;='ABC Fatturato'!$L$3,"B"),"C")</f>
        <v>C</v>
      </c>
    </row>
    <row r="749" spans="1:7" x14ac:dyDescent="0.3">
      <c r="A749" s="20" t="s">
        <v>772</v>
      </c>
      <c r="B749" s="23">
        <f>+'ABC Fatturato'!B749*60%</f>
        <v>933.82124049813831</v>
      </c>
      <c r="C749" s="27">
        <f t="shared" si="35"/>
        <v>4281865.2914636582</v>
      </c>
      <c r="D749" s="28">
        <f t="shared" si="33"/>
        <v>0.91001970677555155</v>
      </c>
      <c r="E749" s="18">
        <v>748</v>
      </c>
      <c r="F749" s="26">
        <f t="shared" si="34"/>
        <v>0.27755102040816326</v>
      </c>
      <c r="G749" s="3" t="str" cm="1">
        <f t="array" ref="G749">IFERROR(_xlfn.IFS(D749&lt;='ABC Fatturato'!$K$2,"A",D749&lt;='ABC Fatturato'!$L$3,"B"),"C")</f>
        <v>C</v>
      </c>
    </row>
    <row r="750" spans="1:7" x14ac:dyDescent="0.3">
      <c r="A750" s="20" t="s">
        <v>773</v>
      </c>
      <c r="B750" s="23">
        <f>+'ABC Fatturato'!B750*60%</f>
        <v>933.34073702106491</v>
      </c>
      <c r="C750" s="27">
        <f t="shared" si="35"/>
        <v>4282798.6322006797</v>
      </c>
      <c r="D750" s="28">
        <f t="shared" si="33"/>
        <v>0.91021806856556853</v>
      </c>
      <c r="E750" s="18">
        <v>749</v>
      </c>
      <c r="F750" s="26">
        <f t="shared" si="34"/>
        <v>0.2779220779220779</v>
      </c>
      <c r="G750" s="3" t="str" cm="1">
        <f t="array" ref="G750">IFERROR(_xlfn.IFS(D750&lt;='ABC Fatturato'!$K$2,"A",D750&lt;='ABC Fatturato'!$L$3,"B"),"C")</f>
        <v>C</v>
      </c>
    </row>
    <row r="751" spans="1:7" x14ac:dyDescent="0.3">
      <c r="A751" s="20" t="s">
        <v>774</v>
      </c>
      <c r="B751" s="23">
        <f>+'ABC Fatturato'!B751*60%</f>
        <v>931.75822596930698</v>
      </c>
      <c r="C751" s="27">
        <f t="shared" si="35"/>
        <v>4283730.3904266488</v>
      </c>
      <c r="D751" s="28">
        <f t="shared" si="33"/>
        <v>0.910416094026405</v>
      </c>
      <c r="E751" s="18">
        <v>750</v>
      </c>
      <c r="F751" s="26">
        <f t="shared" si="34"/>
        <v>0.2782931354359926</v>
      </c>
      <c r="G751" s="3" t="str" cm="1">
        <f t="array" ref="G751">IFERROR(_xlfn.IFS(D751&lt;='ABC Fatturato'!$K$2,"A",D751&lt;='ABC Fatturato'!$L$3,"B"),"C")</f>
        <v>C</v>
      </c>
    </row>
    <row r="752" spans="1:7" x14ac:dyDescent="0.3">
      <c r="A752" s="20" t="s">
        <v>775</v>
      </c>
      <c r="B752" s="23">
        <f>+'ABC Fatturato'!B752*60%</f>
        <v>931.58136688033096</v>
      </c>
      <c r="C752" s="27">
        <f t="shared" si="35"/>
        <v>4284661.9717935286</v>
      </c>
      <c r="D752" s="28">
        <f t="shared" si="33"/>
        <v>0.91061408189959092</v>
      </c>
      <c r="E752" s="18">
        <v>751</v>
      </c>
      <c r="F752" s="26">
        <f t="shared" si="34"/>
        <v>0.27866419294990724</v>
      </c>
      <c r="G752" s="3" t="str" cm="1">
        <f t="array" ref="G752">IFERROR(_xlfn.IFS(D752&lt;='ABC Fatturato'!$K$2,"A",D752&lt;='ABC Fatturato'!$L$3,"B"),"C")</f>
        <v>C</v>
      </c>
    </row>
    <row r="753" spans="1:7" x14ac:dyDescent="0.3">
      <c r="A753" s="20" t="s">
        <v>776</v>
      </c>
      <c r="B753" s="23">
        <f>+'ABC Fatturato'!B753*60%</f>
        <v>929.88692618066182</v>
      </c>
      <c r="C753" s="27">
        <f t="shared" si="35"/>
        <v>4285591.8587197093</v>
      </c>
      <c r="D753" s="28">
        <f t="shared" si="33"/>
        <v>0.91081170965532265</v>
      </c>
      <c r="E753" s="18">
        <v>752</v>
      </c>
      <c r="F753" s="26">
        <f t="shared" si="34"/>
        <v>0.27903525046382188</v>
      </c>
      <c r="G753" s="3" t="str" cm="1">
        <f t="array" ref="G753">IFERROR(_xlfn.IFS(D753&lt;='ABC Fatturato'!$K$2,"A",D753&lt;='ABC Fatturato'!$L$3,"B"),"C")</f>
        <v>C</v>
      </c>
    </row>
    <row r="754" spans="1:7" x14ac:dyDescent="0.3">
      <c r="A754" s="20" t="s">
        <v>777</v>
      </c>
      <c r="B754" s="23">
        <f>+'ABC Fatturato'!B754*60%</f>
        <v>928.46833955605052</v>
      </c>
      <c r="C754" s="27">
        <f t="shared" si="35"/>
        <v>4286520.3270592652</v>
      </c>
      <c r="D754" s="28">
        <f t="shared" si="33"/>
        <v>0.91100903592053639</v>
      </c>
      <c r="E754" s="18">
        <v>753</v>
      </c>
      <c r="F754" s="26">
        <f t="shared" si="34"/>
        <v>0.27940630797773652</v>
      </c>
      <c r="G754" s="3" t="str" cm="1">
        <f t="array" ref="G754">IFERROR(_xlfn.IFS(D754&lt;='ABC Fatturato'!$K$2,"A",D754&lt;='ABC Fatturato'!$L$3,"B"),"C")</f>
        <v>C</v>
      </c>
    </row>
    <row r="755" spans="1:7" x14ac:dyDescent="0.3">
      <c r="A755" s="20" t="s">
        <v>778</v>
      </c>
      <c r="B755" s="23">
        <f>+'ABC Fatturato'!B755*60%</f>
        <v>926.35614769907534</v>
      </c>
      <c r="C755" s="27">
        <f t="shared" si="35"/>
        <v>4287446.6832069643</v>
      </c>
      <c r="D755" s="28">
        <f t="shared" si="33"/>
        <v>0.91120591328414235</v>
      </c>
      <c r="E755" s="18">
        <v>754</v>
      </c>
      <c r="F755" s="26">
        <f t="shared" si="34"/>
        <v>0.27977736549165122</v>
      </c>
      <c r="G755" s="3" t="str" cm="1">
        <f t="array" ref="G755">IFERROR(_xlfn.IFS(D755&lt;='ABC Fatturato'!$K$2,"A",D755&lt;='ABC Fatturato'!$L$3,"B"),"C")</f>
        <v>C</v>
      </c>
    </row>
    <row r="756" spans="1:7" x14ac:dyDescent="0.3">
      <c r="A756" s="20" t="s">
        <v>779</v>
      </c>
      <c r="B756" s="23">
        <f>+'ABC Fatturato'!B756*60%</f>
        <v>920.16851283812719</v>
      </c>
      <c r="C756" s="27">
        <f t="shared" si="35"/>
        <v>4288366.8517198022</v>
      </c>
      <c r="D756" s="28">
        <f t="shared" si="33"/>
        <v>0.91140147559711515</v>
      </c>
      <c r="E756" s="18">
        <v>755</v>
      </c>
      <c r="F756" s="26">
        <f t="shared" si="34"/>
        <v>0.28014842300556586</v>
      </c>
      <c r="G756" s="3" t="str" cm="1">
        <f t="array" ref="G756">IFERROR(_xlfn.IFS(D756&lt;='ABC Fatturato'!$K$2,"A",D756&lt;='ABC Fatturato'!$L$3,"B"),"C")</f>
        <v>C</v>
      </c>
    </row>
    <row r="757" spans="1:7" x14ac:dyDescent="0.3">
      <c r="A757" s="20" t="s">
        <v>780</v>
      </c>
      <c r="B757" s="23">
        <f>+'ABC Fatturato'!B757*60%</f>
        <v>919.37437582817711</v>
      </c>
      <c r="C757" s="27">
        <f t="shared" si="35"/>
        <v>4289286.2260956308</v>
      </c>
      <c r="D757" s="28">
        <f t="shared" si="33"/>
        <v>0.91159686913309967</v>
      </c>
      <c r="E757" s="18">
        <v>756</v>
      </c>
      <c r="F757" s="26">
        <f t="shared" si="34"/>
        <v>0.2805194805194805</v>
      </c>
      <c r="G757" s="3" t="str" cm="1">
        <f t="array" ref="G757">IFERROR(_xlfn.IFS(D757&lt;='ABC Fatturato'!$K$2,"A",D757&lt;='ABC Fatturato'!$L$3,"B"),"C")</f>
        <v>C</v>
      </c>
    </row>
    <row r="758" spans="1:7" x14ac:dyDescent="0.3">
      <c r="A758" s="20" t="s">
        <v>781</v>
      </c>
      <c r="B758" s="23">
        <f>+'ABC Fatturato'!B758*60%</f>
        <v>915.60372980593002</v>
      </c>
      <c r="C758" s="27">
        <f t="shared" si="35"/>
        <v>4290201.8298254367</v>
      </c>
      <c r="D758" s="28">
        <f t="shared" si="33"/>
        <v>0.91179146129819688</v>
      </c>
      <c r="E758" s="18">
        <v>757</v>
      </c>
      <c r="F758" s="26">
        <f t="shared" si="34"/>
        <v>0.2808905380333952</v>
      </c>
      <c r="G758" s="3" t="str" cm="1">
        <f t="array" ref="G758">IFERROR(_xlfn.IFS(D758&lt;='ABC Fatturato'!$K$2,"A",D758&lt;='ABC Fatturato'!$L$3,"B"),"C")</f>
        <v>C</v>
      </c>
    </row>
    <row r="759" spans="1:7" x14ac:dyDescent="0.3">
      <c r="A759" s="20" t="s">
        <v>782</v>
      </c>
      <c r="B759" s="23">
        <f>+'ABC Fatturato'!B759*60%</f>
        <v>912.37032048046376</v>
      </c>
      <c r="C759" s="27">
        <f t="shared" si="35"/>
        <v>4291114.200145917</v>
      </c>
      <c r="D759" s="28">
        <f t="shared" si="33"/>
        <v>0.91198536627067928</v>
      </c>
      <c r="E759" s="18">
        <v>758</v>
      </c>
      <c r="F759" s="26">
        <f t="shared" si="34"/>
        <v>0.28126159554730984</v>
      </c>
      <c r="G759" s="3" t="str" cm="1">
        <f t="array" ref="G759">IFERROR(_xlfn.IFS(D759&lt;='ABC Fatturato'!$K$2,"A",D759&lt;='ABC Fatturato'!$L$3,"B"),"C")</f>
        <v>C</v>
      </c>
    </row>
    <row r="760" spans="1:7" x14ac:dyDescent="0.3">
      <c r="A760" s="20" t="s">
        <v>783</v>
      </c>
      <c r="B760" s="23">
        <f>+'ABC Fatturato'!B760*60%</f>
        <v>905.8743027909461</v>
      </c>
      <c r="C760" s="27">
        <f t="shared" si="35"/>
        <v>4292020.0744487075</v>
      </c>
      <c r="D760" s="28">
        <f t="shared" si="33"/>
        <v>0.91217789065229493</v>
      </c>
      <c r="E760" s="18">
        <v>759</v>
      </c>
      <c r="F760" s="26">
        <f t="shared" si="34"/>
        <v>0.28163265306122448</v>
      </c>
      <c r="G760" s="3" t="str" cm="1">
        <f t="array" ref="G760">IFERROR(_xlfn.IFS(D760&lt;='ABC Fatturato'!$K$2,"A",D760&lt;='ABC Fatturato'!$L$3,"B"),"C")</f>
        <v>C</v>
      </c>
    </row>
    <row r="761" spans="1:7" x14ac:dyDescent="0.3">
      <c r="A761" s="20" t="s">
        <v>784</v>
      </c>
      <c r="B761" s="23">
        <f>+'ABC Fatturato'!B761*60%</f>
        <v>900.40089178171388</v>
      </c>
      <c r="C761" s="27">
        <f t="shared" si="35"/>
        <v>4292920.4753404893</v>
      </c>
      <c r="D761" s="28">
        <f t="shared" si="33"/>
        <v>0.91236925177641837</v>
      </c>
      <c r="E761" s="18">
        <v>760</v>
      </c>
      <c r="F761" s="26">
        <f t="shared" si="34"/>
        <v>0.28200371057513912</v>
      </c>
      <c r="G761" s="3" t="str" cm="1">
        <f t="array" ref="G761">IFERROR(_xlfn.IFS(D761&lt;='ABC Fatturato'!$K$2,"A",D761&lt;='ABC Fatturato'!$L$3,"B"),"C")</f>
        <v>C</v>
      </c>
    </row>
    <row r="762" spans="1:7" x14ac:dyDescent="0.3">
      <c r="A762" s="20" t="s">
        <v>785</v>
      </c>
      <c r="B762" s="23">
        <f>+'ABC Fatturato'!B762*60%</f>
        <v>898.28524214385345</v>
      </c>
      <c r="C762" s="27">
        <f t="shared" si="35"/>
        <v>4293818.7605826333</v>
      </c>
      <c r="D762" s="28">
        <f t="shared" si="33"/>
        <v>0.91256016326405587</v>
      </c>
      <c r="E762" s="18">
        <v>761</v>
      </c>
      <c r="F762" s="26">
        <f t="shared" si="34"/>
        <v>0.28237476808905382</v>
      </c>
      <c r="G762" s="3" t="str" cm="1">
        <f t="array" ref="G762">IFERROR(_xlfn.IFS(D762&lt;='ABC Fatturato'!$K$2,"A",D762&lt;='ABC Fatturato'!$L$3,"B"),"C")</f>
        <v>C</v>
      </c>
    </row>
    <row r="763" spans="1:7" x14ac:dyDescent="0.3">
      <c r="A763" s="20" t="s">
        <v>786</v>
      </c>
      <c r="B763" s="23">
        <f>+'ABC Fatturato'!B763*60%</f>
        <v>895.03390358416823</v>
      </c>
      <c r="C763" s="27">
        <f t="shared" si="35"/>
        <v>4294713.7944862172</v>
      </c>
      <c r="D763" s="28">
        <f t="shared" si="33"/>
        <v>0.91275038374859974</v>
      </c>
      <c r="E763" s="18">
        <v>762</v>
      </c>
      <c r="F763" s="26">
        <f t="shared" si="34"/>
        <v>0.28274582560296846</v>
      </c>
      <c r="G763" s="3" t="str" cm="1">
        <f t="array" ref="G763">IFERROR(_xlfn.IFS(D763&lt;='ABC Fatturato'!$K$2,"A",D763&lt;='ABC Fatturato'!$L$3,"B"),"C")</f>
        <v>C</v>
      </c>
    </row>
    <row r="764" spans="1:7" x14ac:dyDescent="0.3">
      <c r="A764" s="20" t="s">
        <v>787</v>
      </c>
      <c r="B764" s="23">
        <f>+'ABC Fatturato'!B764*60%</f>
        <v>891.98836702012716</v>
      </c>
      <c r="C764" s="27">
        <f t="shared" si="35"/>
        <v>4295605.7828532374</v>
      </c>
      <c r="D764" s="28">
        <f t="shared" si="33"/>
        <v>0.91293995696890196</v>
      </c>
      <c r="E764" s="18">
        <v>763</v>
      </c>
      <c r="F764" s="26">
        <f t="shared" si="34"/>
        <v>0.2831168831168831</v>
      </c>
      <c r="G764" s="3" t="str" cm="1">
        <f t="array" ref="G764">IFERROR(_xlfn.IFS(D764&lt;='ABC Fatturato'!$K$2,"A",D764&lt;='ABC Fatturato'!$L$3,"B"),"C")</f>
        <v>C</v>
      </c>
    </row>
    <row r="765" spans="1:7" x14ac:dyDescent="0.3">
      <c r="A765" s="20" t="s">
        <v>788</v>
      </c>
      <c r="B765" s="23">
        <f>+'ABC Fatturato'!B765*60%</f>
        <v>887.84274387078199</v>
      </c>
      <c r="C765" s="27">
        <f t="shared" si="35"/>
        <v>4296493.6255971082</v>
      </c>
      <c r="D765" s="28">
        <f t="shared" si="33"/>
        <v>0.91312864912487679</v>
      </c>
      <c r="E765" s="18">
        <v>764</v>
      </c>
      <c r="F765" s="26">
        <f t="shared" si="34"/>
        <v>0.2834879406307978</v>
      </c>
      <c r="G765" s="3" t="str" cm="1">
        <f t="array" ref="G765">IFERROR(_xlfn.IFS(D765&lt;='ABC Fatturato'!$K$2,"A",D765&lt;='ABC Fatturato'!$L$3,"B"),"C")</f>
        <v>C</v>
      </c>
    </row>
    <row r="766" spans="1:7" x14ac:dyDescent="0.3">
      <c r="A766" s="20" t="s">
        <v>789</v>
      </c>
      <c r="B766" s="23">
        <f>+'ABC Fatturato'!B766*60%</f>
        <v>886.63149603331931</v>
      </c>
      <c r="C766" s="27">
        <f t="shared" si="35"/>
        <v>4297380.2570931418</v>
      </c>
      <c r="D766" s="28">
        <f t="shared" si="33"/>
        <v>0.91331708385579813</v>
      </c>
      <c r="E766" s="18">
        <v>765</v>
      </c>
      <c r="F766" s="26">
        <f t="shared" si="34"/>
        <v>0.28385899814471244</v>
      </c>
      <c r="G766" s="3" t="str" cm="1">
        <f t="array" ref="G766">IFERROR(_xlfn.IFS(D766&lt;='ABC Fatturato'!$K$2,"A",D766&lt;='ABC Fatturato'!$L$3,"B"),"C")</f>
        <v>C</v>
      </c>
    </row>
    <row r="767" spans="1:7" x14ac:dyDescent="0.3">
      <c r="A767" s="20" t="s">
        <v>790</v>
      </c>
      <c r="B767" s="23">
        <f>+'ABC Fatturato'!B767*60%</f>
        <v>886.3806148202101</v>
      </c>
      <c r="C767" s="27">
        <f t="shared" si="35"/>
        <v>4298266.6377079617</v>
      </c>
      <c r="D767" s="28">
        <f t="shared" si="33"/>
        <v>0.91350546526723531</v>
      </c>
      <c r="E767" s="18">
        <v>766</v>
      </c>
      <c r="F767" s="26">
        <f t="shared" si="34"/>
        <v>0.28423005565862708</v>
      </c>
      <c r="G767" s="3" t="str" cm="1">
        <f t="array" ref="G767">IFERROR(_xlfn.IFS(D767&lt;='ABC Fatturato'!$K$2,"A",D767&lt;='ABC Fatturato'!$L$3,"B"),"C")</f>
        <v>C</v>
      </c>
    </row>
    <row r="768" spans="1:7" x14ac:dyDescent="0.3">
      <c r="A768" s="20" t="s">
        <v>791</v>
      </c>
      <c r="B768" s="23">
        <f>+'ABC Fatturato'!B768*60%</f>
        <v>886.21643426114588</v>
      </c>
      <c r="C768" s="27">
        <f t="shared" si="35"/>
        <v>4299152.8541422226</v>
      </c>
      <c r="D768" s="28">
        <f t="shared" si="33"/>
        <v>0.91369381178557474</v>
      </c>
      <c r="E768" s="18">
        <v>767</v>
      </c>
      <c r="F768" s="26">
        <f t="shared" si="34"/>
        <v>0.28460111317254172</v>
      </c>
      <c r="G768" s="3" t="str" cm="1">
        <f t="array" ref="G768">IFERROR(_xlfn.IFS(D768&lt;='ABC Fatturato'!$K$2,"A",D768&lt;='ABC Fatturato'!$L$3,"B"),"C")</f>
        <v>C</v>
      </c>
    </row>
    <row r="769" spans="1:7" x14ac:dyDescent="0.3">
      <c r="A769" s="20" t="s">
        <v>792</v>
      </c>
      <c r="B769" s="23">
        <f>+'ABC Fatturato'!B769*60%</f>
        <v>885.98015256732913</v>
      </c>
      <c r="C769" s="27">
        <f t="shared" si="35"/>
        <v>4300038.8342947895</v>
      </c>
      <c r="D769" s="28">
        <f t="shared" si="33"/>
        <v>0.91388210808724857</v>
      </c>
      <c r="E769" s="18">
        <v>768</v>
      </c>
      <c r="F769" s="26">
        <f t="shared" si="34"/>
        <v>0.28497217068645642</v>
      </c>
      <c r="G769" s="3" t="str" cm="1">
        <f t="array" ref="G769">IFERROR(_xlfn.IFS(D769&lt;='ABC Fatturato'!$K$2,"A",D769&lt;='ABC Fatturato'!$L$3,"B"),"C")</f>
        <v>C</v>
      </c>
    </row>
    <row r="770" spans="1:7" x14ac:dyDescent="0.3">
      <c r="A770" s="20" t="s">
        <v>793</v>
      </c>
      <c r="B770" s="23">
        <f>+'ABC Fatturato'!B770*60%</f>
        <v>885.57802545698519</v>
      </c>
      <c r="C770" s="27">
        <f t="shared" si="35"/>
        <v>4300924.4123202469</v>
      </c>
      <c r="D770" s="28">
        <f t="shared" ref="D770:D833" si="36">C770/SUM(B:B)</f>
        <v>0.91407031892532897</v>
      </c>
      <c r="E770" s="18">
        <v>769</v>
      </c>
      <c r="F770" s="26">
        <f t="shared" ref="F770:F833" si="37">E770/COUNT(B:B)</f>
        <v>0.28534322820037106</v>
      </c>
      <c r="G770" s="3" t="str" cm="1">
        <f t="array" ref="G770">IFERROR(_xlfn.IFS(D770&lt;='ABC Fatturato'!$K$2,"A",D770&lt;='ABC Fatturato'!$L$3,"B"),"C")</f>
        <v>C</v>
      </c>
    </row>
    <row r="771" spans="1:7" x14ac:dyDescent="0.3">
      <c r="A771" s="20" t="s">
        <v>794</v>
      </c>
      <c r="B771" s="23">
        <f>+'ABC Fatturato'!B771*60%</f>
        <v>885.37529704435008</v>
      </c>
      <c r="C771" s="27">
        <f t="shared" ref="C771:C834" si="38">B771+C770</f>
        <v>4301809.7876172913</v>
      </c>
      <c r="D771" s="28">
        <f t="shared" si="36"/>
        <v>0.91425848667778231</v>
      </c>
      <c r="E771" s="18">
        <v>770</v>
      </c>
      <c r="F771" s="26">
        <f t="shared" si="37"/>
        <v>0.2857142857142857</v>
      </c>
      <c r="G771" s="3" t="str" cm="1">
        <f t="array" ref="G771">IFERROR(_xlfn.IFS(D771&lt;='ABC Fatturato'!$K$2,"A",D771&lt;='ABC Fatturato'!$L$3,"B"),"C")</f>
        <v>C</v>
      </c>
    </row>
    <row r="772" spans="1:7" x14ac:dyDescent="0.3">
      <c r="A772" s="20" t="s">
        <v>795</v>
      </c>
      <c r="B772" s="23">
        <f>+'ABC Fatturato'!B772*60%</f>
        <v>885.13875921861597</v>
      </c>
      <c r="C772" s="27">
        <f t="shared" si="38"/>
        <v>4302694.9263765095</v>
      </c>
      <c r="D772" s="28">
        <f t="shared" si="36"/>
        <v>0.91444660415913448</v>
      </c>
      <c r="E772" s="18">
        <v>771</v>
      </c>
      <c r="F772" s="26">
        <f t="shared" si="37"/>
        <v>0.28608534322820039</v>
      </c>
      <c r="G772" s="3" t="str" cm="1">
        <f t="array" ref="G772">IFERROR(_xlfn.IFS(D772&lt;='ABC Fatturato'!$K$2,"A",D772&lt;='ABC Fatturato'!$L$3,"B"),"C")</f>
        <v>C</v>
      </c>
    </row>
    <row r="773" spans="1:7" x14ac:dyDescent="0.3">
      <c r="A773" s="20" t="s">
        <v>796</v>
      </c>
      <c r="B773" s="23">
        <f>+'ABC Fatturato'!B773*60%</f>
        <v>885.12787361212588</v>
      </c>
      <c r="C773" s="27">
        <f t="shared" si="38"/>
        <v>4303580.054250122</v>
      </c>
      <c r="D773" s="28">
        <f t="shared" si="36"/>
        <v>0.91463471932698182</v>
      </c>
      <c r="E773" s="18">
        <v>772</v>
      </c>
      <c r="F773" s="26">
        <f t="shared" si="37"/>
        <v>0.28645640074211504</v>
      </c>
      <c r="G773" s="3" t="str" cm="1">
        <f t="array" ref="G773">IFERROR(_xlfn.IFS(D773&lt;='ABC Fatturato'!$K$2,"A",D773&lt;='ABC Fatturato'!$L$3,"B"),"C")</f>
        <v>C</v>
      </c>
    </row>
    <row r="774" spans="1:7" x14ac:dyDescent="0.3">
      <c r="A774" s="20" t="s">
        <v>797</v>
      </c>
      <c r="B774" s="23">
        <f>+'ABC Fatturato'!B774*60%</f>
        <v>882.11832358248182</v>
      </c>
      <c r="C774" s="27">
        <f t="shared" si="38"/>
        <v>4304462.1725737043</v>
      </c>
      <c r="D774" s="28">
        <f t="shared" si="36"/>
        <v>0.91482219487876248</v>
      </c>
      <c r="E774" s="18">
        <v>773</v>
      </c>
      <c r="F774" s="26">
        <f t="shared" si="37"/>
        <v>0.28682745825602968</v>
      </c>
      <c r="G774" s="3" t="str" cm="1">
        <f t="array" ref="G774">IFERROR(_xlfn.IFS(D774&lt;='ABC Fatturato'!$K$2,"A",D774&lt;='ABC Fatturato'!$L$3,"B"),"C")</f>
        <v>C</v>
      </c>
    </row>
    <row r="775" spans="1:7" x14ac:dyDescent="0.3">
      <c r="A775" s="20" t="s">
        <v>798</v>
      </c>
      <c r="B775" s="23">
        <f>+'ABC Fatturato'!B775*60%</f>
        <v>879.85091578355195</v>
      </c>
      <c r="C775" s="27">
        <f t="shared" si="38"/>
        <v>4305342.0234894883</v>
      </c>
      <c r="D775" s="28">
        <f t="shared" si="36"/>
        <v>0.91500918854107705</v>
      </c>
      <c r="E775" s="18">
        <v>774</v>
      </c>
      <c r="F775" s="26">
        <f t="shared" si="37"/>
        <v>0.28719851576994432</v>
      </c>
      <c r="G775" s="3" t="str" cm="1">
        <f t="array" ref="G775">IFERROR(_xlfn.IFS(D775&lt;='ABC Fatturato'!$K$2,"A",D775&lt;='ABC Fatturato'!$L$3,"B"),"C")</f>
        <v>C</v>
      </c>
    </row>
    <row r="776" spans="1:7" x14ac:dyDescent="0.3">
      <c r="A776" s="20" t="s">
        <v>799</v>
      </c>
      <c r="B776" s="23">
        <f>+'ABC Fatturato'!B776*60%</f>
        <v>879.48925751616002</v>
      </c>
      <c r="C776" s="27">
        <f t="shared" si="38"/>
        <v>4306221.5127470046</v>
      </c>
      <c r="D776" s="28">
        <f t="shared" si="36"/>
        <v>0.91519610534059259</v>
      </c>
      <c r="E776" s="18">
        <v>775</v>
      </c>
      <c r="F776" s="26">
        <f t="shared" si="37"/>
        <v>0.28756957328385901</v>
      </c>
      <c r="G776" s="3" t="str" cm="1">
        <f t="array" ref="G776">IFERROR(_xlfn.IFS(D776&lt;='ABC Fatturato'!$K$2,"A",D776&lt;='ABC Fatturato'!$L$3,"B"),"C")</f>
        <v>C</v>
      </c>
    </row>
    <row r="777" spans="1:7" x14ac:dyDescent="0.3">
      <c r="A777" s="20" t="s">
        <v>800</v>
      </c>
      <c r="B777" s="23">
        <f>+'ABC Fatturato'!B777*60%</f>
        <v>879.35197080842465</v>
      </c>
      <c r="C777" s="27">
        <f t="shared" si="38"/>
        <v>4307100.8647178132</v>
      </c>
      <c r="D777" s="28">
        <f t="shared" si="36"/>
        <v>0.9153829929627284</v>
      </c>
      <c r="E777" s="18">
        <v>776</v>
      </c>
      <c r="F777" s="26">
        <f t="shared" si="37"/>
        <v>0.28794063079777366</v>
      </c>
      <c r="G777" s="3" t="str" cm="1">
        <f t="array" ref="G777">IFERROR(_xlfn.IFS(D777&lt;='ABC Fatturato'!$K$2,"A",D777&lt;='ABC Fatturato'!$L$3,"B"),"C")</f>
        <v>C</v>
      </c>
    </row>
    <row r="778" spans="1:7" x14ac:dyDescent="0.3">
      <c r="A778" s="20" t="s">
        <v>801</v>
      </c>
      <c r="B778" s="23">
        <f>+'ABC Fatturato'!B778*60%</f>
        <v>877.10031512241596</v>
      </c>
      <c r="C778" s="27">
        <f t="shared" si="38"/>
        <v>4307977.9650329361</v>
      </c>
      <c r="D778" s="28">
        <f t="shared" si="36"/>
        <v>0.91556940204317572</v>
      </c>
      <c r="E778" s="18">
        <v>777</v>
      </c>
      <c r="F778" s="26">
        <f t="shared" si="37"/>
        <v>0.2883116883116883</v>
      </c>
      <c r="G778" s="3" t="str" cm="1">
        <f t="array" ref="G778">IFERROR(_xlfn.IFS(D778&lt;='ABC Fatturato'!$K$2,"A",D778&lt;='ABC Fatturato'!$L$3,"B"),"C")</f>
        <v>C</v>
      </c>
    </row>
    <row r="779" spans="1:7" x14ac:dyDescent="0.3">
      <c r="A779" s="20" t="s">
        <v>802</v>
      </c>
      <c r="B779" s="23">
        <f>+'ABC Fatturato'!B779*60%</f>
        <v>874.53681882695287</v>
      </c>
      <c r="C779" s="27">
        <f t="shared" si="38"/>
        <v>4308852.5018517626</v>
      </c>
      <c r="D779" s="28">
        <f t="shared" si="36"/>
        <v>0.91575526630682258</v>
      </c>
      <c r="E779" s="18">
        <v>778</v>
      </c>
      <c r="F779" s="26">
        <f t="shared" si="37"/>
        <v>0.28868274582560299</v>
      </c>
      <c r="G779" s="3" t="str" cm="1">
        <f t="array" ref="G779">IFERROR(_xlfn.IFS(D779&lt;='ABC Fatturato'!$K$2,"A",D779&lt;='ABC Fatturato'!$L$3,"B"),"C")</f>
        <v>C</v>
      </c>
    </row>
    <row r="780" spans="1:7" x14ac:dyDescent="0.3">
      <c r="A780" s="20" t="s">
        <v>803</v>
      </c>
      <c r="B780" s="23">
        <f>+'ABC Fatturato'!B780*60%</f>
        <v>871.86792424747262</v>
      </c>
      <c r="C780" s="27">
        <f t="shared" si="38"/>
        <v>4309724.3697760105</v>
      </c>
      <c r="D780" s="28">
        <f t="shared" si="36"/>
        <v>0.91594056335349827</v>
      </c>
      <c r="E780" s="18">
        <v>779</v>
      </c>
      <c r="F780" s="26">
        <f t="shared" si="37"/>
        <v>0.28905380333951763</v>
      </c>
      <c r="G780" s="3" t="str" cm="1">
        <f t="array" ref="G780">IFERROR(_xlfn.IFS(D780&lt;='ABC Fatturato'!$K$2,"A",D780&lt;='ABC Fatturato'!$L$3,"B"),"C")</f>
        <v>C</v>
      </c>
    </row>
    <row r="781" spans="1:7" x14ac:dyDescent="0.3">
      <c r="A781" s="20" t="s">
        <v>804</v>
      </c>
      <c r="B781" s="23">
        <f>+'ABC Fatturato'!B781*60%</f>
        <v>868.46662045014011</v>
      </c>
      <c r="C781" s="27">
        <f t="shared" si="38"/>
        <v>4310592.8363964604</v>
      </c>
      <c r="D781" s="28">
        <f t="shared" si="36"/>
        <v>0.91612513752514757</v>
      </c>
      <c r="E781" s="18">
        <v>780</v>
      </c>
      <c r="F781" s="26">
        <f t="shared" si="37"/>
        <v>0.28942486085343228</v>
      </c>
      <c r="G781" s="3" t="str" cm="1">
        <f t="array" ref="G781">IFERROR(_xlfn.IFS(D781&lt;='ABC Fatturato'!$K$2,"A",D781&lt;='ABC Fatturato'!$L$3,"B"),"C")</f>
        <v>C</v>
      </c>
    </row>
    <row r="782" spans="1:7" x14ac:dyDescent="0.3">
      <c r="A782" s="20" t="s">
        <v>805</v>
      </c>
      <c r="B782" s="23">
        <f>+'ABC Fatturato'!B782*60%</f>
        <v>865.52097533389144</v>
      </c>
      <c r="C782" s="27">
        <f t="shared" si="38"/>
        <v>4311458.3573717941</v>
      </c>
      <c r="D782" s="28">
        <f t="shared" si="36"/>
        <v>0.91630908566236513</v>
      </c>
      <c r="E782" s="18">
        <v>781</v>
      </c>
      <c r="F782" s="26">
        <f t="shared" si="37"/>
        <v>0.28979591836734692</v>
      </c>
      <c r="G782" s="3" t="str" cm="1">
        <f t="array" ref="G782">IFERROR(_xlfn.IFS(D782&lt;='ABC Fatturato'!$K$2,"A",D782&lt;='ABC Fatturato'!$L$3,"B"),"C")</f>
        <v>C</v>
      </c>
    </row>
    <row r="783" spans="1:7" x14ac:dyDescent="0.3">
      <c r="A783" s="20" t="s">
        <v>806</v>
      </c>
      <c r="B783" s="23">
        <f>+'ABC Fatturato'!B783*60%</f>
        <v>863.11333531017624</v>
      </c>
      <c r="C783" s="27">
        <f t="shared" si="38"/>
        <v>4312321.4707071045</v>
      </c>
      <c r="D783" s="28">
        <f t="shared" si="36"/>
        <v>0.91649252210672949</v>
      </c>
      <c r="E783" s="18">
        <v>782</v>
      </c>
      <c r="F783" s="26">
        <f t="shared" si="37"/>
        <v>0.29016697588126161</v>
      </c>
      <c r="G783" s="3" t="str" cm="1">
        <f t="array" ref="G783">IFERROR(_xlfn.IFS(D783&lt;='ABC Fatturato'!$K$2,"A",D783&lt;='ABC Fatturato'!$L$3,"B"),"C")</f>
        <v>C</v>
      </c>
    </row>
    <row r="784" spans="1:7" x14ac:dyDescent="0.3">
      <c r="A784" s="20" t="s">
        <v>807</v>
      </c>
      <c r="B784" s="23">
        <f>+'ABC Fatturato'!B784*60%</f>
        <v>862.01196806528503</v>
      </c>
      <c r="C784" s="27">
        <f t="shared" si="38"/>
        <v>4313183.4826751696</v>
      </c>
      <c r="D784" s="28">
        <f t="shared" si="36"/>
        <v>0.91667572447883106</v>
      </c>
      <c r="E784" s="18">
        <v>783</v>
      </c>
      <c r="F784" s="26">
        <f t="shared" si="37"/>
        <v>0.29053803339517625</v>
      </c>
      <c r="G784" s="3" t="str" cm="1">
        <f t="array" ref="G784">IFERROR(_xlfn.IFS(D784&lt;='ABC Fatturato'!$K$2,"A",D784&lt;='ABC Fatturato'!$L$3,"B"),"C")</f>
        <v>C</v>
      </c>
    </row>
    <row r="785" spans="1:7" x14ac:dyDescent="0.3">
      <c r="A785" s="20" t="s">
        <v>808</v>
      </c>
      <c r="B785" s="23">
        <f>+'ABC Fatturato'!B785*60%</f>
        <v>859.25893415093378</v>
      </c>
      <c r="C785" s="27">
        <f t="shared" si="38"/>
        <v>4314042.741609321</v>
      </c>
      <c r="D785" s="28">
        <f t="shared" si="36"/>
        <v>0.91685834175192926</v>
      </c>
      <c r="E785" s="18">
        <v>784</v>
      </c>
      <c r="F785" s="26">
        <f t="shared" si="37"/>
        <v>0.29090909090909089</v>
      </c>
      <c r="G785" s="3" t="str" cm="1">
        <f t="array" ref="G785">IFERROR(_xlfn.IFS(D785&lt;='ABC Fatturato'!$K$2,"A",D785&lt;='ABC Fatturato'!$L$3,"B"),"C")</f>
        <v>C</v>
      </c>
    </row>
    <row r="786" spans="1:7" x14ac:dyDescent="0.3">
      <c r="A786" s="20" t="s">
        <v>809</v>
      </c>
      <c r="B786" s="23">
        <f>+'ABC Fatturato'!B786*60%</f>
        <v>858.04192334532934</v>
      </c>
      <c r="C786" s="27">
        <f t="shared" si="38"/>
        <v>4314900.783532666</v>
      </c>
      <c r="D786" s="28">
        <f t="shared" si="36"/>
        <v>0.91704070037517704</v>
      </c>
      <c r="E786" s="18">
        <v>785</v>
      </c>
      <c r="F786" s="26">
        <f t="shared" si="37"/>
        <v>0.29128014842300559</v>
      </c>
      <c r="G786" s="3" t="str" cm="1">
        <f t="array" ref="G786">IFERROR(_xlfn.IFS(D786&lt;='ABC Fatturato'!$K$2,"A",D786&lt;='ABC Fatturato'!$L$3,"B"),"C")</f>
        <v>C</v>
      </c>
    </row>
    <row r="787" spans="1:7" x14ac:dyDescent="0.3">
      <c r="A787" s="20" t="s">
        <v>810</v>
      </c>
      <c r="B787" s="23">
        <f>+'ABC Fatturato'!B787*60%</f>
        <v>858.04192334532934</v>
      </c>
      <c r="C787" s="27">
        <f t="shared" si="38"/>
        <v>4315758.8254560111</v>
      </c>
      <c r="D787" s="28">
        <f t="shared" si="36"/>
        <v>0.91722305899842471</v>
      </c>
      <c r="E787" s="18">
        <v>786</v>
      </c>
      <c r="F787" s="26">
        <f t="shared" si="37"/>
        <v>0.29165120593692023</v>
      </c>
      <c r="G787" s="3" t="str" cm="1">
        <f t="array" ref="G787">IFERROR(_xlfn.IFS(D787&lt;='ABC Fatturato'!$K$2,"A",D787&lt;='ABC Fatturato'!$L$3,"B"),"C")</f>
        <v>C</v>
      </c>
    </row>
    <row r="788" spans="1:7" x14ac:dyDescent="0.3">
      <c r="A788" s="20" t="s">
        <v>811</v>
      </c>
      <c r="B788" s="23">
        <f>+'ABC Fatturato'!B788*60%</f>
        <v>857.71433062295341</v>
      </c>
      <c r="C788" s="27">
        <f t="shared" si="38"/>
        <v>4316616.539786634</v>
      </c>
      <c r="D788" s="28">
        <f t="shared" si="36"/>
        <v>0.91740534799878326</v>
      </c>
      <c r="E788" s="18">
        <v>787</v>
      </c>
      <c r="F788" s="26">
        <f t="shared" si="37"/>
        <v>0.29202226345083487</v>
      </c>
      <c r="G788" s="3" t="str" cm="1">
        <f t="array" ref="G788">IFERROR(_xlfn.IFS(D788&lt;='ABC Fatturato'!$K$2,"A",D788&lt;='ABC Fatturato'!$L$3,"B"),"C")</f>
        <v>C</v>
      </c>
    </row>
    <row r="789" spans="1:7" x14ac:dyDescent="0.3">
      <c r="A789" s="20" t="s">
        <v>812</v>
      </c>
      <c r="B789" s="23">
        <f>+'ABC Fatturato'!B789*60%</f>
        <v>857.18605854328189</v>
      </c>
      <c r="C789" s="27">
        <f t="shared" si="38"/>
        <v>4317473.7258451777</v>
      </c>
      <c r="D789" s="28">
        <f t="shared" si="36"/>
        <v>0.91758752472610883</v>
      </c>
      <c r="E789" s="18">
        <v>788</v>
      </c>
      <c r="F789" s="26">
        <f t="shared" si="37"/>
        <v>0.29239332096474951</v>
      </c>
      <c r="G789" s="3" t="str" cm="1">
        <f t="array" ref="G789">IFERROR(_xlfn.IFS(D789&lt;='ABC Fatturato'!$K$2,"A",D789&lt;='ABC Fatturato'!$L$3,"B"),"C")</f>
        <v>C</v>
      </c>
    </row>
    <row r="790" spans="1:7" x14ac:dyDescent="0.3">
      <c r="A790" s="20" t="s">
        <v>813</v>
      </c>
      <c r="B790" s="23">
        <f>+'ABC Fatturato'!B790*60%</f>
        <v>854.94836204677244</v>
      </c>
      <c r="C790" s="27">
        <f t="shared" si="38"/>
        <v>4318328.6742072245</v>
      </c>
      <c r="D790" s="28">
        <f t="shared" si="36"/>
        <v>0.91776922587847565</v>
      </c>
      <c r="E790" s="18">
        <v>789</v>
      </c>
      <c r="F790" s="26">
        <f t="shared" si="37"/>
        <v>0.29276437847866421</v>
      </c>
      <c r="G790" s="3" t="str" cm="1">
        <f t="array" ref="G790">IFERROR(_xlfn.IFS(D790&lt;='ABC Fatturato'!$K$2,"A",D790&lt;='ABC Fatturato'!$L$3,"B"),"C")</f>
        <v>C</v>
      </c>
    </row>
    <row r="791" spans="1:7" x14ac:dyDescent="0.3">
      <c r="A791" s="20" t="s">
        <v>814</v>
      </c>
      <c r="B791" s="23">
        <f>+'ABC Fatturato'!B791*60%</f>
        <v>853.22036806592189</v>
      </c>
      <c r="C791" s="27">
        <f t="shared" si="38"/>
        <v>4319181.8945752904</v>
      </c>
      <c r="D791" s="28">
        <f t="shared" si="36"/>
        <v>0.9179505597823493</v>
      </c>
      <c r="E791" s="18">
        <v>790</v>
      </c>
      <c r="F791" s="26">
        <f t="shared" si="37"/>
        <v>0.29313543599257885</v>
      </c>
      <c r="G791" s="3" t="str" cm="1">
        <f t="array" ref="G791">IFERROR(_xlfn.IFS(D791&lt;='ABC Fatturato'!$K$2,"A",D791&lt;='ABC Fatturato'!$L$3,"B"),"C")</f>
        <v>C</v>
      </c>
    </row>
    <row r="792" spans="1:7" x14ac:dyDescent="0.3">
      <c r="A792" s="20" t="s">
        <v>815</v>
      </c>
      <c r="B792" s="23">
        <f>+'ABC Fatturato'!B792*60%</f>
        <v>851.54910730477911</v>
      </c>
      <c r="C792" s="27">
        <f t="shared" si="38"/>
        <v>4320033.4436825952</v>
      </c>
      <c r="D792" s="28">
        <f t="shared" si="36"/>
        <v>0.91813153849517315</v>
      </c>
      <c r="E792" s="18">
        <v>791</v>
      </c>
      <c r="F792" s="26">
        <f t="shared" si="37"/>
        <v>0.29350649350649349</v>
      </c>
      <c r="G792" s="3" t="str" cm="1">
        <f t="array" ref="G792">IFERROR(_xlfn.IFS(D792&lt;='ABC Fatturato'!$K$2,"A",D792&lt;='ABC Fatturato'!$L$3,"B"),"C")</f>
        <v>C</v>
      </c>
    </row>
    <row r="793" spans="1:7" x14ac:dyDescent="0.3">
      <c r="A793" s="20" t="s">
        <v>816</v>
      </c>
      <c r="B793" s="23">
        <f>+'ABC Fatturato'!B793*60%</f>
        <v>846.63201482017553</v>
      </c>
      <c r="C793" s="27">
        <f t="shared" si="38"/>
        <v>4320880.0756974155</v>
      </c>
      <c r="D793" s="28">
        <f t="shared" si="36"/>
        <v>0.91831147218421505</v>
      </c>
      <c r="E793" s="18">
        <v>792</v>
      </c>
      <c r="F793" s="26">
        <f t="shared" si="37"/>
        <v>0.29387755102040819</v>
      </c>
      <c r="G793" s="3" t="str" cm="1">
        <f t="array" ref="G793">IFERROR(_xlfn.IFS(D793&lt;='ABC Fatturato'!$K$2,"A",D793&lt;='ABC Fatturato'!$L$3,"B"),"C")</f>
        <v>C</v>
      </c>
    </row>
    <row r="794" spans="1:7" x14ac:dyDescent="0.3">
      <c r="A794" s="20" t="s">
        <v>817</v>
      </c>
      <c r="B794" s="23">
        <f>+'ABC Fatturato'!B794*60%</f>
        <v>845.81879598237822</v>
      </c>
      <c r="C794" s="27">
        <f t="shared" si="38"/>
        <v>4321725.8944933983</v>
      </c>
      <c r="D794" s="28">
        <f t="shared" si="36"/>
        <v>0.91849123304083058</v>
      </c>
      <c r="E794" s="18">
        <v>793</v>
      </c>
      <c r="F794" s="26">
        <f t="shared" si="37"/>
        <v>0.29424860853432283</v>
      </c>
      <c r="G794" s="3" t="str" cm="1">
        <f t="array" ref="G794">IFERROR(_xlfn.IFS(D794&lt;='ABC Fatturato'!$K$2,"A",D794&lt;='ABC Fatturato'!$L$3,"B"),"C")</f>
        <v>C</v>
      </c>
    </row>
    <row r="795" spans="1:7" x14ac:dyDescent="0.3">
      <c r="A795" s="20" t="s">
        <v>818</v>
      </c>
      <c r="B795" s="23">
        <f>+'ABC Fatturato'!B795*60%</f>
        <v>843.14311390708644</v>
      </c>
      <c r="C795" s="27">
        <f t="shared" si="38"/>
        <v>4322569.0376073057</v>
      </c>
      <c r="D795" s="28">
        <f t="shared" si="36"/>
        <v>0.91867042523793618</v>
      </c>
      <c r="E795" s="18">
        <v>794</v>
      </c>
      <c r="F795" s="26">
        <f t="shared" si="37"/>
        <v>0.29461966604823747</v>
      </c>
      <c r="G795" s="3" t="str" cm="1">
        <f t="array" ref="G795">IFERROR(_xlfn.IFS(D795&lt;='ABC Fatturato'!$K$2,"A",D795&lt;='ABC Fatturato'!$L$3,"B"),"C")</f>
        <v>C</v>
      </c>
    </row>
    <row r="796" spans="1:7" x14ac:dyDescent="0.3">
      <c r="A796" s="20" t="s">
        <v>819</v>
      </c>
      <c r="B796" s="23">
        <f>+'ABC Fatturato'!B796*60%</f>
        <v>842.94128195616236</v>
      </c>
      <c r="C796" s="27">
        <f t="shared" si="38"/>
        <v>4323411.9788892623</v>
      </c>
      <c r="D796" s="28">
        <f t="shared" si="36"/>
        <v>0.91884957453993887</v>
      </c>
      <c r="E796" s="18">
        <v>795</v>
      </c>
      <c r="F796" s="26">
        <f t="shared" si="37"/>
        <v>0.29499072356215211</v>
      </c>
      <c r="G796" s="3" t="str" cm="1">
        <f t="array" ref="G796">IFERROR(_xlfn.IFS(D796&lt;='ABC Fatturato'!$K$2,"A",D796&lt;='ABC Fatturato'!$L$3,"B"),"C")</f>
        <v>C</v>
      </c>
    </row>
    <row r="797" spans="1:7" x14ac:dyDescent="0.3">
      <c r="A797" s="20" t="s">
        <v>820</v>
      </c>
      <c r="B797" s="23">
        <f>+'ABC Fatturato'!B797*60%</f>
        <v>837.57262890115339</v>
      </c>
      <c r="C797" s="27">
        <f t="shared" si="38"/>
        <v>4324249.5515181636</v>
      </c>
      <c r="D797" s="28">
        <f t="shared" si="36"/>
        <v>0.91902758284853181</v>
      </c>
      <c r="E797" s="18">
        <v>796</v>
      </c>
      <c r="F797" s="26">
        <f t="shared" si="37"/>
        <v>0.29536178107606681</v>
      </c>
      <c r="G797" s="3" t="str" cm="1">
        <f t="array" ref="G797">IFERROR(_xlfn.IFS(D797&lt;='ABC Fatturato'!$K$2,"A",D797&lt;='ABC Fatturato'!$L$3,"B"),"C")</f>
        <v>C</v>
      </c>
    </row>
    <row r="798" spans="1:7" x14ac:dyDescent="0.3">
      <c r="A798" s="20" t="s">
        <v>821</v>
      </c>
      <c r="B798" s="23">
        <f>+'ABC Fatturato'!B798*60%</f>
        <v>836.042112628631</v>
      </c>
      <c r="C798" s="27">
        <f t="shared" si="38"/>
        <v>4325085.5936307926</v>
      </c>
      <c r="D798" s="28">
        <f t="shared" si="36"/>
        <v>0.91920526587833262</v>
      </c>
      <c r="E798" s="18">
        <v>797</v>
      </c>
      <c r="F798" s="26">
        <f t="shared" si="37"/>
        <v>0.29573283858998145</v>
      </c>
      <c r="G798" s="3" t="str" cm="1">
        <f t="array" ref="G798">IFERROR(_xlfn.IFS(D798&lt;='ABC Fatturato'!$K$2,"A",D798&lt;='ABC Fatturato'!$L$3,"B"),"C")</f>
        <v>C</v>
      </c>
    </row>
    <row r="799" spans="1:7" x14ac:dyDescent="0.3">
      <c r="A799" s="20" t="s">
        <v>822</v>
      </c>
      <c r="B799" s="23">
        <f>+'ABC Fatturato'!B799*60%</f>
        <v>835.88446343346118</v>
      </c>
      <c r="C799" s="27">
        <f t="shared" si="38"/>
        <v>4325921.4780942257</v>
      </c>
      <c r="D799" s="28">
        <f t="shared" si="36"/>
        <v>0.91938291540313866</v>
      </c>
      <c r="E799" s="18">
        <v>798</v>
      </c>
      <c r="F799" s="26">
        <f t="shared" si="37"/>
        <v>0.29610389610389609</v>
      </c>
      <c r="G799" s="3" t="str" cm="1">
        <f t="array" ref="G799">IFERROR(_xlfn.IFS(D799&lt;='ABC Fatturato'!$K$2,"A",D799&lt;='ABC Fatturato'!$L$3,"B"),"C")</f>
        <v>C</v>
      </c>
    </row>
    <row r="800" spans="1:7" x14ac:dyDescent="0.3">
      <c r="A800" s="20" t="s">
        <v>823</v>
      </c>
      <c r="B800" s="23">
        <f>+'ABC Fatturato'!B800*60%</f>
        <v>835.858209911926</v>
      </c>
      <c r="C800" s="27">
        <f t="shared" si="38"/>
        <v>4326757.3363041375</v>
      </c>
      <c r="D800" s="28">
        <f t="shared" si="36"/>
        <v>0.91956055934831515</v>
      </c>
      <c r="E800" s="18">
        <v>799</v>
      </c>
      <c r="F800" s="26">
        <f t="shared" si="37"/>
        <v>0.29647495361781079</v>
      </c>
      <c r="G800" s="3" t="str" cm="1">
        <f t="array" ref="G800">IFERROR(_xlfn.IFS(D800&lt;='ABC Fatturato'!$K$2,"A",D800&lt;='ABC Fatturato'!$L$3,"B"),"C")</f>
        <v>C</v>
      </c>
    </row>
    <row r="801" spans="1:7" x14ac:dyDescent="0.3">
      <c r="A801" s="20" t="s">
        <v>824</v>
      </c>
      <c r="B801" s="23">
        <f>+'ABC Fatturato'!B801*60%</f>
        <v>835.13745469631601</v>
      </c>
      <c r="C801" s="27">
        <f t="shared" si="38"/>
        <v>4327592.4737588335</v>
      </c>
      <c r="D801" s="28">
        <f t="shared" si="36"/>
        <v>0.91973805011224807</v>
      </c>
      <c r="E801" s="18">
        <v>800</v>
      </c>
      <c r="F801" s="26">
        <f t="shared" si="37"/>
        <v>0.29684601113172543</v>
      </c>
      <c r="G801" s="3" t="str" cm="1">
        <f t="array" ref="G801">IFERROR(_xlfn.IFS(D801&lt;='ABC Fatturato'!$K$2,"A",D801&lt;='ABC Fatturato'!$L$3,"B"),"C")</f>
        <v>C</v>
      </c>
    </row>
    <row r="802" spans="1:7" x14ac:dyDescent="0.3">
      <c r="A802" s="20" t="s">
        <v>825</v>
      </c>
      <c r="B802" s="23">
        <f>+'ABC Fatturato'!B802*60%</f>
        <v>833.20609197303668</v>
      </c>
      <c r="C802" s="27">
        <f t="shared" si="38"/>
        <v>4328425.6798508065</v>
      </c>
      <c r="D802" s="28">
        <f t="shared" si="36"/>
        <v>0.9199151304059725</v>
      </c>
      <c r="E802" s="18">
        <v>801</v>
      </c>
      <c r="F802" s="26">
        <f t="shared" si="37"/>
        <v>0.29721706864564007</v>
      </c>
      <c r="G802" s="3" t="str" cm="1">
        <f t="array" ref="G802">IFERROR(_xlfn.IFS(D802&lt;='ABC Fatturato'!$K$2,"A",D802&lt;='ABC Fatturato'!$L$3,"B"),"C")</f>
        <v>C</v>
      </c>
    </row>
    <row r="803" spans="1:7" x14ac:dyDescent="0.3">
      <c r="A803" s="20" t="s">
        <v>826</v>
      </c>
      <c r="B803" s="23">
        <f>+'ABC Fatturato'!B803*60%</f>
        <v>830.76733192135521</v>
      </c>
      <c r="C803" s="27">
        <f t="shared" si="38"/>
        <v>4329256.447182728</v>
      </c>
      <c r="D803" s="28">
        <f t="shared" si="36"/>
        <v>0.92009169239294131</v>
      </c>
      <c r="E803" s="18">
        <v>802</v>
      </c>
      <c r="F803" s="26">
        <f t="shared" si="37"/>
        <v>0.29758812615955471</v>
      </c>
      <c r="G803" s="3" t="str" cm="1">
        <f t="array" ref="G803">IFERROR(_xlfn.IFS(D803&lt;='ABC Fatturato'!$K$2,"A",D803&lt;='ABC Fatturato'!$L$3,"B"),"C")</f>
        <v>C</v>
      </c>
    </row>
    <row r="804" spans="1:7" x14ac:dyDescent="0.3">
      <c r="A804" s="20" t="s">
        <v>827</v>
      </c>
      <c r="B804" s="23">
        <f>+'ABC Fatturato'!B804*60%</f>
        <v>830.02839133960879</v>
      </c>
      <c r="C804" s="27">
        <f t="shared" si="38"/>
        <v>4330086.4755740678</v>
      </c>
      <c r="D804" s="28">
        <f t="shared" si="36"/>
        <v>0.92026809733375259</v>
      </c>
      <c r="E804" s="18">
        <v>803</v>
      </c>
      <c r="F804" s="26">
        <f t="shared" si="37"/>
        <v>0.29795918367346941</v>
      </c>
      <c r="G804" s="3" t="str" cm="1">
        <f t="array" ref="G804">IFERROR(_xlfn.IFS(D804&lt;='ABC Fatturato'!$K$2,"A",D804&lt;='ABC Fatturato'!$L$3,"B"),"C")</f>
        <v>C</v>
      </c>
    </row>
    <row r="805" spans="1:7" x14ac:dyDescent="0.3">
      <c r="A805" s="20" t="s">
        <v>828</v>
      </c>
      <c r="B805" s="23">
        <f>+'ABC Fatturato'!B805*60%</f>
        <v>828.29668344595564</v>
      </c>
      <c r="C805" s="27">
        <f t="shared" si="38"/>
        <v>4330914.7722575134</v>
      </c>
      <c r="D805" s="28">
        <f t="shared" si="36"/>
        <v>0.92044413423675719</v>
      </c>
      <c r="E805" s="18">
        <v>804</v>
      </c>
      <c r="F805" s="26">
        <f t="shared" si="37"/>
        <v>0.29833024118738405</v>
      </c>
      <c r="G805" s="3" t="str" cm="1">
        <f t="array" ref="G805">IFERROR(_xlfn.IFS(D805&lt;='ABC Fatturato'!$K$2,"A",D805&lt;='ABC Fatturato'!$L$3,"B"),"C")</f>
        <v>C</v>
      </c>
    </row>
    <row r="806" spans="1:7" x14ac:dyDescent="0.3">
      <c r="A806" s="20" t="s">
        <v>829</v>
      </c>
      <c r="B806" s="23">
        <f>+'ABC Fatturato'!B806*60%</f>
        <v>823.35384970365146</v>
      </c>
      <c r="C806" s="27">
        <f t="shared" si="38"/>
        <v>4331738.1261072168</v>
      </c>
      <c r="D806" s="28">
        <f t="shared" si="36"/>
        <v>0.92061912064522122</v>
      </c>
      <c r="E806" s="18">
        <v>805</v>
      </c>
      <c r="F806" s="26">
        <f t="shared" si="37"/>
        <v>0.29870129870129869</v>
      </c>
      <c r="G806" s="3" t="str" cm="1">
        <f t="array" ref="G806">IFERROR(_xlfn.IFS(D806&lt;='ABC Fatturato'!$K$2,"A",D806&lt;='ABC Fatturato'!$L$3,"B"),"C")</f>
        <v>C</v>
      </c>
    </row>
    <row r="807" spans="1:7" x14ac:dyDescent="0.3">
      <c r="A807" s="20" t="s">
        <v>830</v>
      </c>
      <c r="B807" s="23">
        <f>+'ABC Fatturato'!B807*60%</f>
        <v>822.92585326964866</v>
      </c>
      <c r="C807" s="27">
        <f t="shared" si="38"/>
        <v>4332561.0519604869</v>
      </c>
      <c r="D807" s="28">
        <f t="shared" si="36"/>
        <v>0.92079401609211531</v>
      </c>
      <c r="E807" s="18">
        <v>806</v>
      </c>
      <c r="F807" s="26">
        <f t="shared" si="37"/>
        <v>0.29907235621521333</v>
      </c>
      <c r="G807" s="3" t="str" cm="1">
        <f t="array" ref="G807">IFERROR(_xlfn.IFS(D807&lt;='ABC Fatturato'!$K$2,"A",D807&lt;='ABC Fatturato'!$L$3,"B"),"C")</f>
        <v>C</v>
      </c>
    </row>
    <row r="808" spans="1:7" x14ac:dyDescent="0.3">
      <c r="A808" s="20" t="s">
        <v>831</v>
      </c>
      <c r="B808" s="23">
        <f>+'ABC Fatturato'!B808*60%</f>
        <v>822.39847765168804</v>
      </c>
      <c r="C808" s="27">
        <f t="shared" si="38"/>
        <v>4333383.450438139</v>
      </c>
      <c r="D808" s="28">
        <f t="shared" si="36"/>
        <v>0.92096879945650034</v>
      </c>
      <c r="E808" s="18">
        <v>807</v>
      </c>
      <c r="F808" s="26">
        <f t="shared" si="37"/>
        <v>0.29944341372912803</v>
      </c>
      <c r="G808" s="3" t="str" cm="1">
        <f t="array" ref="G808">IFERROR(_xlfn.IFS(D808&lt;='ABC Fatturato'!$K$2,"A",D808&lt;='ABC Fatturato'!$L$3,"B"),"C")</f>
        <v>C</v>
      </c>
    </row>
    <row r="809" spans="1:7" x14ac:dyDescent="0.3">
      <c r="A809" s="20" t="s">
        <v>832</v>
      </c>
      <c r="B809" s="23">
        <f>+'ABC Fatturato'!B809*60%</f>
        <v>814.43905025201104</v>
      </c>
      <c r="C809" s="27">
        <f t="shared" si="38"/>
        <v>4334197.8894883906</v>
      </c>
      <c r="D809" s="28">
        <f t="shared" si="36"/>
        <v>0.92114189121330414</v>
      </c>
      <c r="E809" s="18">
        <v>808</v>
      </c>
      <c r="F809" s="26">
        <f t="shared" si="37"/>
        <v>0.29981447124304267</v>
      </c>
      <c r="G809" s="3" t="str" cm="1">
        <f t="array" ref="G809">IFERROR(_xlfn.IFS(D809&lt;='ABC Fatturato'!$K$2,"A",D809&lt;='ABC Fatturato'!$L$3,"B"),"C")</f>
        <v>C</v>
      </c>
    </row>
    <row r="810" spans="1:7" x14ac:dyDescent="0.3">
      <c r="A810" s="20" t="s">
        <v>833</v>
      </c>
      <c r="B810" s="23">
        <f>+'ABC Fatturato'!B810*60%</f>
        <v>813.93383004490704</v>
      </c>
      <c r="C810" s="27">
        <f t="shared" si="38"/>
        <v>4335011.8233184358</v>
      </c>
      <c r="D810" s="28">
        <f t="shared" si="36"/>
        <v>0.92131487559626191</v>
      </c>
      <c r="E810" s="18">
        <v>809</v>
      </c>
      <c r="F810" s="26">
        <f t="shared" si="37"/>
        <v>0.30018552875695731</v>
      </c>
      <c r="G810" s="3" t="str" cm="1">
        <f t="array" ref="G810">IFERROR(_xlfn.IFS(D810&lt;='ABC Fatturato'!$K$2,"A",D810&lt;='ABC Fatturato'!$L$3,"B"),"C")</f>
        <v>C</v>
      </c>
    </row>
    <row r="811" spans="1:7" x14ac:dyDescent="0.3">
      <c r="A811" s="20" t="s">
        <v>834</v>
      </c>
      <c r="B811" s="23">
        <f>+'ABC Fatturato'!B811*60%</f>
        <v>813.40158792051545</v>
      </c>
      <c r="C811" s="27">
        <f t="shared" si="38"/>
        <v>4335825.2249063561</v>
      </c>
      <c r="D811" s="28">
        <f t="shared" si="36"/>
        <v>0.92148774686243784</v>
      </c>
      <c r="E811" s="18">
        <v>810</v>
      </c>
      <c r="F811" s="26">
        <f t="shared" si="37"/>
        <v>0.30055658627087201</v>
      </c>
      <c r="G811" s="3" t="str" cm="1">
        <f t="array" ref="G811">IFERROR(_xlfn.IFS(D811&lt;='ABC Fatturato'!$K$2,"A",D811&lt;='ABC Fatturato'!$L$3,"B"),"C")</f>
        <v>C</v>
      </c>
    </row>
    <row r="812" spans="1:7" x14ac:dyDescent="0.3">
      <c r="A812" s="20" t="s">
        <v>835</v>
      </c>
      <c r="B812" s="23">
        <f>+'ABC Fatturato'!B812*60%</f>
        <v>809.64554141756105</v>
      </c>
      <c r="C812" s="27">
        <f t="shared" si="38"/>
        <v>4336634.8704477735</v>
      </c>
      <c r="D812" s="28">
        <f t="shared" si="36"/>
        <v>0.9216598198605449</v>
      </c>
      <c r="E812" s="18">
        <v>811</v>
      </c>
      <c r="F812" s="26">
        <f t="shared" si="37"/>
        <v>0.30092764378478665</v>
      </c>
      <c r="G812" s="3" t="str" cm="1">
        <f t="array" ref="G812">IFERROR(_xlfn.IFS(D812&lt;='ABC Fatturato'!$K$2,"A",D812&lt;='ABC Fatturato'!$L$3,"B"),"C")</f>
        <v>C</v>
      </c>
    </row>
    <row r="813" spans="1:7" x14ac:dyDescent="0.3">
      <c r="A813" s="20" t="s">
        <v>836</v>
      </c>
      <c r="B813" s="23">
        <f>+'ABC Fatturato'!B813*60%</f>
        <v>807.88309769381794</v>
      </c>
      <c r="C813" s="27">
        <f t="shared" si="38"/>
        <v>4337442.7535454677</v>
      </c>
      <c r="D813" s="28">
        <f t="shared" si="36"/>
        <v>0.92183151828859644</v>
      </c>
      <c r="E813" s="18">
        <v>812</v>
      </c>
      <c r="F813" s="26">
        <f t="shared" si="37"/>
        <v>0.30129870129870129</v>
      </c>
      <c r="G813" s="3" t="str" cm="1">
        <f t="array" ref="G813">IFERROR(_xlfn.IFS(D813&lt;='ABC Fatturato'!$K$2,"A",D813&lt;='ABC Fatturato'!$L$3,"B"),"C")</f>
        <v>C</v>
      </c>
    </row>
    <row r="814" spans="1:7" x14ac:dyDescent="0.3">
      <c r="A814" s="20" t="s">
        <v>837</v>
      </c>
      <c r="B814" s="23">
        <f>+'ABC Fatturato'!B814*60%</f>
        <v>807.74145674348654</v>
      </c>
      <c r="C814" s="27">
        <f t="shared" si="38"/>
        <v>4338250.4950022111</v>
      </c>
      <c r="D814" s="28">
        <f t="shared" si="36"/>
        <v>0.92200318661386615</v>
      </c>
      <c r="E814" s="18">
        <v>813</v>
      </c>
      <c r="F814" s="26">
        <f t="shared" si="37"/>
        <v>0.30166975881261593</v>
      </c>
      <c r="G814" s="3" t="str" cm="1">
        <f t="array" ref="G814">IFERROR(_xlfn.IFS(D814&lt;='ABC Fatturato'!$K$2,"A",D814&lt;='ABC Fatturato'!$L$3,"B"),"C")</f>
        <v>C</v>
      </c>
    </row>
    <row r="815" spans="1:7" x14ac:dyDescent="0.3">
      <c r="A815" s="20" t="s">
        <v>838</v>
      </c>
      <c r="B815" s="23">
        <f>+'ABC Fatturato'!B815*60%</f>
        <v>807.38786663149301</v>
      </c>
      <c r="C815" s="27">
        <f t="shared" si="38"/>
        <v>4339057.8828688422</v>
      </c>
      <c r="D815" s="28">
        <f t="shared" si="36"/>
        <v>0.92217477979105245</v>
      </c>
      <c r="E815" s="18">
        <v>814</v>
      </c>
      <c r="F815" s="26">
        <f t="shared" si="37"/>
        <v>0.30204081632653063</v>
      </c>
      <c r="G815" s="3" t="str" cm="1">
        <f t="array" ref="G815">IFERROR(_xlfn.IFS(D815&lt;='ABC Fatturato'!$K$2,"A",D815&lt;='ABC Fatturato'!$L$3,"B"),"C")</f>
        <v>C</v>
      </c>
    </row>
    <row r="816" spans="1:7" x14ac:dyDescent="0.3">
      <c r="A816" s="20" t="s">
        <v>839</v>
      </c>
      <c r="B816" s="23">
        <f>+'ABC Fatturato'!B816*60%</f>
        <v>806.26229492040613</v>
      </c>
      <c r="C816" s="27">
        <f t="shared" si="38"/>
        <v>4339864.1451637624</v>
      </c>
      <c r="D816" s="28">
        <f t="shared" si="36"/>
        <v>0.92234613375182972</v>
      </c>
      <c r="E816" s="18">
        <v>815</v>
      </c>
      <c r="F816" s="26">
        <f t="shared" si="37"/>
        <v>0.30241187384044527</v>
      </c>
      <c r="G816" s="3" t="str" cm="1">
        <f t="array" ref="G816">IFERROR(_xlfn.IFS(D816&lt;='ABC Fatturato'!$K$2,"A",D816&lt;='ABC Fatturato'!$L$3,"B"),"C")</f>
        <v>C</v>
      </c>
    </row>
    <row r="817" spans="1:7" x14ac:dyDescent="0.3">
      <c r="A817" s="20" t="s">
        <v>840</v>
      </c>
      <c r="B817" s="23">
        <f>+'ABC Fatturato'!B817*60%</f>
        <v>802.3310541859388</v>
      </c>
      <c r="C817" s="27">
        <f t="shared" si="38"/>
        <v>4340666.4762179479</v>
      </c>
      <c r="D817" s="28">
        <f t="shared" si="36"/>
        <v>0.92251665221071788</v>
      </c>
      <c r="E817" s="18">
        <v>816</v>
      </c>
      <c r="F817" s="26">
        <f t="shared" si="37"/>
        <v>0.30278293135435991</v>
      </c>
      <c r="G817" s="3" t="str" cm="1">
        <f t="array" ref="G817">IFERROR(_xlfn.IFS(D817&lt;='ABC Fatturato'!$K$2,"A",D817&lt;='ABC Fatturato'!$L$3,"B"),"C")</f>
        <v>C</v>
      </c>
    </row>
    <row r="818" spans="1:7" x14ac:dyDescent="0.3">
      <c r="A818" s="20" t="s">
        <v>841</v>
      </c>
      <c r="B818" s="23">
        <f>+'ABC Fatturato'!B818*60%</f>
        <v>799.62489241247465</v>
      </c>
      <c r="C818" s="27">
        <f t="shared" si="38"/>
        <v>4341466.1011103606</v>
      </c>
      <c r="D818" s="28">
        <f t="shared" si="36"/>
        <v>0.92268659553228249</v>
      </c>
      <c r="E818" s="18">
        <v>817</v>
      </c>
      <c r="F818" s="26">
        <f t="shared" si="37"/>
        <v>0.3031539888682746</v>
      </c>
      <c r="G818" s="3" t="str" cm="1">
        <f t="array" ref="G818">IFERROR(_xlfn.IFS(D818&lt;='ABC Fatturato'!$K$2,"A",D818&lt;='ABC Fatturato'!$L$3,"B"),"C")</f>
        <v>C</v>
      </c>
    </row>
    <row r="819" spans="1:7" x14ac:dyDescent="0.3">
      <c r="A819" s="20" t="s">
        <v>842</v>
      </c>
      <c r="B819" s="23">
        <f>+'ABC Fatturato'!B819*60%</f>
        <v>797.15834204775354</v>
      </c>
      <c r="C819" s="27">
        <f t="shared" si="38"/>
        <v>4342263.2594524082</v>
      </c>
      <c r="D819" s="28">
        <f t="shared" si="36"/>
        <v>0.92285601464084954</v>
      </c>
      <c r="E819" s="18">
        <v>818</v>
      </c>
      <c r="F819" s="26">
        <f t="shared" si="37"/>
        <v>0.30352504638218925</v>
      </c>
      <c r="G819" s="3" t="str" cm="1">
        <f t="array" ref="G819">IFERROR(_xlfn.IFS(D819&lt;='ABC Fatturato'!$K$2,"A",D819&lt;='ABC Fatturato'!$L$3,"B"),"C")</f>
        <v>C</v>
      </c>
    </row>
    <row r="820" spans="1:7" x14ac:dyDescent="0.3">
      <c r="A820" s="20" t="s">
        <v>843</v>
      </c>
      <c r="B820" s="23">
        <f>+'ABC Fatturato'!B820*60%</f>
        <v>794.99415541154281</v>
      </c>
      <c r="C820" s="27">
        <f t="shared" si="38"/>
        <v>4343058.2536078198</v>
      </c>
      <c r="D820" s="28">
        <f t="shared" si="36"/>
        <v>0.92302497379742043</v>
      </c>
      <c r="E820" s="18">
        <v>819</v>
      </c>
      <c r="F820" s="26">
        <f t="shared" si="37"/>
        <v>0.30389610389610389</v>
      </c>
      <c r="G820" s="3" t="str" cm="1">
        <f t="array" ref="G820">IFERROR(_xlfn.IFS(D820&lt;='ABC Fatturato'!$K$2,"A",D820&lt;='ABC Fatturato'!$L$3,"B"),"C")</f>
        <v>C</v>
      </c>
    </row>
    <row r="821" spans="1:7" x14ac:dyDescent="0.3">
      <c r="A821" s="20" t="s">
        <v>844</v>
      </c>
      <c r="B821" s="23">
        <f>+'ABC Fatturato'!B821*60%</f>
        <v>794.72611335996623</v>
      </c>
      <c r="C821" s="27">
        <f t="shared" si="38"/>
        <v>4343852.9797211802</v>
      </c>
      <c r="D821" s="28">
        <f t="shared" si="36"/>
        <v>0.92319387598733493</v>
      </c>
      <c r="E821" s="18">
        <v>820</v>
      </c>
      <c r="F821" s="26">
        <f t="shared" si="37"/>
        <v>0.30426716141001853</v>
      </c>
      <c r="G821" s="3" t="str" cm="1">
        <f t="array" ref="G821">IFERROR(_xlfn.IFS(D821&lt;='ABC Fatturato'!$K$2,"A",D821&lt;='ABC Fatturato'!$L$3,"B"),"C")</f>
        <v>C</v>
      </c>
    </row>
    <row r="822" spans="1:7" x14ac:dyDescent="0.3">
      <c r="A822" s="20" t="s">
        <v>845</v>
      </c>
      <c r="B822" s="23">
        <f>+'ABC Fatturato'!B822*60%</f>
        <v>791.45249132346601</v>
      </c>
      <c r="C822" s="27">
        <f t="shared" si="38"/>
        <v>4344644.4322125036</v>
      </c>
      <c r="D822" s="28">
        <f t="shared" si="36"/>
        <v>0.92336208243827511</v>
      </c>
      <c r="E822" s="18">
        <v>821</v>
      </c>
      <c r="F822" s="26">
        <f t="shared" si="37"/>
        <v>0.30463821892393322</v>
      </c>
      <c r="G822" s="3" t="str" cm="1">
        <f t="array" ref="G822">IFERROR(_xlfn.IFS(D822&lt;='ABC Fatturato'!$K$2,"A",D822&lt;='ABC Fatturato'!$L$3,"B"),"C")</f>
        <v>C</v>
      </c>
    </row>
    <row r="823" spans="1:7" x14ac:dyDescent="0.3">
      <c r="A823" s="20" t="s">
        <v>846</v>
      </c>
      <c r="B823" s="23">
        <f>+'ABC Fatturato'!B823*60%</f>
        <v>791.10671323495365</v>
      </c>
      <c r="C823" s="27">
        <f t="shared" si="38"/>
        <v>4345435.538925739</v>
      </c>
      <c r="D823" s="28">
        <f t="shared" si="36"/>
        <v>0.923530215401412</v>
      </c>
      <c r="E823" s="18">
        <v>822</v>
      </c>
      <c r="F823" s="26">
        <f t="shared" si="37"/>
        <v>0.30500927643784786</v>
      </c>
      <c r="G823" s="3" t="str" cm="1">
        <f t="array" ref="G823">IFERROR(_xlfn.IFS(D823&lt;='ABC Fatturato'!$K$2,"A",D823&lt;='ABC Fatturato'!$L$3,"B"),"C")</f>
        <v>C</v>
      </c>
    </row>
    <row r="824" spans="1:7" x14ac:dyDescent="0.3">
      <c r="A824" s="20" t="s">
        <v>847</v>
      </c>
      <c r="B824" s="23">
        <f>+'ABC Fatturato'!B824*60%</f>
        <v>783.24359143622519</v>
      </c>
      <c r="C824" s="27">
        <f t="shared" si="38"/>
        <v>4346218.7825171752</v>
      </c>
      <c r="D824" s="28">
        <f t="shared" si="36"/>
        <v>0.92369667722468174</v>
      </c>
      <c r="E824" s="18">
        <v>823</v>
      </c>
      <c r="F824" s="26">
        <f t="shared" si="37"/>
        <v>0.30538033395176251</v>
      </c>
      <c r="G824" s="3" t="str" cm="1">
        <f t="array" ref="G824">IFERROR(_xlfn.IFS(D824&lt;='ABC Fatturato'!$K$2,"A",D824&lt;='ABC Fatturato'!$L$3,"B"),"C")</f>
        <v>C</v>
      </c>
    </row>
    <row r="825" spans="1:7" x14ac:dyDescent="0.3">
      <c r="A825" s="20" t="s">
        <v>848</v>
      </c>
      <c r="B825" s="23">
        <f>+'ABC Fatturato'!B825*60%</f>
        <v>780.56842162476835</v>
      </c>
      <c r="C825" s="27">
        <f t="shared" si="38"/>
        <v>4346999.3509387998</v>
      </c>
      <c r="D825" s="28">
        <f t="shared" si="36"/>
        <v>0.92386257049731257</v>
      </c>
      <c r="E825" s="18">
        <v>824</v>
      </c>
      <c r="F825" s="26">
        <f t="shared" si="37"/>
        <v>0.3057513914656772</v>
      </c>
      <c r="G825" s="3" t="str" cm="1">
        <f t="array" ref="G825">IFERROR(_xlfn.IFS(D825&lt;='ABC Fatturato'!$K$2,"A",D825&lt;='ABC Fatturato'!$L$3,"B"),"C")</f>
        <v>C</v>
      </c>
    </row>
    <row r="826" spans="1:7" x14ac:dyDescent="0.3">
      <c r="A826" s="20" t="s">
        <v>849</v>
      </c>
      <c r="B826" s="23">
        <f>+'ABC Fatturato'!B826*60%</f>
        <v>780.53730159680242</v>
      </c>
      <c r="C826" s="27">
        <f t="shared" si="38"/>
        <v>4347779.888240397</v>
      </c>
      <c r="D826" s="28">
        <f t="shared" si="36"/>
        <v>0.92402845715604109</v>
      </c>
      <c r="E826" s="18">
        <v>825</v>
      </c>
      <c r="F826" s="26">
        <f t="shared" si="37"/>
        <v>0.30612244897959184</v>
      </c>
      <c r="G826" s="3" t="str" cm="1">
        <f t="array" ref="G826">IFERROR(_xlfn.IFS(D826&lt;='ABC Fatturato'!$K$2,"A",D826&lt;='ABC Fatturato'!$L$3,"B"),"C")</f>
        <v>C</v>
      </c>
    </row>
    <row r="827" spans="1:7" x14ac:dyDescent="0.3">
      <c r="A827" s="20" t="s">
        <v>850</v>
      </c>
      <c r="B827" s="23">
        <f>+'ABC Fatturato'!B827*60%</f>
        <v>779.33373771686217</v>
      </c>
      <c r="C827" s="27">
        <f t="shared" si="38"/>
        <v>4348559.221978114</v>
      </c>
      <c r="D827" s="28">
        <f t="shared" si="36"/>
        <v>0.92419408802277847</v>
      </c>
      <c r="E827" s="18">
        <v>826</v>
      </c>
      <c r="F827" s="26">
        <f t="shared" si="37"/>
        <v>0.30649350649350648</v>
      </c>
      <c r="G827" s="3" t="str" cm="1">
        <f t="array" ref="G827">IFERROR(_xlfn.IFS(D827&lt;='ABC Fatturato'!$K$2,"A",D827&lt;='ABC Fatturato'!$L$3,"B"),"C")</f>
        <v>C</v>
      </c>
    </row>
    <row r="828" spans="1:7" x14ac:dyDescent="0.3">
      <c r="A828" s="20" t="s">
        <v>851</v>
      </c>
      <c r="B828" s="23">
        <f>+'ABC Fatturato'!B828*60%</f>
        <v>779.31363136134496</v>
      </c>
      <c r="C828" s="27">
        <f t="shared" si="38"/>
        <v>4349338.5356094753</v>
      </c>
      <c r="D828" s="28">
        <f t="shared" si="36"/>
        <v>0.92435971461633604</v>
      </c>
      <c r="E828" s="18">
        <v>827</v>
      </c>
      <c r="F828" s="26">
        <f t="shared" si="37"/>
        <v>0.30686456400742113</v>
      </c>
      <c r="G828" s="3" t="str" cm="1">
        <f t="array" ref="G828">IFERROR(_xlfn.IFS(D828&lt;='ABC Fatturato'!$K$2,"A",D828&lt;='ABC Fatturato'!$L$3,"B"),"C")</f>
        <v>C</v>
      </c>
    </row>
    <row r="829" spans="1:7" x14ac:dyDescent="0.3">
      <c r="A829" s="20" t="s">
        <v>852</v>
      </c>
      <c r="B829" s="23">
        <f>+'ABC Fatturato'!B829*60%</f>
        <v>777.58807063370978</v>
      </c>
      <c r="C829" s="27">
        <f t="shared" si="38"/>
        <v>4350116.1236801092</v>
      </c>
      <c r="D829" s="28">
        <f t="shared" si="36"/>
        <v>0.92452497447853699</v>
      </c>
      <c r="E829" s="18">
        <v>828</v>
      </c>
      <c r="F829" s="26">
        <f t="shared" si="37"/>
        <v>0.30723562152133582</v>
      </c>
      <c r="G829" s="3" t="str" cm="1">
        <f t="array" ref="G829">IFERROR(_xlfn.IFS(D829&lt;='ABC Fatturato'!$K$2,"A",D829&lt;='ABC Fatturato'!$L$3,"B"),"C")</f>
        <v>C</v>
      </c>
    </row>
    <row r="830" spans="1:7" x14ac:dyDescent="0.3">
      <c r="A830" s="20" t="s">
        <v>853</v>
      </c>
      <c r="B830" s="23">
        <f>+'ABC Fatturato'!B830*60%</f>
        <v>775.20950158262144</v>
      </c>
      <c r="C830" s="27">
        <f t="shared" si="38"/>
        <v>4350891.3331816914</v>
      </c>
      <c r="D830" s="28">
        <f t="shared" si="36"/>
        <v>0.92468972882630363</v>
      </c>
      <c r="E830" s="18">
        <v>829</v>
      </c>
      <c r="F830" s="26">
        <f t="shared" si="37"/>
        <v>0.30760667903525046</v>
      </c>
      <c r="G830" s="3" t="str" cm="1">
        <f t="array" ref="G830">IFERROR(_xlfn.IFS(D830&lt;='ABC Fatturato'!$K$2,"A",D830&lt;='ABC Fatturato'!$L$3,"B"),"C")</f>
        <v>C</v>
      </c>
    </row>
    <row r="831" spans="1:7" x14ac:dyDescent="0.3">
      <c r="A831" s="20" t="s">
        <v>854</v>
      </c>
      <c r="B831" s="23">
        <f>+'ABC Fatturato'!B831*60%</f>
        <v>774.52626969291282</v>
      </c>
      <c r="C831" s="27">
        <f t="shared" si="38"/>
        <v>4351665.8594513843</v>
      </c>
      <c r="D831" s="28">
        <f t="shared" si="36"/>
        <v>0.92485433796761429</v>
      </c>
      <c r="E831" s="18">
        <v>830</v>
      </c>
      <c r="F831" s="26">
        <f t="shared" si="37"/>
        <v>0.3079777365491651</v>
      </c>
      <c r="G831" s="3" t="str" cm="1">
        <f t="array" ref="G831">IFERROR(_xlfn.IFS(D831&lt;='ABC Fatturato'!$K$2,"A",D831&lt;='ABC Fatturato'!$L$3,"B"),"C")</f>
        <v>C</v>
      </c>
    </row>
    <row r="832" spans="1:7" x14ac:dyDescent="0.3">
      <c r="A832" s="20" t="s">
        <v>855</v>
      </c>
      <c r="B832" s="23">
        <f>+'ABC Fatturato'!B832*60%</f>
        <v>772.61104328043086</v>
      </c>
      <c r="C832" s="27">
        <f t="shared" si="38"/>
        <v>4352438.4704946643</v>
      </c>
      <c r="D832" s="28">
        <f t="shared" si="36"/>
        <v>0.92501854006814721</v>
      </c>
      <c r="E832" s="18">
        <v>831</v>
      </c>
      <c r="F832" s="26">
        <f t="shared" si="37"/>
        <v>0.3083487940630798</v>
      </c>
      <c r="G832" s="3" t="str" cm="1">
        <f t="array" ref="G832">IFERROR(_xlfn.IFS(D832&lt;='ABC Fatturato'!$K$2,"A",D832&lt;='ABC Fatturato'!$L$3,"B"),"C")</f>
        <v>C</v>
      </c>
    </row>
    <row r="833" spans="1:7" x14ac:dyDescent="0.3">
      <c r="A833" s="20" t="s">
        <v>856</v>
      </c>
      <c r="B833" s="23">
        <f>+'ABC Fatturato'!B833*60%</f>
        <v>772.23401709799373</v>
      </c>
      <c r="C833" s="27">
        <f t="shared" si="38"/>
        <v>4353210.7045117626</v>
      </c>
      <c r="D833" s="28">
        <f t="shared" si="36"/>
        <v>0.92518266203975685</v>
      </c>
      <c r="E833" s="18">
        <v>832</v>
      </c>
      <c r="F833" s="26">
        <f t="shared" si="37"/>
        <v>0.30871985157699444</v>
      </c>
      <c r="G833" s="3" t="str" cm="1">
        <f t="array" ref="G833">IFERROR(_xlfn.IFS(D833&lt;='ABC Fatturato'!$K$2,"A",D833&lt;='ABC Fatturato'!$L$3,"B"),"C")</f>
        <v>C</v>
      </c>
    </row>
    <row r="834" spans="1:7" x14ac:dyDescent="0.3">
      <c r="A834" s="20" t="s">
        <v>857</v>
      </c>
      <c r="B834" s="23">
        <f>+'ABC Fatturato'!B834*60%</f>
        <v>771.26340519694384</v>
      </c>
      <c r="C834" s="27">
        <f t="shared" si="38"/>
        <v>4353981.9679169599</v>
      </c>
      <c r="D834" s="28">
        <f t="shared" ref="D834:D897" si="39">C834/SUM(B:B)</f>
        <v>0.92534657772838058</v>
      </c>
      <c r="E834" s="18">
        <v>833</v>
      </c>
      <c r="F834" s="26">
        <f t="shared" ref="F834:F897" si="40">E834/COUNT(B:B)</f>
        <v>0.30909090909090908</v>
      </c>
      <c r="G834" s="3" t="str" cm="1">
        <f t="array" ref="G834">IFERROR(_xlfn.IFS(D834&lt;='ABC Fatturato'!$K$2,"A",D834&lt;='ABC Fatturato'!$L$3,"B"),"C")</f>
        <v>C</v>
      </c>
    </row>
    <row r="835" spans="1:7" x14ac:dyDescent="0.3">
      <c r="A835" s="20" t="s">
        <v>858</v>
      </c>
      <c r="B835" s="23">
        <f>+'ABC Fatturato'!B835*60%</f>
        <v>769.77463842696034</v>
      </c>
      <c r="C835" s="27">
        <f t="shared" ref="C835:C898" si="41">B835+C834</f>
        <v>4354751.7425553873</v>
      </c>
      <c r="D835" s="28">
        <f t="shared" si="39"/>
        <v>0.9255101770111841</v>
      </c>
      <c r="E835" s="18">
        <v>834</v>
      </c>
      <c r="F835" s="26">
        <f t="shared" si="40"/>
        <v>0.30946196660482372</v>
      </c>
      <c r="G835" s="3" t="str" cm="1">
        <f t="array" ref="G835">IFERROR(_xlfn.IFS(D835&lt;='ABC Fatturato'!$K$2,"A",D835&lt;='ABC Fatturato'!$L$3,"B"),"C")</f>
        <v>C</v>
      </c>
    </row>
    <row r="836" spans="1:7" x14ac:dyDescent="0.3">
      <c r="A836" s="20" t="s">
        <v>859</v>
      </c>
      <c r="B836" s="23">
        <f>+'ABC Fatturato'!B836*60%</f>
        <v>767.18744992913628</v>
      </c>
      <c r="C836" s="27">
        <f t="shared" si="41"/>
        <v>4355518.9300053166</v>
      </c>
      <c r="D836" s="28">
        <f t="shared" si="39"/>
        <v>0.92567322644191197</v>
      </c>
      <c r="E836" s="18">
        <v>835</v>
      </c>
      <c r="F836" s="26">
        <f t="shared" si="40"/>
        <v>0.30983302411873842</v>
      </c>
      <c r="G836" s="3" t="str" cm="1">
        <f t="array" ref="G836">IFERROR(_xlfn.IFS(D836&lt;='ABC Fatturato'!$K$2,"A",D836&lt;='ABC Fatturato'!$L$3,"B"),"C")</f>
        <v>C</v>
      </c>
    </row>
    <row r="837" spans="1:7" x14ac:dyDescent="0.3">
      <c r="A837" s="20" t="s">
        <v>860</v>
      </c>
      <c r="B837" s="23">
        <f>+'ABC Fatturato'!B837*60%</f>
        <v>765.11534271723633</v>
      </c>
      <c r="C837" s="27">
        <f t="shared" si="41"/>
        <v>4356284.0453480342</v>
      </c>
      <c r="D837" s="28">
        <f t="shared" si="39"/>
        <v>0.92583583549017368</v>
      </c>
      <c r="E837" s="18">
        <v>836</v>
      </c>
      <c r="F837" s="26">
        <f t="shared" si="40"/>
        <v>0.31020408163265306</v>
      </c>
      <c r="G837" s="3" t="str" cm="1">
        <f t="array" ref="G837">IFERROR(_xlfn.IFS(D837&lt;='ABC Fatturato'!$K$2,"A",D837&lt;='ABC Fatturato'!$L$3,"B"),"C")</f>
        <v>C</v>
      </c>
    </row>
    <row r="838" spans="1:7" x14ac:dyDescent="0.3">
      <c r="A838" s="20" t="s">
        <v>861</v>
      </c>
      <c r="B838" s="23">
        <f>+'ABC Fatturato'!B838*60%</f>
        <v>763.20933705378138</v>
      </c>
      <c r="C838" s="27">
        <f t="shared" si="41"/>
        <v>4357047.2546850881</v>
      </c>
      <c r="D838" s="28">
        <f t="shared" si="39"/>
        <v>0.92599803945733217</v>
      </c>
      <c r="E838" s="18">
        <v>837</v>
      </c>
      <c r="F838" s="26">
        <f t="shared" si="40"/>
        <v>0.3105751391465677</v>
      </c>
      <c r="G838" s="3" t="str" cm="1">
        <f t="array" ref="G838">IFERROR(_xlfn.IFS(D838&lt;='ABC Fatturato'!$K$2,"A",D838&lt;='ABC Fatturato'!$L$3,"B"),"C")</f>
        <v>C</v>
      </c>
    </row>
    <row r="839" spans="1:7" x14ac:dyDescent="0.3">
      <c r="A839" s="20" t="s">
        <v>862</v>
      </c>
      <c r="B839" s="23">
        <f>+'ABC Fatturato'!B839*60%</f>
        <v>757.32252912983881</v>
      </c>
      <c r="C839" s="27">
        <f t="shared" si="41"/>
        <v>4357804.5772142177</v>
      </c>
      <c r="D839" s="28">
        <f t="shared" si="39"/>
        <v>0.92615899230824672</v>
      </c>
      <c r="E839" s="18">
        <v>838</v>
      </c>
      <c r="F839" s="26">
        <f t="shared" si="40"/>
        <v>0.3109461966604824</v>
      </c>
      <c r="G839" s="3" t="str" cm="1">
        <f t="array" ref="G839">IFERROR(_xlfn.IFS(D839&lt;='ABC Fatturato'!$K$2,"A",D839&lt;='ABC Fatturato'!$L$3,"B"),"C")</f>
        <v>C</v>
      </c>
    </row>
    <row r="840" spans="1:7" x14ac:dyDescent="0.3">
      <c r="A840" s="20" t="s">
        <v>863</v>
      </c>
      <c r="B840" s="23">
        <f>+'ABC Fatturato'!B840*60%</f>
        <v>756.79912355659837</v>
      </c>
      <c r="C840" s="27">
        <f t="shared" si="41"/>
        <v>4358561.3763377741</v>
      </c>
      <c r="D840" s="28">
        <f t="shared" si="39"/>
        <v>0.92631983392040107</v>
      </c>
      <c r="E840" s="18">
        <v>839</v>
      </c>
      <c r="F840" s="26">
        <f t="shared" si="40"/>
        <v>0.31131725417439704</v>
      </c>
      <c r="G840" s="3" t="str" cm="1">
        <f t="array" ref="G840">IFERROR(_xlfn.IFS(D840&lt;='ABC Fatturato'!$K$2,"A",D840&lt;='ABC Fatturato'!$L$3,"B"),"C")</f>
        <v>C</v>
      </c>
    </row>
    <row r="841" spans="1:7" x14ac:dyDescent="0.3">
      <c r="A841" s="20" t="s">
        <v>864</v>
      </c>
      <c r="B841" s="23">
        <f>+'ABC Fatturato'!B841*60%</f>
        <v>751.79968466054549</v>
      </c>
      <c r="C841" s="27">
        <f t="shared" si="41"/>
        <v>4359313.1760224346</v>
      </c>
      <c r="D841" s="28">
        <f t="shared" si="39"/>
        <v>0.92647961300778914</v>
      </c>
      <c r="E841" s="18">
        <v>840</v>
      </c>
      <c r="F841" s="26">
        <f t="shared" si="40"/>
        <v>0.31168831168831168</v>
      </c>
      <c r="G841" s="3" t="str" cm="1">
        <f t="array" ref="G841">IFERROR(_xlfn.IFS(D841&lt;='ABC Fatturato'!$K$2,"A",D841&lt;='ABC Fatturato'!$L$3,"B"),"C")</f>
        <v>C</v>
      </c>
    </row>
    <row r="842" spans="1:7" x14ac:dyDescent="0.3">
      <c r="A842" s="20" t="s">
        <v>865</v>
      </c>
      <c r="B842" s="23">
        <f>+'ABC Fatturato'!B842*60%</f>
        <v>749.18585844330971</v>
      </c>
      <c r="C842" s="27">
        <f t="shared" si="41"/>
        <v>4360062.361880878</v>
      </c>
      <c r="D842" s="28">
        <f t="shared" si="39"/>
        <v>0.926638836581819</v>
      </c>
      <c r="E842" s="18">
        <v>841</v>
      </c>
      <c r="F842" s="26">
        <f t="shared" si="40"/>
        <v>0.31205936920222632</v>
      </c>
      <c r="G842" s="3" t="str" cm="1">
        <f t="array" ref="G842">IFERROR(_xlfn.IFS(D842&lt;='ABC Fatturato'!$K$2,"A",D842&lt;='ABC Fatturato'!$L$3,"B"),"C")</f>
        <v>C</v>
      </c>
    </row>
    <row r="843" spans="1:7" x14ac:dyDescent="0.3">
      <c r="A843" s="20" t="s">
        <v>866</v>
      </c>
      <c r="B843" s="23">
        <f>+'ABC Fatturato'!B843*60%</f>
        <v>749.07520945498584</v>
      </c>
      <c r="C843" s="27">
        <f t="shared" si="41"/>
        <v>4360811.4370903326</v>
      </c>
      <c r="D843" s="28">
        <f t="shared" si="39"/>
        <v>0.92679803663975158</v>
      </c>
      <c r="E843" s="18">
        <v>842</v>
      </c>
      <c r="F843" s="26">
        <f t="shared" si="40"/>
        <v>0.31243042671614102</v>
      </c>
      <c r="G843" s="3" t="str" cm="1">
        <f t="array" ref="G843">IFERROR(_xlfn.IFS(D843&lt;='ABC Fatturato'!$K$2,"A",D843&lt;='ABC Fatturato'!$L$3,"B"),"C")</f>
        <v>C</v>
      </c>
    </row>
    <row r="844" spans="1:7" x14ac:dyDescent="0.3">
      <c r="A844" s="20" t="s">
        <v>867</v>
      </c>
      <c r="B844" s="23">
        <f>+'ABC Fatturato'!B844*60%</f>
        <v>748.17528996314297</v>
      </c>
      <c r="C844" s="27">
        <f t="shared" si="41"/>
        <v>4361559.612380296</v>
      </c>
      <c r="D844" s="28">
        <f t="shared" si="39"/>
        <v>0.92695704543887159</v>
      </c>
      <c r="E844" s="18">
        <v>843</v>
      </c>
      <c r="F844" s="26">
        <f t="shared" si="40"/>
        <v>0.31280148423005566</v>
      </c>
      <c r="G844" s="3" t="str" cm="1">
        <f t="array" ref="G844">IFERROR(_xlfn.IFS(D844&lt;='ABC Fatturato'!$K$2,"A",D844&lt;='ABC Fatturato'!$L$3,"B"),"C")</f>
        <v>C</v>
      </c>
    </row>
    <row r="845" spans="1:7" x14ac:dyDescent="0.3">
      <c r="A845" s="20" t="s">
        <v>868</v>
      </c>
      <c r="B845" s="23">
        <f>+'ABC Fatturato'!B845*60%</f>
        <v>747.76919280807908</v>
      </c>
      <c r="C845" s="27">
        <f t="shared" si="41"/>
        <v>4362307.3815731043</v>
      </c>
      <c r="D845" s="28">
        <f t="shared" si="39"/>
        <v>0.9271159679306491</v>
      </c>
      <c r="E845" s="18">
        <v>844</v>
      </c>
      <c r="F845" s="26">
        <f t="shared" si="40"/>
        <v>0.3131725417439703</v>
      </c>
      <c r="G845" s="3" t="str" cm="1">
        <f t="array" ref="G845">IFERROR(_xlfn.IFS(D845&lt;='ABC Fatturato'!$K$2,"A",D845&lt;='ABC Fatturato'!$L$3,"B"),"C")</f>
        <v>C</v>
      </c>
    </row>
    <row r="846" spans="1:7" x14ac:dyDescent="0.3">
      <c r="A846" s="20" t="s">
        <v>869</v>
      </c>
      <c r="B846" s="23">
        <f>+'ABC Fatturato'!B846*60%</f>
        <v>746.92114002951291</v>
      </c>
      <c r="C846" s="27">
        <f t="shared" si="41"/>
        <v>4363054.3027131334</v>
      </c>
      <c r="D846" s="28">
        <f t="shared" si="39"/>
        <v>0.92727471018678431</v>
      </c>
      <c r="E846" s="18">
        <v>845</v>
      </c>
      <c r="F846" s="26">
        <f t="shared" si="40"/>
        <v>0.313543599257885</v>
      </c>
      <c r="G846" s="3" t="str" cm="1">
        <f t="array" ref="G846">IFERROR(_xlfn.IFS(D846&lt;='ABC Fatturato'!$K$2,"A",D846&lt;='ABC Fatturato'!$L$3,"B"),"C")</f>
        <v>C</v>
      </c>
    </row>
    <row r="847" spans="1:7" x14ac:dyDescent="0.3">
      <c r="A847" s="20" t="s">
        <v>870</v>
      </c>
      <c r="B847" s="23">
        <f>+'ABC Fatturato'!B847*60%</f>
        <v>739.96510941631539</v>
      </c>
      <c r="C847" s="27">
        <f t="shared" si="41"/>
        <v>4363794.2678225497</v>
      </c>
      <c r="D847" s="28">
        <f t="shared" si="39"/>
        <v>0.92743197408605682</v>
      </c>
      <c r="E847" s="18">
        <v>846</v>
      </c>
      <c r="F847" s="26">
        <f t="shared" si="40"/>
        <v>0.31391465677179964</v>
      </c>
      <c r="G847" s="3" t="str" cm="1">
        <f t="array" ref="G847">IFERROR(_xlfn.IFS(D847&lt;='ABC Fatturato'!$K$2,"A",D847&lt;='ABC Fatturato'!$L$3,"B"),"C")</f>
        <v>C</v>
      </c>
    </row>
    <row r="848" spans="1:7" x14ac:dyDescent="0.3">
      <c r="A848" s="20" t="s">
        <v>871</v>
      </c>
      <c r="B848" s="23">
        <f>+'ABC Fatturato'!B848*60%</f>
        <v>738.7865183983231</v>
      </c>
      <c r="C848" s="27">
        <f t="shared" si="41"/>
        <v>4364533.0543409484</v>
      </c>
      <c r="D848" s="28">
        <f t="shared" si="39"/>
        <v>0.92758898750079055</v>
      </c>
      <c r="E848" s="18">
        <v>847</v>
      </c>
      <c r="F848" s="26">
        <f t="shared" si="40"/>
        <v>0.31428571428571428</v>
      </c>
      <c r="G848" s="3" t="str" cm="1">
        <f t="array" ref="G848">IFERROR(_xlfn.IFS(D848&lt;='ABC Fatturato'!$K$2,"A",D848&lt;='ABC Fatturato'!$L$3,"B"),"C")</f>
        <v>C</v>
      </c>
    </row>
    <row r="849" spans="1:7" x14ac:dyDescent="0.3">
      <c r="A849" s="20" t="s">
        <v>872</v>
      </c>
      <c r="B849" s="23">
        <f>+'ABC Fatturato'!B849*60%</f>
        <v>738.3026852063233</v>
      </c>
      <c r="C849" s="27">
        <f t="shared" si="41"/>
        <v>4365271.3570261551</v>
      </c>
      <c r="D849" s="28">
        <f t="shared" si="39"/>
        <v>0.92774589808703511</v>
      </c>
      <c r="E849" s="18">
        <v>848</v>
      </c>
      <c r="F849" s="26">
        <f t="shared" si="40"/>
        <v>0.31465677179962892</v>
      </c>
      <c r="G849" s="3" t="str" cm="1">
        <f t="array" ref="G849">IFERROR(_xlfn.IFS(D849&lt;='ABC Fatturato'!$K$2,"A",D849&lt;='ABC Fatturato'!$L$3,"B"),"C")</f>
        <v>C</v>
      </c>
    </row>
    <row r="850" spans="1:7" x14ac:dyDescent="0.3">
      <c r="A850" s="20" t="s">
        <v>873</v>
      </c>
      <c r="B850" s="23">
        <f>+'ABC Fatturato'!B850*60%</f>
        <v>734.46749394088727</v>
      </c>
      <c r="C850" s="27">
        <f t="shared" si="41"/>
        <v>4366005.8245200962</v>
      </c>
      <c r="D850" s="28">
        <f t="shared" si="39"/>
        <v>0.92790199358466896</v>
      </c>
      <c r="E850" s="18">
        <v>849</v>
      </c>
      <c r="F850" s="26">
        <f t="shared" si="40"/>
        <v>0.31502782931354362</v>
      </c>
      <c r="G850" s="3" t="str" cm="1">
        <f t="array" ref="G850">IFERROR(_xlfn.IFS(D850&lt;='ABC Fatturato'!$K$2,"A",D850&lt;='ABC Fatturato'!$L$3,"B"),"C")</f>
        <v>C</v>
      </c>
    </row>
    <row r="851" spans="1:7" x14ac:dyDescent="0.3">
      <c r="A851" s="20" t="s">
        <v>874</v>
      </c>
      <c r="B851" s="23">
        <f>+'ABC Fatturato'!B851*60%</f>
        <v>733.73239533790183</v>
      </c>
      <c r="C851" s="27">
        <f t="shared" si="41"/>
        <v>4366739.5569154341</v>
      </c>
      <c r="D851" s="28">
        <f t="shared" si="39"/>
        <v>0.92805793285267635</v>
      </c>
      <c r="E851" s="18">
        <v>850</v>
      </c>
      <c r="F851" s="26">
        <f t="shared" si="40"/>
        <v>0.31539888682745826</v>
      </c>
      <c r="G851" s="3" t="str" cm="1">
        <f t="array" ref="G851">IFERROR(_xlfn.IFS(D851&lt;='ABC Fatturato'!$K$2,"A",D851&lt;='ABC Fatturato'!$L$3,"B"),"C")</f>
        <v>C</v>
      </c>
    </row>
    <row r="852" spans="1:7" x14ac:dyDescent="0.3">
      <c r="A852" s="20" t="s">
        <v>875</v>
      </c>
      <c r="B852" s="23">
        <f>+'ABC Fatturato'!B852*60%</f>
        <v>733.53619828916067</v>
      </c>
      <c r="C852" s="27">
        <f t="shared" si="41"/>
        <v>4367473.0931137232</v>
      </c>
      <c r="D852" s="28">
        <f t="shared" si="39"/>
        <v>0.92821383042315975</v>
      </c>
      <c r="E852" s="18">
        <v>851</v>
      </c>
      <c r="F852" s="26">
        <f t="shared" si="40"/>
        <v>0.3157699443413729</v>
      </c>
      <c r="G852" s="3" t="str" cm="1">
        <f t="array" ref="G852">IFERROR(_xlfn.IFS(D852&lt;='ABC Fatturato'!$K$2,"A",D852&lt;='ABC Fatturato'!$L$3,"B"),"C")</f>
        <v>C</v>
      </c>
    </row>
    <row r="853" spans="1:7" x14ac:dyDescent="0.3">
      <c r="A853" s="20" t="s">
        <v>876</v>
      </c>
      <c r="B853" s="23">
        <f>+'ABC Fatturato'!B853*60%</f>
        <v>732.60054839483803</v>
      </c>
      <c r="C853" s="27">
        <f t="shared" si="41"/>
        <v>4368205.6936621182</v>
      </c>
      <c r="D853" s="28">
        <f t="shared" si="39"/>
        <v>0.92836952914109072</v>
      </c>
      <c r="E853" s="18">
        <v>852</v>
      </c>
      <c r="F853" s="26">
        <f t="shared" si="40"/>
        <v>0.3161410018552876</v>
      </c>
      <c r="G853" s="3" t="str" cm="1">
        <f t="array" ref="G853">IFERROR(_xlfn.IFS(D853&lt;='ABC Fatturato'!$K$2,"A",D853&lt;='ABC Fatturato'!$L$3,"B"),"C")</f>
        <v>C</v>
      </c>
    </row>
    <row r="854" spans="1:7" x14ac:dyDescent="0.3">
      <c r="A854" s="20" t="s">
        <v>877</v>
      </c>
      <c r="B854" s="23">
        <f>+'ABC Fatturato'!B854*60%</f>
        <v>729.98057501158462</v>
      </c>
      <c r="C854" s="27">
        <f t="shared" si="41"/>
        <v>4368935.6742371302</v>
      </c>
      <c r="D854" s="28">
        <f t="shared" si="39"/>
        <v>0.92852467103921366</v>
      </c>
      <c r="E854" s="18">
        <v>853</v>
      </c>
      <c r="F854" s="26">
        <f t="shared" si="40"/>
        <v>0.31651205936920224</v>
      </c>
      <c r="G854" s="3" t="str" cm="1">
        <f t="array" ref="G854">IFERROR(_xlfn.IFS(D854&lt;='ABC Fatturato'!$K$2,"A",D854&lt;='ABC Fatturato'!$L$3,"B"),"C")</f>
        <v>C</v>
      </c>
    </row>
    <row r="855" spans="1:7" x14ac:dyDescent="0.3">
      <c r="A855" s="20" t="s">
        <v>878</v>
      </c>
      <c r="B855" s="23">
        <f>+'ABC Fatturato'!B855*60%</f>
        <v>727.9389474978575</v>
      </c>
      <c r="C855" s="27">
        <f t="shared" si="41"/>
        <v>4369663.6131846281</v>
      </c>
      <c r="D855" s="28">
        <f t="shared" si="39"/>
        <v>0.92867937903268394</v>
      </c>
      <c r="E855" s="18">
        <v>854</v>
      </c>
      <c r="F855" s="26">
        <f t="shared" si="40"/>
        <v>0.31688311688311688</v>
      </c>
      <c r="G855" s="3" t="str" cm="1">
        <f t="array" ref="G855">IFERROR(_xlfn.IFS(D855&lt;='ABC Fatturato'!$K$2,"A",D855&lt;='ABC Fatturato'!$L$3,"B"),"C")</f>
        <v>C</v>
      </c>
    </row>
    <row r="856" spans="1:7" x14ac:dyDescent="0.3">
      <c r="A856" s="20" t="s">
        <v>879</v>
      </c>
      <c r="B856" s="23">
        <f>+'ABC Fatturato'!B856*60%</f>
        <v>726.33492136503651</v>
      </c>
      <c r="C856" s="27">
        <f t="shared" si="41"/>
        <v>4370389.9481059927</v>
      </c>
      <c r="D856" s="28">
        <f t="shared" si="39"/>
        <v>0.92883374612439951</v>
      </c>
      <c r="E856" s="18">
        <v>855</v>
      </c>
      <c r="F856" s="26">
        <f t="shared" si="40"/>
        <v>0.31725417439703152</v>
      </c>
      <c r="G856" s="3" t="str" cm="1">
        <f t="array" ref="G856">IFERROR(_xlfn.IFS(D856&lt;='ABC Fatturato'!$K$2,"A",D856&lt;='ABC Fatturato'!$L$3,"B"),"C")</f>
        <v>C</v>
      </c>
    </row>
    <row r="857" spans="1:7" x14ac:dyDescent="0.3">
      <c r="A857" s="20" t="s">
        <v>880</v>
      </c>
      <c r="B857" s="23">
        <f>+'ABC Fatturato'!B857*60%</f>
        <v>724.78993363918005</v>
      </c>
      <c r="C857" s="27">
        <f t="shared" si="41"/>
        <v>4371114.7380396323</v>
      </c>
      <c r="D857" s="28">
        <f t="shared" si="39"/>
        <v>0.92898778486172262</v>
      </c>
      <c r="E857" s="18">
        <v>856</v>
      </c>
      <c r="F857" s="26">
        <f t="shared" si="40"/>
        <v>0.31762523191094622</v>
      </c>
      <c r="G857" s="3" t="str" cm="1">
        <f t="array" ref="G857">IFERROR(_xlfn.IFS(D857&lt;='ABC Fatturato'!$K$2,"A",D857&lt;='ABC Fatturato'!$L$3,"B"),"C")</f>
        <v>C</v>
      </c>
    </row>
    <row r="858" spans="1:7" x14ac:dyDescent="0.3">
      <c r="A858" s="20" t="s">
        <v>881</v>
      </c>
      <c r="B858" s="23">
        <f>+'ABC Fatturato'!B858*60%</f>
        <v>723.16644148063563</v>
      </c>
      <c r="C858" s="27">
        <f t="shared" si="41"/>
        <v>4371837.904481113</v>
      </c>
      <c r="D858" s="28">
        <f t="shared" si="39"/>
        <v>0.9291414785601998</v>
      </c>
      <c r="E858" s="18">
        <v>857</v>
      </c>
      <c r="F858" s="26">
        <f t="shared" si="40"/>
        <v>0.31799628942486086</v>
      </c>
      <c r="G858" s="3" t="str" cm="1">
        <f t="array" ref="G858">IFERROR(_xlfn.IFS(D858&lt;='ABC Fatturato'!$K$2,"A",D858&lt;='ABC Fatturato'!$L$3,"B"),"C")</f>
        <v>C</v>
      </c>
    </row>
    <row r="859" spans="1:7" x14ac:dyDescent="0.3">
      <c r="A859" s="20" t="s">
        <v>882</v>
      </c>
      <c r="B859" s="23">
        <f>+'ABC Fatturato'!B859*60%</f>
        <v>721.71980841106711</v>
      </c>
      <c r="C859" s="27">
        <f t="shared" si="41"/>
        <v>4372559.6242895238</v>
      </c>
      <c r="D859" s="28">
        <f t="shared" si="39"/>
        <v>0.92929486480748169</v>
      </c>
      <c r="E859" s="18">
        <v>858</v>
      </c>
      <c r="F859" s="26">
        <f t="shared" si="40"/>
        <v>0.3183673469387755</v>
      </c>
      <c r="G859" s="3" t="str" cm="1">
        <f t="array" ref="G859">IFERROR(_xlfn.IFS(D859&lt;='ABC Fatturato'!$K$2,"A",D859&lt;='ABC Fatturato'!$L$3,"B"),"C")</f>
        <v>C</v>
      </c>
    </row>
    <row r="860" spans="1:7" x14ac:dyDescent="0.3">
      <c r="A860" s="20" t="s">
        <v>883</v>
      </c>
      <c r="B860" s="23">
        <f>+'ABC Fatturato'!B860*60%</f>
        <v>721.50376113872619</v>
      </c>
      <c r="C860" s="27">
        <f t="shared" si="41"/>
        <v>4373281.1280506626</v>
      </c>
      <c r="D860" s="28">
        <f t="shared" si="39"/>
        <v>0.92944820513849535</v>
      </c>
      <c r="E860" s="18">
        <v>859</v>
      </c>
      <c r="F860" s="26">
        <f t="shared" si="40"/>
        <v>0.31873840445269019</v>
      </c>
      <c r="G860" s="3" t="str" cm="1">
        <f t="array" ref="G860">IFERROR(_xlfn.IFS(D860&lt;='ABC Fatturato'!$K$2,"A",D860&lt;='ABC Fatturato'!$L$3,"B"),"C")</f>
        <v>C</v>
      </c>
    </row>
    <row r="861" spans="1:7" x14ac:dyDescent="0.3">
      <c r="A861" s="20" t="s">
        <v>884</v>
      </c>
      <c r="B861" s="23">
        <f>+'ABC Fatturato'!B861*60%</f>
        <v>720.34899038905394</v>
      </c>
      <c r="C861" s="27">
        <f t="shared" si="41"/>
        <v>4374001.4770410517</v>
      </c>
      <c r="D861" s="28">
        <f t="shared" si="39"/>
        <v>0.92960130004746344</v>
      </c>
      <c r="E861" s="18">
        <v>860</v>
      </c>
      <c r="F861" s="26">
        <f t="shared" si="40"/>
        <v>0.31910946196660483</v>
      </c>
      <c r="G861" s="3" t="str" cm="1">
        <f t="array" ref="G861">IFERROR(_xlfn.IFS(D861&lt;='ABC Fatturato'!$K$2,"A",D861&lt;='ABC Fatturato'!$L$3,"B"),"C")</f>
        <v>C</v>
      </c>
    </row>
    <row r="862" spans="1:7" x14ac:dyDescent="0.3">
      <c r="A862" s="20" t="s">
        <v>885</v>
      </c>
      <c r="B862" s="23">
        <f>+'ABC Fatturato'!B862*60%</f>
        <v>720.15586692332181</v>
      </c>
      <c r="C862" s="27">
        <f t="shared" si="41"/>
        <v>4374721.6329079755</v>
      </c>
      <c r="D862" s="28">
        <f t="shared" si="39"/>
        <v>0.92975435391213246</v>
      </c>
      <c r="E862" s="18">
        <v>861</v>
      </c>
      <c r="F862" s="26">
        <f t="shared" si="40"/>
        <v>0.31948051948051948</v>
      </c>
      <c r="G862" s="3" t="str" cm="1">
        <f t="array" ref="G862">IFERROR(_xlfn.IFS(D862&lt;='ABC Fatturato'!$K$2,"A",D862&lt;='ABC Fatturato'!$L$3,"B"),"C")</f>
        <v>C</v>
      </c>
    </row>
    <row r="863" spans="1:7" x14ac:dyDescent="0.3">
      <c r="A863" s="20" t="s">
        <v>886</v>
      </c>
      <c r="B863" s="23">
        <f>+'ABC Fatturato'!B863*60%</f>
        <v>720.04227241794763</v>
      </c>
      <c r="C863" s="27">
        <f t="shared" si="41"/>
        <v>4375441.6751803933</v>
      </c>
      <c r="D863" s="28">
        <f t="shared" si="39"/>
        <v>0.92990738363469705</v>
      </c>
      <c r="E863" s="18">
        <v>862</v>
      </c>
      <c r="F863" s="26">
        <f t="shared" si="40"/>
        <v>0.31985157699443412</v>
      </c>
      <c r="G863" s="3" t="str" cm="1">
        <f t="array" ref="G863">IFERROR(_xlfn.IFS(D863&lt;='ABC Fatturato'!$K$2,"A",D863&lt;='ABC Fatturato'!$L$3,"B"),"C")</f>
        <v>C</v>
      </c>
    </row>
    <row r="864" spans="1:7" x14ac:dyDescent="0.3">
      <c r="A864" s="20" t="s">
        <v>887</v>
      </c>
      <c r="B864" s="23">
        <f>+'ABC Fatturato'!B864*60%</f>
        <v>719.58379628577211</v>
      </c>
      <c r="C864" s="27">
        <f t="shared" si="41"/>
        <v>4376161.2589766793</v>
      </c>
      <c r="D864" s="28">
        <f t="shared" si="39"/>
        <v>0.93006031591787797</v>
      </c>
      <c r="E864" s="18">
        <v>863</v>
      </c>
      <c r="F864" s="26">
        <f t="shared" si="40"/>
        <v>0.32022263450834881</v>
      </c>
      <c r="G864" s="3" t="str" cm="1">
        <f t="array" ref="G864">IFERROR(_xlfn.IFS(D864&lt;='ABC Fatturato'!$K$2,"A",D864&lt;='ABC Fatturato'!$L$3,"B"),"C")</f>
        <v>C</v>
      </c>
    </row>
    <row r="865" spans="1:7" x14ac:dyDescent="0.3">
      <c r="A865" s="20" t="s">
        <v>888</v>
      </c>
      <c r="B865" s="23">
        <f>+'ABC Fatturato'!B865*60%</f>
        <v>718.53660094141469</v>
      </c>
      <c r="C865" s="27">
        <f t="shared" si="41"/>
        <v>4376879.7955776211</v>
      </c>
      <c r="D865" s="28">
        <f t="shared" si="39"/>
        <v>0.93021302564188535</v>
      </c>
      <c r="E865" s="18">
        <v>864</v>
      </c>
      <c r="F865" s="26">
        <f t="shared" si="40"/>
        <v>0.32059369202226345</v>
      </c>
      <c r="G865" s="3" t="str" cm="1">
        <f t="array" ref="G865">IFERROR(_xlfn.IFS(D865&lt;='ABC Fatturato'!$K$2,"A",D865&lt;='ABC Fatturato'!$L$3,"B"),"C")</f>
        <v>C</v>
      </c>
    </row>
    <row r="866" spans="1:7" x14ac:dyDescent="0.3">
      <c r="A866" s="20" t="s">
        <v>889</v>
      </c>
      <c r="B866" s="23">
        <f>+'ABC Fatturato'!B866*60%</f>
        <v>716.59717006273672</v>
      </c>
      <c r="C866" s="27">
        <f t="shared" si="41"/>
        <v>4377596.3927476835</v>
      </c>
      <c r="D866" s="28">
        <f t="shared" si="39"/>
        <v>0.93036532318096876</v>
      </c>
      <c r="E866" s="18">
        <v>865</v>
      </c>
      <c r="F866" s="26">
        <f t="shared" si="40"/>
        <v>0.3209647495361781</v>
      </c>
      <c r="G866" s="3" t="str" cm="1">
        <f t="array" ref="G866">IFERROR(_xlfn.IFS(D866&lt;='ABC Fatturato'!$K$2,"A",D866&lt;='ABC Fatturato'!$L$3,"B"),"C")</f>
        <v>C</v>
      </c>
    </row>
    <row r="867" spans="1:7" x14ac:dyDescent="0.3">
      <c r="A867" s="20" t="s">
        <v>890</v>
      </c>
      <c r="B867" s="23">
        <f>+'ABC Fatturato'!B867*60%</f>
        <v>714.1213989489886</v>
      </c>
      <c r="C867" s="27">
        <f t="shared" si="41"/>
        <v>4378310.5141466325</v>
      </c>
      <c r="D867" s="28">
        <f t="shared" si="39"/>
        <v>0.93051709454737985</v>
      </c>
      <c r="E867" s="18">
        <v>866</v>
      </c>
      <c r="F867" s="26">
        <f t="shared" si="40"/>
        <v>0.32133580705009279</v>
      </c>
      <c r="G867" s="3" t="str" cm="1">
        <f t="array" ref="G867">IFERROR(_xlfn.IFS(D867&lt;='ABC Fatturato'!$K$2,"A",D867&lt;='ABC Fatturato'!$L$3,"B"),"C")</f>
        <v>C</v>
      </c>
    </row>
    <row r="868" spans="1:7" x14ac:dyDescent="0.3">
      <c r="A868" s="20" t="s">
        <v>891</v>
      </c>
      <c r="B868" s="23">
        <f>+'ABC Fatturato'!B868*60%</f>
        <v>713.57814315214841</v>
      </c>
      <c r="C868" s="27">
        <f t="shared" si="41"/>
        <v>4379024.0922897849</v>
      </c>
      <c r="D868" s="28">
        <f t="shared" si="39"/>
        <v>0.93066875045628661</v>
      </c>
      <c r="E868" s="18">
        <v>867</v>
      </c>
      <c r="F868" s="26">
        <f t="shared" si="40"/>
        <v>0.32170686456400743</v>
      </c>
      <c r="G868" s="3" t="str" cm="1">
        <f t="array" ref="G868">IFERROR(_xlfn.IFS(D868&lt;='ABC Fatturato'!$K$2,"A",D868&lt;='ABC Fatturato'!$L$3,"B"),"C")</f>
        <v>C</v>
      </c>
    </row>
    <row r="869" spans="1:7" x14ac:dyDescent="0.3">
      <c r="A869" s="20" t="s">
        <v>892</v>
      </c>
      <c r="B869" s="23">
        <f>+'ABC Fatturato'!B869*60%</f>
        <v>712.77248020591458</v>
      </c>
      <c r="C869" s="27">
        <f t="shared" si="41"/>
        <v>4379736.8647699906</v>
      </c>
      <c r="D869" s="28">
        <f t="shared" si="39"/>
        <v>0.93082023513861123</v>
      </c>
      <c r="E869" s="18">
        <v>868</v>
      </c>
      <c r="F869" s="26">
        <f t="shared" si="40"/>
        <v>0.32207792207792207</v>
      </c>
      <c r="G869" s="3" t="str" cm="1">
        <f t="array" ref="G869">IFERROR(_xlfn.IFS(D869&lt;='ABC Fatturato'!$K$2,"A",D869&lt;='ABC Fatturato'!$L$3,"B"),"C")</f>
        <v>C</v>
      </c>
    </row>
    <row r="870" spans="1:7" x14ac:dyDescent="0.3">
      <c r="A870" s="20" t="s">
        <v>893</v>
      </c>
      <c r="B870" s="23">
        <f>+'ABC Fatturato'!B870*60%</f>
        <v>712.43092829403975</v>
      </c>
      <c r="C870" s="27">
        <f t="shared" si="41"/>
        <v>4380449.2956982842</v>
      </c>
      <c r="D870" s="28">
        <f t="shared" si="39"/>
        <v>0.93097164723131676</v>
      </c>
      <c r="E870" s="18">
        <v>869</v>
      </c>
      <c r="F870" s="26">
        <f t="shared" si="40"/>
        <v>0.32244897959183672</v>
      </c>
      <c r="G870" s="3" t="str" cm="1">
        <f t="array" ref="G870">IFERROR(_xlfn.IFS(D870&lt;='ABC Fatturato'!$K$2,"A",D870&lt;='ABC Fatturato'!$L$3,"B"),"C")</f>
        <v>C</v>
      </c>
    </row>
    <row r="871" spans="1:7" x14ac:dyDescent="0.3">
      <c r="A871" s="20" t="s">
        <v>894</v>
      </c>
      <c r="B871" s="23">
        <f>+'ABC Fatturato'!B871*60%</f>
        <v>712.23242605804194</v>
      </c>
      <c r="C871" s="27">
        <f t="shared" si="41"/>
        <v>4381161.5281243427</v>
      </c>
      <c r="D871" s="28">
        <f t="shared" si="39"/>
        <v>0.93112301713657974</v>
      </c>
      <c r="E871" s="18">
        <v>870</v>
      </c>
      <c r="F871" s="26">
        <f t="shared" si="40"/>
        <v>0.32282003710575141</v>
      </c>
      <c r="G871" s="3" t="str" cm="1">
        <f t="array" ref="G871">IFERROR(_xlfn.IFS(D871&lt;='ABC Fatturato'!$K$2,"A",D871&lt;='ABC Fatturato'!$L$3,"B"),"C")</f>
        <v>C</v>
      </c>
    </row>
    <row r="872" spans="1:7" x14ac:dyDescent="0.3">
      <c r="A872" s="20" t="s">
        <v>895</v>
      </c>
      <c r="B872" s="23">
        <f>+'ABC Fatturato'!B872*60%</f>
        <v>712.17838222346711</v>
      </c>
      <c r="C872" s="27">
        <f t="shared" si="41"/>
        <v>4381873.7065065661</v>
      </c>
      <c r="D872" s="28">
        <f t="shared" si="39"/>
        <v>0.93127437555597115</v>
      </c>
      <c r="E872" s="18">
        <v>871</v>
      </c>
      <c r="F872" s="26">
        <f t="shared" si="40"/>
        <v>0.32319109461966605</v>
      </c>
      <c r="G872" s="3" t="str" cm="1">
        <f t="array" ref="G872">IFERROR(_xlfn.IFS(D872&lt;='ABC Fatturato'!$K$2,"A",D872&lt;='ABC Fatturato'!$L$3,"B"),"C")</f>
        <v>C</v>
      </c>
    </row>
    <row r="873" spans="1:7" x14ac:dyDescent="0.3">
      <c r="A873" s="20" t="s">
        <v>896</v>
      </c>
      <c r="B873" s="23">
        <f>+'ABC Fatturato'!B873*60%</f>
        <v>710.85289955083658</v>
      </c>
      <c r="C873" s="27">
        <f t="shared" si="41"/>
        <v>4382584.5594061166</v>
      </c>
      <c r="D873" s="28">
        <f t="shared" si="39"/>
        <v>0.93142545227211615</v>
      </c>
      <c r="E873" s="18">
        <v>872</v>
      </c>
      <c r="F873" s="26">
        <f t="shared" si="40"/>
        <v>0.32356215213358069</v>
      </c>
      <c r="G873" s="3" t="str" cm="1">
        <f t="array" ref="G873">IFERROR(_xlfn.IFS(D873&lt;='ABC Fatturato'!$K$2,"A",D873&lt;='ABC Fatturato'!$L$3,"B"),"C")</f>
        <v>C</v>
      </c>
    </row>
    <row r="874" spans="1:7" x14ac:dyDescent="0.3">
      <c r="A874" s="20" t="s">
        <v>897</v>
      </c>
      <c r="B874" s="23">
        <f>+'ABC Fatturato'!B874*60%</f>
        <v>707.63319328295222</v>
      </c>
      <c r="C874" s="27">
        <f t="shared" si="41"/>
        <v>4383292.1925993999</v>
      </c>
      <c r="D874" s="28">
        <f t="shared" si="39"/>
        <v>0.93157584470794075</v>
      </c>
      <c r="E874" s="18">
        <v>873</v>
      </c>
      <c r="F874" s="26">
        <f t="shared" si="40"/>
        <v>0.32393320964749533</v>
      </c>
      <c r="G874" s="3" t="str" cm="1">
        <f t="array" ref="G874">IFERROR(_xlfn.IFS(D874&lt;='ABC Fatturato'!$K$2,"A",D874&lt;='ABC Fatturato'!$L$3,"B"),"C")</f>
        <v>C</v>
      </c>
    </row>
    <row r="875" spans="1:7" x14ac:dyDescent="0.3">
      <c r="A875" s="20" t="s">
        <v>898</v>
      </c>
      <c r="B875" s="23">
        <f>+'ABC Fatturato'!B875*60%</f>
        <v>703.2378415141261</v>
      </c>
      <c r="C875" s="27">
        <f t="shared" si="41"/>
        <v>4383995.4304409139</v>
      </c>
      <c r="D875" s="28">
        <f t="shared" si="39"/>
        <v>0.9317253030049133</v>
      </c>
      <c r="E875" s="18">
        <v>874</v>
      </c>
      <c r="F875" s="26">
        <f t="shared" si="40"/>
        <v>0.32430426716141003</v>
      </c>
      <c r="G875" s="3" t="str" cm="1">
        <f t="array" ref="G875">IFERROR(_xlfn.IFS(D875&lt;='ABC Fatturato'!$K$2,"A",D875&lt;='ABC Fatturato'!$L$3,"B"),"C")</f>
        <v>C</v>
      </c>
    </row>
    <row r="876" spans="1:7" x14ac:dyDescent="0.3">
      <c r="A876" s="20" t="s">
        <v>899</v>
      </c>
      <c r="B876" s="23">
        <f>+'ABC Fatturato'!B876*60%</f>
        <v>701.300715822705</v>
      </c>
      <c r="C876" s="27">
        <f t="shared" si="41"/>
        <v>4384696.7311567366</v>
      </c>
      <c r="D876" s="28">
        <f t="shared" si="39"/>
        <v>0.93187434960688065</v>
      </c>
      <c r="E876" s="18">
        <v>875</v>
      </c>
      <c r="F876" s="26">
        <f t="shared" si="40"/>
        <v>0.32467532467532467</v>
      </c>
      <c r="G876" s="3" t="str" cm="1">
        <f t="array" ref="G876">IFERROR(_xlfn.IFS(D876&lt;='ABC Fatturato'!$K$2,"A",D876&lt;='ABC Fatturato'!$L$3,"B"),"C")</f>
        <v>C</v>
      </c>
    </row>
    <row r="877" spans="1:7" x14ac:dyDescent="0.3">
      <c r="A877" s="20" t="s">
        <v>900</v>
      </c>
      <c r="B877" s="23">
        <f>+'ABC Fatturato'!B877*60%</f>
        <v>700.61056837122635</v>
      </c>
      <c r="C877" s="27">
        <f t="shared" si="41"/>
        <v>4385397.3417251082</v>
      </c>
      <c r="D877" s="28">
        <f t="shared" si="39"/>
        <v>0.93202324953263604</v>
      </c>
      <c r="E877" s="18">
        <v>876</v>
      </c>
      <c r="F877" s="26">
        <f t="shared" si="40"/>
        <v>0.32504638218923931</v>
      </c>
      <c r="G877" s="3" t="str" cm="1">
        <f t="array" ref="G877">IFERROR(_xlfn.IFS(D877&lt;='ABC Fatturato'!$K$2,"A",D877&lt;='ABC Fatturato'!$L$3,"B"),"C")</f>
        <v>C</v>
      </c>
    </row>
    <row r="878" spans="1:7" x14ac:dyDescent="0.3">
      <c r="A878" s="20" t="s">
        <v>901</v>
      </c>
      <c r="B878" s="23">
        <f>+'ABC Fatturato'!B878*60%</f>
        <v>699.60614705707735</v>
      </c>
      <c r="C878" s="27">
        <f t="shared" si="41"/>
        <v>4386096.9478721656</v>
      </c>
      <c r="D878" s="28">
        <f t="shared" si="39"/>
        <v>0.93217193598993131</v>
      </c>
      <c r="E878" s="18">
        <v>877</v>
      </c>
      <c r="F878" s="26">
        <f t="shared" si="40"/>
        <v>0.32541743970315401</v>
      </c>
      <c r="G878" s="3" t="str" cm="1">
        <f t="array" ref="G878">IFERROR(_xlfn.IFS(D878&lt;='ABC Fatturato'!$K$2,"A",D878&lt;='ABC Fatturato'!$L$3,"B"),"C")</f>
        <v>C</v>
      </c>
    </row>
    <row r="879" spans="1:7" x14ac:dyDescent="0.3">
      <c r="A879" s="20" t="s">
        <v>902</v>
      </c>
      <c r="B879" s="23">
        <f>+'ABC Fatturato'!B879*60%</f>
        <v>696.49030228170545</v>
      </c>
      <c r="C879" s="27">
        <f t="shared" si="41"/>
        <v>4386793.438174447</v>
      </c>
      <c r="D879" s="28">
        <f t="shared" si="39"/>
        <v>0.93231996024046482</v>
      </c>
      <c r="E879" s="18">
        <v>878</v>
      </c>
      <c r="F879" s="26">
        <f t="shared" si="40"/>
        <v>0.32578849721706865</v>
      </c>
      <c r="G879" s="3" t="str" cm="1">
        <f t="array" ref="G879">IFERROR(_xlfn.IFS(D879&lt;='ABC Fatturato'!$K$2,"A",D879&lt;='ABC Fatturato'!$L$3,"B"),"C")</f>
        <v>C</v>
      </c>
    </row>
    <row r="880" spans="1:7" x14ac:dyDescent="0.3">
      <c r="A880" s="20" t="s">
        <v>903</v>
      </c>
      <c r="B880" s="23">
        <f>+'ABC Fatturato'!B880*60%</f>
        <v>695.04405341001313</v>
      </c>
      <c r="C880" s="27">
        <f t="shared" si="41"/>
        <v>4387488.4822278572</v>
      </c>
      <c r="D880" s="28">
        <f t="shared" si="39"/>
        <v>0.93246767712145617</v>
      </c>
      <c r="E880" s="18">
        <v>879</v>
      </c>
      <c r="F880" s="26">
        <f t="shared" si="40"/>
        <v>0.32615955473098329</v>
      </c>
      <c r="G880" s="3" t="str" cm="1">
        <f t="array" ref="G880">IFERROR(_xlfn.IFS(D880&lt;='ABC Fatturato'!$K$2,"A",D880&lt;='ABC Fatturato'!$L$3,"B"),"C")</f>
        <v>C</v>
      </c>
    </row>
    <row r="881" spans="1:7" x14ac:dyDescent="0.3">
      <c r="A881" s="20" t="s">
        <v>904</v>
      </c>
      <c r="B881" s="23">
        <f>+'ABC Fatturato'!B881*60%</f>
        <v>692.27014474439216</v>
      </c>
      <c r="C881" s="27">
        <f t="shared" si="41"/>
        <v>4388180.752372602</v>
      </c>
      <c r="D881" s="28">
        <f t="shared" si="39"/>
        <v>0.93261480446695821</v>
      </c>
      <c r="E881" s="18">
        <v>880</v>
      </c>
      <c r="F881" s="26">
        <f t="shared" si="40"/>
        <v>0.32653061224489793</v>
      </c>
      <c r="G881" s="3" t="str" cm="1">
        <f t="array" ref="G881">IFERROR(_xlfn.IFS(D881&lt;='ABC Fatturato'!$K$2,"A",D881&lt;='ABC Fatturato'!$L$3,"B"),"C")</f>
        <v>C</v>
      </c>
    </row>
    <row r="882" spans="1:7" x14ac:dyDescent="0.3">
      <c r="A882" s="20" t="s">
        <v>905</v>
      </c>
      <c r="B882" s="23">
        <f>+'ABC Fatturato'!B882*60%</f>
        <v>692.06818472750922</v>
      </c>
      <c r="C882" s="27">
        <f t="shared" si="41"/>
        <v>4388872.8205573298</v>
      </c>
      <c r="D882" s="28">
        <f t="shared" si="39"/>
        <v>0.93276188889013945</v>
      </c>
      <c r="E882" s="18">
        <v>881</v>
      </c>
      <c r="F882" s="26">
        <f t="shared" si="40"/>
        <v>0.32690166975881263</v>
      </c>
      <c r="G882" s="3" t="str" cm="1">
        <f t="array" ref="G882">IFERROR(_xlfn.IFS(D882&lt;='ABC Fatturato'!$K$2,"A",D882&lt;='ABC Fatturato'!$L$3,"B"),"C")</f>
        <v>C</v>
      </c>
    </row>
    <row r="883" spans="1:7" x14ac:dyDescent="0.3">
      <c r="A883" s="20" t="s">
        <v>906</v>
      </c>
      <c r="B883" s="23">
        <f>+'ABC Fatturato'!B883*60%</f>
        <v>691.92820863464124</v>
      </c>
      <c r="C883" s="27">
        <f t="shared" si="41"/>
        <v>4389564.7487659641</v>
      </c>
      <c r="D883" s="28">
        <f t="shared" si="39"/>
        <v>0.93290894356436904</v>
      </c>
      <c r="E883" s="18">
        <v>882</v>
      </c>
      <c r="F883" s="26">
        <f t="shared" si="40"/>
        <v>0.32727272727272727</v>
      </c>
      <c r="G883" s="3" t="str" cm="1">
        <f t="array" ref="G883">IFERROR(_xlfn.IFS(D883&lt;='ABC Fatturato'!$K$2,"A",D883&lt;='ABC Fatturato'!$L$3,"B"),"C")</f>
        <v>C</v>
      </c>
    </row>
    <row r="884" spans="1:7" x14ac:dyDescent="0.3">
      <c r="A884" s="20" t="s">
        <v>907</v>
      </c>
      <c r="B884" s="23">
        <f>+'ABC Fatturato'!B884*60%</f>
        <v>691.55617702459369</v>
      </c>
      <c r="C884" s="27">
        <f t="shared" si="41"/>
        <v>4390256.3049429888</v>
      </c>
      <c r="D884" s="28">
        <f t="shared" si="39"/>
        <v>0.93305591917116582</v>
      </c>
      <c r="E884" s="18">
        <v>883</v>
      </c>
      <c r="F884" s="26">
        <f t="shared" si="40"/>
        <v>0.32764378478664191</v>
      </c>
      <c r="G884" s="3" t="str" cm="1">
        <f t="array" ref="G884">IFERROR(_xlfn.IFS(D884&lt;='ABC Fatturato'!$K$2,"A",D884&lt;='ABC Fatturato'!$L$3,"B"),"C")</f>
        <v>C</v>
      </c>
    </row>
    <row r="885" spans="1:7" x14ac:dyDescent="0.3">
      <c r="A885" s="20" t="s">
        <v>908</v>
      </c>
      <c r="B885" s="23">
        <f>+'ABC Fatturato'!B885*60%</f>
        <v>691.03789408970135</v>
      </c>
      <c r="C885" s="27">
        <f t="shared" si="41"/>
        <v>4390947.3428370785</v>
      </c>
      <c r="D885" s="28">
        <f t="shared" si="39"/>
        <v>0.93320278462791051</v>
      </c>
      <c r="E885" s="18">
        <v>884</v>
      </c>
      <c r="F885" s="26">
        <f t="shared" si="40"/>
        <v>0.32801484230055661</v>
      </c>
      <c r="G885" s="3" t="str" cm="1">
        <f t="array" ref="G885">IFERROR(_xlfn.IFS(D885&lt;='ABC Fatturato'!$K$2,"A",D885&lt;='ABC Fatturato'!$L$3,"B"),"C")</f>
        <v>C</v>
      </c>
    </row>
    <row r="886" spans="1:7" x14ac:dyDescent="0.3">
      <c r="A886" s="20" t="s">
        <v>909</v>
      </c>
      <c r="B886" s="23">
        <f>+'ABC Fatturato'!B886*60%</f>
        <v>689.74007366415185</v>
      </c>
      <c r="C886" s="27">
        <f t="shared" si="41"/>
        <v>4391637.0829107426</v>
      </c>
      <c r="D886" s="28">
        <f t="shared" si="39"/>
        <v>0.93334937426043318</v>
      </c>
      <c r="E886" s="18">
        <v>885</v>
      </c>
      <c r="F886" s="26">
        <f t="shared" si="40"/>
        <v>0.32838589981447125</v>
      </c>
      <c r="G886" s="3" t="str" cm="1">
        <f t="array" ref="G886">IFERROR(_xlfn.IFS(D886&lt;='ABC Fatturato'!$K$2,"A",D886&lt;='ABC Fatturato'!$L$3,"B"),"C")</f>
        <v>C</v>
      </c>
    </row>
    <row r="887" spans="1:7" x14ac:dyDescent="0.3">
      <c r="A887" s="20" t="s">
        <v>910</v>
      </c>
      <c r="B887" s="23">
        <f>+'ABC Fatturato'!B887*60%</f>
        <v>688.48259401559551</v>
      </c>
      <c r="C887" s="27">
        <f t="shared" si="41"/>
        <v>4392325.5655047586</v>
      </c>
      <c r="D887" s="28">
        <f t="shared" si="39"/>
        <v>0.93349569664231091</v>
      </c>
      <c r="E887" s="18">
        <v>886</v>
      </c>
      <c r="F887" s="26">
        <f t="shared" si="40"/>
        <v>0.32875695732838589</v>
      </c>
      <c r="G887" s="3" t="str" cm="1">
        <f t="array" ref="G887">IFERROR(_xlfn.IFS(D887&lt;='ABC Fatturato'!$K$2,"A",D887&lt;='ABC Fatturato'!$L$3,"B"),"C")</f>
        <v>C</v>
      </c>
    </row>
    <row r="888" spans="1:7" x14ac:dyDescent="0.3">
      <c r="A888" s="20" t="s">
        <v>911</v>
      </c>
      <c r="B888" s="23">
        <f>+'ABC Fatturato'!B888*60%</f>
        <v>684.20877684158347</v>
      </c>
      <c r="C888" s="27">
        <f t="shared" si="41"/>
        <v>4393009.7742816005</v>
      </c>
      <c r="D888" s="28">
        <f t="shared" si="39"/>
        <v>0.9336411107149386</v>
      </c>
      <c r="E888" s="18">
        <v>887</v>
      </c>
      <c r="F888" s="26">
        <f t="shared" si="40"/>
        <v>0.32912801484230053</v>
      </c>
      <c r="G888" s="3" t="str" cm="1">
        <f t="array" ref="G888">IFERROR(_xlfn.IFS(D888&lt;='ABC Fatturato'!$K$2,"A",D888&lt;='ABC Fatturato'!$L$3,"B"),"C")</f>
        <v>C</v>
      </c>
    </row>
    <row r="889" spans="1:7" x14ac:dyDescent="0.3">
      <c r="A889" s="20" t="s">
        <v>912</v>
      </c>
      <c r="B889" s="23">
        <f>+'ABC Fatturato'!B889*60%</f>
        <v>682.92581206724412</v>
      </c>
      <c r="C889" s="27">
        <f t="shared" si="41"/>
        <v>4393692.700093668</v>
      </c>
      <c r="D889" s="28">
        <f t="shared" si="39"/>
        <v>0.93378625212059796</v>
      </c>
      <c r="E889" s="18">
        <v>888</v>
      </c>
      <c r="F889" s="26">
        <f t="shared" si="40"/>
        <v>0.32949907235621523</v>
      </c>
      <c r="G889" s="3" t="str" cm="1">
        <f t="array" ref="G889">IFERROR(_xlfn.IFS(D889&lt;='ABC Fatturato'!$K$2,"A",D889&lt;='ABC Fatturato'!$L$3,"B"),"C")</f>
        <v>C</v>
      </c>
    </row>
    <row r="890" spans="1:7" x14ac:dyDescent="0.3">
      <c r="A890" s="20" t="s">
        <v>913</v>
      </c>
      <c r="B890" s="23">
        <f>+'ABC Fatturato'!B890*60%</f>
        <v>681.89577756135361</v>
      </c>
      <c r="C890" s="27">
        <f t="shared" si="41"/>
        <v>4394374.5958712297</v>
      </c>
      <c r="D890" s="28">
        <f t="shared" si="39"/>
        <v>0.93393117461425634</v>
      </c>
      <c r="E890" s="18">
        <v>889</v>
      </c>
      <c r="F890" s="26">
        <f t="shared" si="40"/>
        <v>0.32987012987012987</v>
      </c>
      <c r="G890" s="3" t="str" cm="1">
        <f t="array" ref="G890">IFERROR(_xlfn.IFS(D890&lt;='ABC Fatturato'!$K$2,"A",D890&lt;='ABC Fatturato'!$L$3,"B"),"C")</f>
        <v>C</v>
      </c>
    </row>
    <row r="891" spans="1:7" x14ac:dyDescent="0.3">
      <c r="A891" s="20" t="s">
        <v>914</v>
      </c>
      <c r="B891" s="23">
        <f>+'ABC Fatturato'!B891*60%</f>
        <v>681.47905093171687</v>
      </c>
      <c r="C891" s="27">
        <f t="shared" si="41"/>
        <v>4395056.0749221612</v>
      </c>
      <c r="D891" s="28">
        <f t="shared" si="39"/>
        <v>0.93407600854150263</v>
      </c>
      <c r="E891" s="18">
        <v>890</v>
      </c>
      <c r="F891" s="26">
        <f t="shared" si="40"/>
        <v>0.33024118738404451</v>
      </c>
      <c r="G891" s="3" t="str" cm="1">
        <f t="array" ref="G891">IFERROR(_xlfn.IFS(D891&lt;='ABC Fatturato'!$K$2,"A",D891&lt;='ABC Fatturato'!$L$3,"B"),"C")</f>
        <v>C</v>
      </c>
    </row>
    <row r="892" spans="1:7" x14ac:dyDescent="0.3">
      <c r="A892" s="20" t="s">
        <v>915</v>
      </c>
      <c r="B892" s="23">
        <f>+'ABC Fatturato'!B892*60%</f>
        <v>679.31883434022609</v>
      </c>
      <c r="C892" s="27">
        <f t="shared" si="41"/>
        <v>4395735.3937565014</v>
      </c>
      <c r="D892" s="28">
        <f t="shared" si="39"/>
        <v>0.93422038336050173</v>
      </c>
      <c r="E892" s="18">
        <v>891</v>
      </c>
      <c r="F892" s="26">
        <f t="shared" si="40"/>
        <v>0.33061224489795921</v>
      </c>
      <c r="G892" s="3" t="str" cm="1">
        <f t="array" ref="G892">IFERROR(_xlfn.IFS(D892&lt;='ABC Fatturato'!$K$2,"A",D892&lt;='ABC Fatturato'!$L$3,"B"),"C")</f>
        <v>C</v>
      </c>
    </row>
    <row r="893" spans="1:7" x14ac:dyDescent="0.3">
      <c r="A893" s="20" t="s">
        <v>916</v>
      </c>
      <c r="B893" s="23">
        <f>+'ABC Fatturato'!B893*60%</f>
        <v>678.68939015317494</v>
      </c>
      <c r="C893" s="27">
        <f t="shared" si="41"/>
        <v>4396414.083146655</v>
      </c>
      <c r="D893" s="28">
        <f t="shared" si="39"/>
        <v>0.93436462440448098</v>
      </c>
      <c r="E893" s="18">
        <v>892</v>
      </c>
      <c r="F893" s="26">
        <f t="shared" si="40"/>
        <v>0.33098330241187385</v>
      </c>
      <c r="G893" s="3" t="str" cm="1">
        <f t="array" ref="G893">IFERROR(_xlfn.IFS(D893&lt;='ABC Fatturato'!$K$2,"A",D893&lt;='ABC Fatturato'!$L$3,"B"),"C")</f>
        <v>C</v>
      </c>
    </row>
    <row r="894" spans="1:7" x14ac:dyDescent="0.3">
      <c r="A894" s="20" t="s">
        <v>917</v>
      </c>
      <c r="B894" s="23">
        <f>+'ABC Fatturato'!B894*60%</f>
        <v>676.5724598557274</v>
      </c>
      <c r="C894" s="27">
        <f t="shared" si="41"/>
        <v>4397090.655606511</v>
      </c>
      <c r="D894" s="28">
        <f t="shared" si="39"/>
        <v>0.93450841553979713</v>
      </c>
      <c r="E894" s="18">
        <v>893</v>
      </c>
      <c r="F894" s="26">
        <f t="shared" si="40"/>
        <v>0.33135435992578849</v>
      </c>
      <c r="G894" s="3" t="str" cm="1">
        <f t="array" ref="G894">IFERROR(_xlfn.IFS(D894&lt;='ABC Fatturato'!$K$2,"A",D894&lt;='ABC Fatturato'!$L$3,"B"),"C")</f>
        <v>C</v>
      </c>
    </row>
    <row r="895" spans="1:7" x14ac:dyDescent="0.3">
      <c r="A895" s="20" t="s">
        <v>918</v>
      </c>
      <c r="B895" s="23">
        <f>+'ABC Fatturato'!B895*60%</f>
        <v>674.8947957966493</v>
      </c>
      <c r="C895" s="27">
        <f t="shared" si="41"/>
        <v>4397765.5504023079</v>
      </c>
      <c r="D895" s="28">
        <f t="shared" si="39"/>
        <v>0.93465185012317831</v>
      </c>
      <c r="E895" s="18">
        <v>894</v>
      </c>
      <c r="F895" s="26">
        <f t="shared" si="40"/>
        <v>0.33172541743970313</v>
      </c>
      <c r="G895" s="3" t="str" cm="1">
        <f t="array" ref="G895">IFERROR(_xlfn.IFS(D895&lt;='ABC Fatturato'!$K$2,"A",D895&lt;='ABC Fatturato'!$L$3,"B"),"C")</f>
        <v>C</v>
      </c>
    </row>
    <row r="896" spans="1:7" x14ac:dyDescent="0.3">
      <c r="A896" s="20" t="s">
        <v>919</v>
      </c>
      <c r="B896" s="23">
        <f>+'ABC Fatturato'!B896*60%</f>
        <v>673.94761996604291</v>
      </c>
      <c r="C896" s="27">
        <f t="shared" si="41"/>
        <v>4398439.4980222741</v>
      </c>
      <c r="D896" s="28">
        <f t="shared" si="39"/>
        <v>0.93479508340441364</v>
      </c>
      <c r="E896" s="18">
        <v>895</v>
      </c>
      <c r="F896" s="26">
        <f t="shared" si="40"/>
        <v>0.33209647495361783</v>
      </c>
      <c r="G896" s="3" t="str" cm="1">
        <f t="array" ref="G896">IFERROR(_xlfn.IFS(D896&lt;='ABC Fatturato'!$K$2,"A",D896&lt;='ABC Fatturato'!$L$3,"B"),"C")</f>
        <v>C</v>
      </c>
    </row>
    <row r="897" spans="1:7" x14ac:dyDescent="0.3">
      <c r="A897" s="20" t="s">
        <v>920</v>
      </c>
      <c r="B897" s="23">
        <f>+'ABC Fatturato'!B897*60%</f>
        <v>673.62783926714849</v>
      </c>
      <c r="C897" s="27">
        <f t="shared" si="41"/>
        <v>4399113.1258615414</v>
      </c>
      <c r="D897" s="28">
        <f t="shared" si="39"/>
        <v>0.93493824872303954</v>
      </c>
      <c r="E897" s="18">
        <v>896</v>
      </c>
      <c r="F897" s="26">
        <f t="shared" si="40"/>
        <v>0.33246753246753247</v>
      </c>
      <c r="G897" s="3" t="str" cm="1">
        <f t="array" ref="G897">IFERROR(_xlfn.IFS(D897&lt;='ABC Fatturato'!$K$2,"A",D897&lt;='ABC Fatturato'!$L$3,"B"),"C")</f>
        <v>C</v>
      </c>
    </row>
    <row r="898" spans="1:7" x14ac:dyDescent="0.3">
      <c r="A898" s="20" t="s">
        <v>921</v>
      </c>
      <c r="B898" s="23">
        <f>+'ABC Fatturato'!B898*60%</f>
        <v>672.74930679040972</v>
      </c>
      <c r="C898" s="27">
        <f t="shared" si="41"/>
        <v>4399785.8751683319</v>
      </c>
      <c r="D898" s="28">
        <f t="shared" ref="D898:D961" si="42">C898/SUM(B:B)</f>
        <v>0.93508122732820953</v>
      </c>
      <c r="E898" s="18">
        <v>897</v>
      </c>
      <c r="F898" s="26">
        <f t="shared" ref="F898:F961" si="43">E898/COUNT(B:B)</f>
        <v>0.33283858998144711</v>
      </c>
      <c r="G898" s="3" t="str" cm="1">
        <f t="array" ref="G898">IFERROR(_xlfn.IFS(D898&lt;='ABC Fatturato'!$K$2,"A",D898&lt;='ABC Fatturato'!$L$3,"B"),"C")</f>
        <v>C</v>
      </c>
    </row>
    <row r="899" spans="1:7" x14ac:dyDescent="0.3">
      <c r="A899" s="20" t="s">
        <v>922</v>
      </c>
      <c r="B899" s="23">
        <f>+'ABC Fatturato'!B899*60%</f>
        <v>671.77408451484655</v>
      </c>
      <c r="C899" s="27">
        <f t="shared" ref="C899:C962" si="44">B899+C898</f>
        <v>4400457.6492528468</v>
      </c>
      <c r="D899" s="28">
        <f t="shared" si="42"/>
        <v>0.93522399867055617</v>
      </c>
      <c r="E899" s="18">
        <v>898</v>
      </c>
      <c r="F899" s="26">
        <f t="shared" si="43"/>
        <v>0.3332096474953618</v>
      </c>
      <c r="G899" s="3" t="str" cm="1">
        <f t="array" ref="G899">IFERROR(_xlfn.IFS(D899&lt;='ABC Fatturato'!$K$2,"A",D899&lt;='ABC Fatturato'!$L$3,"B"),"C")</f>
        <v>C</v>
      </c>
    </row>
    <row r="900" spans="1:7" x14ac:dyDescent="0.3">
      <c r="A900" s="20" t="s">
        <v>923</v>
      </c>
      <c r="B900" s="23">
        <f>+'ABC Fatturato'!B900*60%</f>
        <v>671.12414977440199</v>
      </c>
      <c r="C900" s="27">
        <f t="shared" si="44"/>
        <v>4401128.773402621</v>
      </c>
      <c r="D900" s="28">
        <f t="shared" si="42"/>
        <v>0.93536663188305003</v>
      </c>
      <c r="E900" s="18">
        <v>899</v>
      </c>
      <c r="F900" s="26">
        <f t="shared" si="43"/>
        <v>0.33358070500927645</v>
      </c>
      <c r="G900" s="3" t="str" cm="1">
        <f t="array" ref="G900">IFERROR(_xlfn.IFS(D900&lt;='ABC Fatturato'!$K$2,"A",D900&lt;='ABC Fatturato'!$L$3,"B"),"C")</f>
        <v>C</v>
      </c>
    </row>
    <row r="901" spans="1:7" x14ac:dyDescent="0.3">
      <c r="A901" s="20" t="s">
        <v>924</v>
      </c>
      <c r="B901" s="23">
        <f>+'ABC Fatturato'!B901*60%</f>
        <v>668.1090929085334</v>
      </c>
      <c r="C901" s="27">
        <f t="shared" si="44"/>
        <v>4401796.8824955299</v>
      </c>
      <c r="D901" s="28">
        <f t="shared" si="42"/>
        <v>0.93550862430911608</v>
      </c>
      <c r="E901" s="18">
        <v>900</v>
      </c>
      <c r="F901" s="26">
        <f t="shared" si="43"/>
        <v>0.33395176252319109</v>
      </c>
      <c r="G901" s="3" t="str" cm="1">
        <f t="array" ref="G901">IFERROR(_xlfn.IFS(D901&lt;='ABC Fatturato'!$K$2,"A",D901&lt;='ABC Fatturato'!$L$3,"B"),"C")</f>
        <v>C</v>
      </c>
    </row>
    <row r="902" spans="1:7" x14ac:dyDescent="0.3">
      <c r="A902" s="20" t="s">
        <v>925</v>
      </c>
      <c r="B902" s="23">
        <f>+'ABC Fatturato'!B902*60%</f>
        <v>667.94311942604759</v>
      </c>
      <c r="C902" s="27">
        <f t="shared" si="44"/>
        <v>4402464.8256149562</v>
      </c>
      <c r="D902" s="28">
        <f t="shared" si="42"/>
        <v>0.93565058146103652</v>
      </c>
      <c r="E902" s="18">
        <v>901</v>
      </c>
      <c r="F902" s="26">
        <f t="shared" si="43"/>
        <v>0.33432282003710573</v>
      </c>
      <c r="G902" s="3" t="str" cm="1">
        <f t="array" ref="G902">IFERROR(_xlfn.IFS(D902&lt;='ABC Fatturato'!$K$2,"A",D902&lt;='ABC Fatturato'!$L$3,"B"),"C")</f>
        <v>C</v>
      </c>
    </row>
    <row r="903" spans="1:7" x14ac:dyDescent="0.3">
      <c r="A903" s="20" t="s">
        <v>926</v>
      </c>
      <c r="B903" s="23">
        <f>+'ABC Fatturato'!B903*60%</f>
        <v>665.14039591971743</v>
      </c>
      <c r="C903" s="27">
        <f t="shared" si="44"/>
        <v>4403129.966010876</v>
      </c>
      <c r="D903" s="28">
        <f t="shared" si="42"/>
        <v>0.93579194295348378</v>
      </c>
      <c r="E903" s="18">
        <v>902</v>
      </c>
      <c r="F903" s="26">
        <f t="shared" si="43"/>
        <v>0.33469387755102042</v>
      </c>
      <c r="G903" s="3" t="str" cm="1">
        <f t="array" ref="G903">IFERROR(_xlfn.IFS(D903&lt;='ABC Fatturato'!$K$2,"A",D903&lt;='ABC Fatturato'!$L$3,"B"),"C")</f>
        <v>C</v>
      </c>
    </row>
    <row r="904" spans="1:7" x14ac:dyDescent="0.3">
      <c r="A904" s="20" t="s">
        <v>927</v>
      </c>
      <c r="B904" s="23">
        <f>+'ABC Fatturato'!B904*60%</f>
        <v>663.477715577808</v>
      </c>
      <c r="C904" s="27">
        <f t="shared" si="44"/>
        <v>4403793.4437264539</v>
      </c>
      <c r="D904" s="28">
        <f t="shared" si="42"/>
        <v>0.93593295107846752</v>
      </c>
      <c r="E904" s="18">
        <v>903</v>
      </c>
      <c r="F904" s="26">
        <f t="shared" si="43"/>
        <v>0.33506493506493507</v>
      </c>
      <c r="G904" s="3" t="str" cm="1">
        <f t="array" ref="G904">IFERROR(_xlfn.IFS(D904&lt;='ABC Fatturato'!$K$2,"A",D904&lt;='ABC Fatturato'!$L$3,"B"),"C")</f>
        <v>C</v>
      </c>
    </row>
    <row r="905" spans="1:7" x14ac:dyDescent="0.3">
      <c r="A905" s="20" t="s">
        <v>928</v>
      </c>
      <c r="B905" s="23">
        <f>+'ABC Fatturato'!B905*60%</f>
        <v>663.37551894275884</v>
      </c>
      <c r="C905" s="27">
        <f t="shared" si="44"/>
        <v>4404456.8192453971</v>
      </c>
      <c r="D905" s="28">
        <f t="shared" si="42"/>
        <v>0.93607393748372281</v>
      </c>
      <c r="E905" s="18">
        <v>904</v>
      </c>
      <c r="F905" s="26">
        <f t="shared" si="43"/>
        <v>0.33543599257884971</v>
      </c>
      <c r="G905" s="3" t="str" cm="1">
        <f t="array" ref="G905">IFERROR(_xlfn.IFS(D905&lt;='ABC Fatturato'!$K$2,"A",D905&lt;='ABC Fatturato'!$L$3,"B"),"C")</f>
        <v>C</v>
      </c>
    </row>
    <row r="906" spans="1:7" x14ac:dyDescent="0.3">
      <c r="A906" s="20" t="s">
        <v>929</v>
      </c>
      <c r="B906" s="23">
        <f>+'ABC Fatturato'!B906*60%</f>
        <v>662.29707550447665</v>
      </c>
      <c r="C906" s="27">
        <f t="shared" si="44"/>
        <v>4405119.1163209016</v>
      </c>
      <c r="D906" s="28">
        <f t="shared" si="42"/>
        <v>0.93621469468868446</v>
      </c>
      <c r="E906" s="18">
        <v>905</v>
      </c>
      <c r="F906" s="26">
        <f t="shared" si="43"/>
        <v>0.3358070500927644</v>
      </c>
      <c r="G906" s="3" t="str" cm="1">
        <f t="array" ref="G906">IFERROR(_xlfn.IFS(D906&lt;='ABC Fatturato'!$K$2,"A",D906&lt;='ABC Fatturato'!$L$3,"B"),"C")</f>
        <v>C</v>
      </c>
    </row>
    <row r="907" spans="1:7" x14ac:dyDescent="0.3">
      <c r="A907" s="20" t="s">
        <v>930</v>
      </c>
      <c r="B907" s="23">
        <f>+'ABC Fatturato'!B907*60%</f>
        <v>662.23368285491608</v>
      </c>
      <c r="C907" s="27">
        <f t="shared" si="44"/>
        <v>4405781.3500037566</v>
      </c>
      <c r="D907" s="28">
        <f t="shared" si="42"/>
        <v>0.9363554384208822</v>
      </c>
      <c r="E907" s="18">
        <v>906</v>
      </c>
      <c r="F907" s="26">
        <f t="shared" si="43"/>
        <v>0.33617810760667904</v>
      </c>
      <c r="G907" s="3" t="str" cm="1">
        <f t="array" ref="G907">IFERROR(_xlfn.IFS(D907&lt;='ABC Fatturato'!$K$2,"A",D907&lt;='ABC Fatturato'!$L$3,"B"),"C")</f>
        <v>C</v>
      </c>
    </row>
    <row r="908" spans="1:7" x14ac:dyDescent="0.3">
      <c r="A908" s="20" t="s">
        <v>931</v>
      </c>
      <c r="B908" s="23">
        <f>+'ABC Fatturato'!B908*60%</f>
        <v>661.46067672815309</v>
      </c>
      <c r="C908" s="27">
        <f t="shared" si="44"/>
        <v>4406442.8106804844</v>
      </c>
      <c r="D908" s="28">
        <f t="shared" si="42"/>
        <v>0.93649601786701275</v>
      </c>
      <c r="E908" s="18">
        <v>907</v>
      </c>
      <c r="F908" s="26">
        <f t="shared" si="43"/>
        <v>0.33654916512059369</v>
      </c>
      <c r="G908" s="3" t="str" cm="1">
        <f t="array" ref="G908">IFERROR(_xlfn.IFS(D908&lt;='ABC Fatturato'!$K$2,"A",D908&lt;='ABC Fatturato'!$L$3,"B"),"C")</f>
        <v>C</v>
      </c>
    </row>
    <row r="909" spans="1:7" x14ac:dyDescent="0.3">
      <c r="A909" s="20" t="s">
        <v>932</v>
      </c>
      <c r="B909" s="23">
        <f>+'ABC Fatturato'!B909*60%</f>
        <v>661.29162966265812</v>
      </c>
      <c r="C909" s="27">
        <f t="shared" si="44"/>
        <v>4407104.1023101471</v>
      </c>
      <c r="D909" s="28">
        <f t="shared" si="42"/>
        <v>0.93663656138577278</v>
      </c>
      <c r="E909" s="18">
        <v>908</v>
      </c>
      <c r="F909" s="26">
        <f t="shared" si="43"/>
        <v>0.33692022263450833</v>
      </c>
      <c r="G909" s="3" t="str" cm="1">
        <f t="array" ref="G909">IFERROR(_xlfn.IFS(D909&lt;='ABC Fatturato'!$K$2,"A",D909&lt;='ABC Fatturato'!$L$3,"B"),"C")</f>
        <v>C</v>
      </c>
    </row>
    <row r="910" spans="1:7" x14ac:dyDescent="0.3">
      <c r="A910" s="20" t="s">
        <v>933</v>
      </c>
      <c r="B910" s="23">
        <f>+'ABC Fatturato'!B910*60%</f>
        <v>661.15088517403763</v>
      </c>
      <c r="C910" s="27">
        <f t="shared" si="44"/>
        <v>4407765.2531953212</v>
      </c>
      <c r="D910" s="28">
        <f t="shared" si="42"/>
        <v>0.93677707499227503</v>
      </c>
      <c r="E910" s="18">
        <v>909</v>
      </c>
      <c r="F910" s="26">
        <f t="shared" si="43"/>
        <v>0.33729128014842302</v>
      </c>
      <c r="G910" s="3" t="str" cm="1">
        <f t="array" ref="G910">IFERROR(_xlfn.IFS(D910&lt;='ABC Fatturato'!$K$2,"A",D910&lt;='ABC Fatturato'!$L$3,"B"),"C")</f>
        <v>C</v>
      </c>
    </row>
    <row r="911" spans="1:7" x14ac:dyDescent="0.3">
      <c r="A911" s="20" t="s">
        <v>934</v>
      </c>
      <c r="B911" s="23">
        <f>+'ABC Fatturato'!B911*60%</f>
        <v>660.93150818677054</v>
      </c>
      <c r="C911" s="27">
        <f t="shared" si="44"/>
        <v>4408426.1847035084</v>
      </c>
      <c r="D911" s="28">
        <f t="shared" si="42"/>
        <v>0.93691754197484878</v>
      </c>
      <c r="E911" s="18">
        <v>910</v>
      </c>
      <c r="F911" s="26">
        <f t="shared" si="43"/>
        <v>0.33766233766233766</v>
      </c>
      <c r="G911" s="3" t="str" cm="1">
        <f t="array" ref="G911">IFERROR(_xlfn.IFS(D911&lt;='ABC Fatturato'!$K$2,"A",D911&lt;='ABC Fatturato'!$L$3,"B"),"C")</f>
        <v>C</v>
      </c>
    </row>
    <row r="912" spans="1:7" x14ac:dyDescent="0.3">
      <c r="A912" s="20" t="s">
        <v>935</v>
      </c>
      <c r="B912" s="23">
        <f>+'ABC Fatturato'!B912*60%</f>
        <v>660.26338808018954</v>
      </c>
      <c r="C912" s="27">
        <f t="shared" si="44"/>
        <v>4409086.4480915889</v>
      </c>
      <c r="D912" s="28">
        <f t="shared" si="42"/>
        <v>0.93705786696265581</v>
      </c>
      <c r="E912" s="18">
        <v>911</v>
      </c>
      <c r="F912" s="26">
        <f t="shared" si="43"/>
        <v>0.3380333951762523</v>
      </c>
      <c r="G912" s="3" t="str" cm="1">
        <f t="array" ref="G912">IFERROR(_xlfn.IFS(D912&lt;='ABC Fatturato'!$K$2,"A",D912&lt;='ABC Fatturato'!$L$3,"B"),"C")</f>
        <v>C</v>
      </c>
    </row>
    <row r="913" spans="1:7" x14ac:dyDescent="0.3">
      <c r="A913" s="20" t="s">
        <v>936</v>
      </c>
      <c r="B913" s="23">
        <f>+'ABC Fatturato'!B913*60%</f>
        <v>659.49845010882507</v>
      </c>
      <c r="C913" s="27">
        <f t="shared" si="44"/>
        <v>4409745.9465416977</v>
      </c>
      <c r="D913" s="28">
        <f t="shared" si="42"/>
        <v>0.9371980293791109</v>
      </c>
      <c r="E913" s="18">
        <v>912</v>
      </c>
      <c r="F913" s="26">
        <f t="shared" si="43"/>
        <v>0.338404452690167</v>
      </c>
      <c r="G913" s="3" t="str" cm="1">
        <f t="array" ref="G913">IFERROR(_xlfn.IFS(D913&lt;='ABC Fatturato'!$K$2,"A",D913&lt;='ABC Fatturato'!$L$3,"B"),"C")</f>
        <v>C</v>
      </c>
    </row>
    <row r="914" spans="1:7" x14ac:dyDescent="0.3">
      <c r="A914" s="20" t="s">
        <v>937</v>
      </c>
      <c r="B914" s="23">
        <f>+'ABC Fatturato'!B914*60%</f>
        <v>658.64002398760363</v>
      </c>
      <c r="C914" s="27">
        <f t="shared" si="44"/>
        <v>4410404.5865656855</v>
      </c>
      <c r="D914" s="28">
        <f t="shared" si="42"/>
        <v>0.93733800935528977</v>
      </c>
      <c r="E914" s="18">
        <v>913</v>
      </c>
      <c r="F914" s="26">
        <f t="shared" si="43"/>
        <v>0.33877551020408164</v>
      </c>
      <c r="G914" s="3" t="str" cm="1">
        <f t="array" ref="G914">IFERROR(_xlfn.IFS(D914&lt;='ABC Fatturato'!$K$2,"A",D914&lt;='ABC Fatturato'!$L$3,"B"),"C")</f>
        <v>C</v>
      </c>
    </row>
    <row r="915" spans="1:7" x14ac:dyDescent="0.3">
      <c r="A915" s="20" t="s">
        <v>938</v>
      </c>
      <c r="B915" s="23">
        <f>+'ABC Fatturato'!B915*60%</f>
        <v>656.10086022429505</v>
      </c>
      <c r="C915" s="27">
        <f t="shared" si="44"/>
        <v>4411060.6874259096</v>
      </c>
      <c r="D915" s="28">
        <f t="shared" si="42"/>
        <v>0.93747744968603219</v>
      </c>
      <c r="E915" s="18">
        <v>914</v>
      </c>
      <c r="F915" s="26">
        <f t="shared" si="43"/>
        <v>0.33914656771799628</v>
      </c>
      <c r="G915" s="3" t="str" cm="1">
        <f t="array" ref="G915">IFERROR(_xlfn.IFS(D915&lt;='ABC Fatturato'!$K$2,"A",D915&lt;='ABC Fatturato'!$L$3,"B"),"C")</f>
        <v>C</v>
      </c>
    </row>
    <row r="916" spans="1:7" x14ac:dyDescent="0.3">
      <c r="A916" s="20" t="s">
        <v>939</v>
      </c>
      <c r="B916" s="23">
        <f>+'ABC Fatturato'!B916*60%</f>
        <v>654.25274037417603</v>
      </c>
      <c r="C916" s="27">
        <f t="shared" si="44"/>
        <v>4411714.9401662834</v>
      </c>
      <c r="D916" s="28">
        <f t="shared" si="42"/>
        <v>0.93761649723807428</v>
      </c>
      <c r="E916" s="18">
        <v>915</v>
      </c>
      <c r="F916" s="26">
        <f t="shared" si="43"/>
        <v>0.33951762523191092</v>
      </c>
      <c r="G916" s="3" t="str" cm="1">
        <f t="array" ref="G916">IFERROR(_xlfn.IFS(D916&lt;='ABC Fatturato'!$K$2,"A",D916&lt;='ABC Fatturato'!$L$3,"B"),"C")</f>
        <v>C</v>
      </c>
    </row>
    <row r="917" spans="1:7" x14ac:dyDescent="0.3">
      <c r="A917" s="20" t="s">
        <v>940</v>
      </c>
      <c r="B917" s="23">
        <f>+'ABC Fatturato'!B917*60%</f>
        <v>654.22149228025125</v>
      </c>
      <c r="C917" s="27">
        <f t="shared" si="44"/>
        <v>4412369.1616585637</v>
      </c>
      <c r="D917" s="28">
        <f t="shared" si="42"/>
        <v>0.93775553814899648</v>
      </c>
      <c r="E917" s="18">
        <v>916</v>
      </c>
      <c r="F917" s="26">
        <f t="shared" si="43"/>
        <v>0.33988868274582562</v>
      </c>
      <c r="G917" s="3" t="str" cm="1">
        <f t="array" ref="G917">IFERROR(_xlfn.IFS(D917&lt;='ABC Fatturato'!$K$2,"A",D917&lt;='ABC Fatturato'!$L$3,"B"),"C")</f>
        <v>C</v>
      </c>
    </row>
    <row r="918" spans="1:7" x14ac:dyDescent="0.3">
      <c r="A918" s="20" t="s">
        <v>941</v>
      </c>
      <c r="B918" s="23">
        <f>+'ABC Fatturato'!B918*60%</f>
        <v>651.524551255814</v>
      </c>
      <c r="C918" s="27">
        <f t="shared" si="44"/>
        <v>4413020.6862098193</v>
      </c>
      <c r="D918" s="28">
        <f t="shared" si="42"/>
        <v>0.93789400588226979</v>
      </c>
      <c r="E918" s="18">
        <v>917</v>
      </c>
      <c r="F918" s="26">
        <f t="shared" si="43"/>
        <v>0.34025974025974026</v>
      </c>
      <c r="G918" s="3" t="str" cm="1">
        <f t="array" ref="G918">IFERROR(_xlfn.IFS(D918&lt;='ABC Fatturato'!$K$2,"A",D918&lt;='ABC Fatturato'!$L$3,"B"),"C")</f>
        <v>C</v>
      </c>
    </row>
    <row r="919" spans="1:7" x14ac:dyDescent="0.3">
      <c r="A919" s="20" t="s">
        <v>942</v>
      </c>
      <c r="B919" s="23">
        <f>+'ABC Fatturato'!B919*60%</f>
        <v>651.39392397793165</v>
      </c>
      <c r="C919" s="27">
        <f t="shared" si="44"/>
        <v>4413672.0801337976</v>
      </c>
      <c r="D919" s="28">
        <f t="shared" si="42"/>
        <v>0.93803244585348422</v>
      </c>
      <c r="E919" s="18">
        <v>918</v>
      </c>
      <c r="F919" s="26">
        <f t="shared" si="43"/>
        <v>0.3406307977736549</v>
      </c>
      <c r="G919" s="3" t="str" cm="1">
        <f t="array" ref="G919">IFERROR(_xlfn.IFS(D919&lt;='ABC Fatturato'!$K$2,"A",D919&lt;='ABC Fatturato'!$L$3,"B"),"C")</f>
        <v>C</v>
      </c>
    </row>
    <row r="920" spans="1:7" x14ac:dyDescent="0.3">
      <c r="A920" s="20" t="s">
        <v>943</v>
      </c>
      <c r="B920" s="23">
        <f>+'ABC Fatturato'!B920*60%</f>
        <v>650.9846251739001</v>
      </c>
      <c r="C920" s="27">
        <f t="shared" si="44"/>
        <v>4414323.0647589713</v>
      </c>
      <c r="D920" s="28">
        <f t="shared" si="42"/>
        <v>0.93817079883691346</v>
      </c>
      <c r="E920" s="18">
        <v>919</v>
      </c>
      <c r="F920" s="26">
        <f t="shared" si="43"/>
        <v>0.3410018552875696</v>
      </c>
      <c r="G920" s="3" t="str" cm="1">
        <f t="array" ref="G920">IFERROR(_xlfn.IFS(D920&lt;='ABC Fatturato'!$K$2,"A",D920&lt;='ABC Fatturato'!$L$3,"B"),"C")</f>
        <v>C</v>
      </c>
    </row>
    <row r="921" spans="1:7" x14ac:dyDescent="0.3">
      <c r="A921" s="20" t="s">
        <v>944</v>
      </c>
      <c r="B921" s="23">
        <f>+'ABC Fatturato'!B921*60%</f>
        <v>648.51256797295457</v>
      </c>
      <c r="C921" s="27">
        <f t="shared" si="44"/>
        <v>4414971.5773269441</v>
      </c>
      <c r="D921" s="28">
        <f t="shared" si="42"/>
        <v>0.93830862643698376</v>
      </c>
      <c r="E921" s="18">
        <v>920</v>
      </c>
      <c r="F921" s="26">
        <f t="shared" si="43"/>
        <v>0.34137291280148424</v>
      </c>
      <c r="G921" s="3" t="str" cm="1">
        <f t="array" ref="G921">IFERROR(_xlfn.IFS(D921&lt;='ABC Fatturato'!$K$2,"A",D921&lt;='ABC Fatturato'!$L$3,"B"),"C")</f>
        <v>C</v>
      </c>
    </row>
    <row r="922" spans="1:7" x14ac:dyDescent="0.3">
      <c r="A922" s="20" t="s">
        <v>945</v>
      </c>
      <c r="B922" s="23">
        <f>+'ABC Fatturato'!B922*60%</f>
        <v>647.33961185714566</v>
      </c>
      <c r="C922" s="27">
        <f t="shared" si="44"/>
        <v>4415618.9169388013</v>
      </c>
      <c r="D922" s="28">
        <f t="shared" si="42"/>
        <v>0.93844620475009433</v>
      </c>
      <c r="E922" s="18">
        <v>921</v>
      </c>
      <c r="F922" s="26">
        <f t="shared" si="43"/>
        <v>0.34174397031539888</v>
      </c>
      <c r="G922" s="3" t="str" cm="1">
        <f t="array" ref="G922">IFERROR(_xlfn.IFS(D922&lt;='ABC Fatturato'!$K$2,"A",D922&lt;='ABC Fatturato'!$L$3,"B"),"C")</f>
        <v>C</v>
      </c>
    </row>
    <row r="923" spans="1:7" x14ac:dyDescent="0.3">
      <c r="A923" s="20" t="s">
        <v>946</v>
      </c>
      <c r="B923" s="23">
        <f>+'ABC Fatturato'!B923*60%</f>
        <v>645.76696188420829</v>
      </c>
      <c r="C923" s="27">
        <f t="shared" si="44"/>
        <v>4416264.683900685</v>
      </c>
      <c r="D923" s="28">
        <f t="shared" si="42"/>
        <v>0.93858344882978795</v>
      </c>
      <c r="E923" s="18">
        <v>922</v>
      </c>
      <c r="F923" s="26">
        <f t="shared" si="43"/>
        <v>0.34211502782931352</v>
      </c>
      <c r="G923" s="3" t="str" cm="1">
        <f t="array" ref="G923">IFERROR(_xlfn.IFS(D923&lt;='ABC Fatturato'!$K$2,"A",D923&lt;='ABC Fatturato'!$L$3,"B"),"C")</f>
        <v>C</v>
      </c>
    </row>
    <row r="924" spans="1:7" x14ac:dyDescent="0.3">
      <c r="A924" s="20" t="s">
        <v>947</v>
      </c>
      <c r="B924" s="23">
        <f>+'ABC Fatturato'!B924*60%</f>
        <v>644.25309418631787</v>
      </c>
      <c r="C924" s="27">
        <f t="shared" si="44"/>
        <v>4416908.9369948711</v>
      </c>
      <c r="D924" s="28">
        <f t="shared" si="42"/>
        <v>0.93872037116899121</v>
      </c>
      <c r="E924" s="18">
        <v>923</v>
      </c>
      <c r="F924" s="26">
        <f t="shared" si="43"/>
        <v>0.34248608534322822</v>
      </c>
      <c r="G924" s="3" t="str" cm="1">
        <f t="array" ref="G924">IFERROR(_xlfn.IFS(D924&lt;='ABC Fatturato'!$K$2,"A",D924&lt;='ABC Fatturato'!$L$3,"B"),"C")</f>
        <v>C</v>
      </c>
    </row>
    <row r="925" spans="1:7" x14ac:dyDescent="0.3">
      <c r="A925" s="20" t="s">
        <v>948</v>
      </c>
      <c r="B925" s="23">
        <f>+'ABC Fatturato'!B925*60%</f>
        <v>640.32979354129031</v>
      </c>
      <c r="C925" s="27">
        <f t="shared" si="44"/>
        <v>4417549.2667884128</v>
      </c>
      <c r="D925" s="28">
        <f t="shared" si="42"/>
        <v>0.93885645969380305</v>
      </c>
      <c r="E925" s="18">
        <v>924</v>
      </c>
      <c r="F925" s="26">
        <f t="shared" si="43"/>
        <v>0.34285714285714286</v>
      </c>
      <c r="G925" s="3" t="str" cm="1">
        <f t="array" ref="G925">IFERROR(_xlfn.IFS(D925&lt;='ABC Fatturato'!$K$2,"A",D925&lt;='ABC Fatturato'!$L$3,"B"),"C")</f>
        <v>C</v>
      </c>
    </row>
    <row r="926" spans="1:7" x14ac:dyDescent="0.3">
      <c r="A926" s="20" t="s">
        <v>949</v>
      </c>
      <c r="B926" s="23">
        <f>+'ABC Fatturato'!B926*60%</f>
        <v>640.27626197055031</v>
      </c>
      <c r="C926" s="27">
        <f t="shared" si="44"/>
        <v>4418189.5430503832</v>
      </c>
      <c r="D926" s="28">
        <f t="shared" si="42"/>
        <v>0.9389925368416141</v>
      </c>
      <c r="E926" s="18">
        <v>925</v>
      </c>
      <c r="F926" s="26">
        <f t="shared" si="43"/>
        <v>0.3432282003710575</v>
      </c>
      <c r="G926" s="3" t="str" cm="1">
        <f t="array" ref="G926">IFERROR(_xlfn.IFS(D926&lt;='ABC Fatturato'!$K$2,"A",D926&lt;='ABC Fatturato'!$L$3,"B"),"C")</f>
        <v>C</v>
      </c>
    </row>
    <row r="927" spans="1:7" x14ac:dyDescent="0.3">
      <c r="A927" s="20" t="s">
        <v>950</v>
      </c>
      <c r="B927" s="23">
        <f>+'ABC Fatturato'!B927*60%</f>
        <v>638.83487960528896</v>
      </c>
      <c r="C927" s="27">
        <f t="shared" si="44"/>
        <v>4418828.3779299883</v>
      </c>
      <c r="D927" s="28">
        <f t="shared" si="42"/>
        <v>0.93912830765415589</v>
      </c>
      <c r="E927" s="18">
        <v>926</v>
      </c>
      <c r="F927" s="26">
        <f t="shared" si="43"/>
        <v>0.3435992578849722</v>
      </c>
      <c r="G927" s="3" t="str" cm="1">
        <f t="array" ref="G927">IFERROR(_xlfn.IFS(D927&lt;='ABC Fatturato'!$K$2,"A",D927&lt;='ABC Fatturato'!$L$3,"B"),"C")</f>
        <v>C</v>
      </c>
    </row>
    <row r="928" spans="1:7" x14ac:dyDescent="0.3">
      <c r="A928" s="20" t="s">
        <v>951</v>
      </c>
      <c r="B928" s="23">
        <f>+'ABC Fatturato'!B928*60%</f>
        <v>638.545962802443</v>
      </c>
      <c r="C928" s="27">
        <f t="shared" si="44"/>
        <v>4419466.9238927905</v>
      </c>
      <c r="D928" s="28">
        <f t="shared" si="42"/>
        <v>0.93926401706355522</v>
      </c>
      <c r="E928" s="18">
        <v>927</v>
      </c>
      <c r="F928" s="26">
        <f t="shared" si="43"/>
        <v>0.34397031539888684</v>
      </c>
      <c r="G928" s="3" t="str" cm="1">
        <f t="array" ref="G928">IFERROR(_xlfn.IFS(D928&lt;='ABC Fatturato'!$K$2,"A",D928&lt;='ABC Fatturato'!$L$3,"B"),"C")</f>
        <v>C</v>
      </c>
    </row>
    <row r="929" spans="1:7" x14ac:dyDescent="0.3">
      <c r="A929" s="20" t="s">
        <v>952</v>
      </c>
      <c r="B929" s="23">
        <f>+'ABC Fatturato'!B929*60%</f>
        <v>637.34060599908082</v>
      </c>
      <c r="C929" s="27">
        <f t="shared" si="44"/>
        <v>4420104.2644987898</v>
      </c>
      <c r="D929" s="28">
        <f t="shared" si="42"/>
        <v>0.93939947029991544</v>
      </c>
      <c r="E929" s="18">
        <v>928</v>
      </c>
      <c r="F929" s="26">
        <f t="shared" si="43"/>
        <v>0.34434137291280148</v>
      </c>
      <c r="G929" s="3" t="str" cm="1">
        <f t="array" ref="G929">IFERROR(_xlfn.IFS(D929&lt;='ABC Fatturato'!$K$2,"A",D929&lt;='ABC Fatturato'!$L$3,"B"),"C")</f>
        <v>C</v>
      </c>
    </row>
    <row r="930" spans="1:7" x14ac:dyDescent="0.3">
      <c r="A930" s="20" t="s">
        <v>953</v>
      </c>
      <c r="B930" s="23">
        <f>+'ABC Fatturato'!B930*60%</f>
        <v>636.42429406452345</v>
      </c>
      <c r="C930" s="27">
        <f t="shared" si="44"/>
        <v>4420740.6887928545</v>
      </c>
      <c r="D930" s="28">
        <f t="shared" si="42"/>
        <v>0.93953472879359679</v>
      </c>
      <c r="E930" s="18">
        <v>929</v>
      </c>
      <c r="F930" s="26">
        <f t="shared" si="43"/>
        <v>0.34471243042671612</v>
      </c>
      <c r="G930" s="3" t="str" cm="1">
        <f t="array" ref="G930">IFERROR(_xlfn.IFS(D930&lt;='ABC Fatturato'!$K$2,"A",D930&lt;='ABC Fatturato'!$L$3,"B"),"C")</f>
        <v>C</v>
      </c>
    </row>
    <row r="931" spans="1:7" x14ac:dyDescent="0.3">
      <c r="A931" s="20" t="s">
        <v>954</v>
      </c>
      <c r="B931" s="23">
        <f>+'ABC Fatturato'!B931*60%</f>
        <v>635.27157237019026</v>
      </c>
      <c r="C931" s="27">
        <f t="shared" si="44"/>
        <v>4421375.9603652246</v>
      </c>
      <c r="D931" s="28">
        <f t="shared" si="42"/>
        <v>0.93966974230071565</v>
      </c>
      <c r="E931" s="18">
        <v>930</v>
      </c>
      <c r="F931" s="26">
        <f t="shared" si="43"/>
        <v>0.34508348794063082</v>
      </c>
      <c r="G931" s="3" t="str" cm="1">
        <f t="array" ref="G931">IFERROR(_xlfn.IFS(D931&lt;='ABC Fatturato'!$K$2,"A",D931&lt;='ABC Fatturato'!$L$3,"B"),"C")</f>
        <v>C</v>
      </c>
    </row>
    <row r="932" spans="1:7" x14ac:dyDescent="0.3">
      <c r="A932" s="20" t="s">
        <v>955</v>
      </c>
      <c r="B932" s="23">
        <f>+'ABC Fatturato'!B932*60%</f>
        <v>634.58308977617469</v>
      </c>
      <c r="C932" s="27">
        <f t="shared" si="44"/>
        <v>4422010.543455001</v>
      </c>
      <c r="D932" s="28">
        <f t="shared" si="42"/>
        <v>0.93980460948545275</v>
      </c>
      <c r="E932" s="18">
        <v>931</v>
      </c>
      <c r="F932" s="26">
        <f t="shared" si="43"/>
        <v>0.34545454545454546</v>
      </c>
      <c r="G932" s="3" t="str" cm="1">
        <f t="array" ref="G932">IFERROR(_xlfn.IFS(D932&lt;='ABC Fatturato'!$K$2,"A",D932&lt;='ABC Fatturato'!$L$3,"B"),"C")</f>
        <v>C</v>
      </c>
    </row>
    <row r="933" spans="1:7" x14ac:dyDescent="0.3">
      <c r="A933" s="20" t="s">
        <v>956</v>
      </c>
      <c r="B933" s="23">
        <f>+'ABC Fatturato'!B933*60%</f>
        <v>634.42095827244998</v>
      </c>
      <c r="C933" s="27">
        <f t="shared" si="44"/>
        <v>4422644.9644132731</v>
      </c>
      <c r="D933" s="28">
        <f t="shared" si="42"/>
        <v>0.93993944221257519</v>
      </c>
      <c r="E933" s="18">
        <v>932</v>
      </c>
      <c r="F933" s="26">
        <f t="shared" si="43"/>
        <v>0.3458256029684601</v>
      </c>
      <c r="G933" s="3" t="str" cm="1">
        <f t="array" ref="G933">IFERROR(_xlfn.IFS(D933&lt;='ABC Fatturato'!$K$2,"A",D933&lt;='ABC Fatturato'!$L$3,"B"),"C")</f>
        <v>C</v>
      </c>
    </row>
    <row r="934" spans="1:7" x14ac:dyDescent="0.3">
      <c r="A934" s="20" t="s">
        <v>957</v>
      </c>
      <c r="B934" s="23">
        <f>+'ABC Fatturato'!B934*60%</f>
        <v>633.09739658920023</v>
      </c>
      <c r="C934" s="27">
        <f t="shared" si="44"/>
        <v>4423278.061809862</v>
      </c>
      <c r="D934" s="28">
        <f t="shared" si="42"/>
        <v>0.94007399364471689</v>
      </c>
      <c r="E934" s="18">
        <v>933</v>
      </c>
      <c r="F934" s="26">
        <f t="shared" si="43"/>
        <v>0.34619666048237474</v>
      </c>
      <c r="G934" s="3" t="str" cm="1">
        <f t="array" ref="G934">IFERROR(_xlfn.IFS(D934&lt;='ABC Fatturato'!$K$2,"A",D934&lt;='ABC Fatturato'!$L$3,"B"),"C")</f>
        <v>C</v>
      </c>
    </row>
    <row r="935" spans="1:7" x14ac:dyDescent="0.3">
      <c r="A935" s="20" t="s">
        <v>958</v>
      </c>
      <c r="B935" s="23">
        <f>+'ABC Fatturato'!B935*60%</f>
        <v>631.90459024979157</v>
      </c>
      <c r="C935" s="27">
        <f t="shared" si="44"/>
        <v>4423909.966400112</v>
      </c>
      <c r="D935" s="28">
        <f t="shared" si="42"/>
        <v>0.9402082915711546</v>
      </c>
      <c r="E935" s="18">
        <v>934</v>
      </c>
      <c r="F935" s="26">
        <f t="shared" si="43"/>
        <v>0.34656771799628944</v>
      </c>
      <c r="G935" s="3" t="str" cm="1">
        <f t="array" ref="G935">IFERROR(_xlfn.IFS(D935&lt;='ABC Fatturato'!$K$2,"A",D935&lt;='ABC Fatturato'!$L$3,"B"),"C")</f>
        <v>C</v>
      </c>
    </row>
    <row r="936" spans="1:7" x14ac:dyDescent="0.3">
      <c r="A936" s="20" t="s">
        <v>959</v>
      </c>
      <c r="B936" s="23">
        <f>+'ABC Fatturato'!B936*60%</f>
        <v>631.5846814849383</v>
      </c>
      <c r="C936" s="27">
        <f t="shared" si="44"/>
        <v>4424541.5510815969</v>
      </c>
      <c r="D936" s="28">
        <f t="shared" si="42"/>
        <v>0.94034252150776532</v>
      </c>
      <c r="E936" s="18">
        <v>935</v>
      </c>
      <c r="F936" s="26">
        <f t="shared" si="43"/>
        <v>0.34693877551020408</v>
      </c>
      <c r="G936" s="3" t="str" cm="1">
        <f t="array" ref="G936">IFERROR(_xlfn.IFS(D936&lt;='ABC Fatturato'!$K$2,"A",D936&lt;='ABC Fatturato'!$L$3,"B"),"C")</f>
        <v>C</v>
      </c>
    </row>
    <row r="937" spans="1:7" x14ac:dyDescent="0.3">
      <c r="A937" s="20" t="s">
        <v>960</v>
      </c>
      <c r="B937" s="23">
        <f>+'ABC Fatturato'!B937*60%</f>
        <v>630.76275416194869</v>
      </c>
      <c r="C937" s="27">
        <f t="shared" si="44"/>
        <v>4425172.3138357587</v>
      </c>
      <c r="D937" s="28">
        <f t="shared" si="42"/>
        <v>0.9404765767611456</v>
      </c>
      <c r="E937" s="18">
        <v>936</v>
      </c>
      <c r="F937" s="26">
        <f t="shared" si="43"/>
        <v>0.34730983302411872</v>
      </c>
      <c r="G937" s="3" t="str" cm="1">
        <f t="array" ref="G937">IFERROR(_xlfn.IFS(D937&lt;='ABC Fatturato'!$K$2,"A",D937&lt;='ABC Fatturato'!$L$3,"B"),"C")</f>
        <v>C</v>
      </c>
    </row>
    <row r="938" spans="1:7" x14ac:dyDescent="0.3">
      <c r="A938" s="20" t="s">
        <v>961</v>
      </c>
      <c r="B938" s="23">
        <f>+'ABC Fatturato'!B938*60%</f>
        <v>629.99948104804753</v>
      </c>
      <c r="C938" s="27">
        <f t="shared" si="44"/>
        <v>4425802.3133168072</v>
      </c>
      <c r="D938" s="28">
        <f t="shared" si="42"/>
        <v>0.94061046979700436</v>
      </c>
      <c r="E938" s="18">
        <v>937</v>
      </c>
      <c r="F938" s="26">
        <f t="shared" si="43"/>
        <v>0.34768089053803342</v>
      </c>
      <c r="G938" s="3" t="str" cm="1">
        <f t="array" ref="G938">IFERROR(_xlfn.IFS(D938&lt;='ABC Fatturato'!$K$2,"A",D938&lt;='ABC Fatturato'!$L$3,"B"),"C")</f>
        <v>C</v>
      </c>
    </row>
    <row r="939" spans="1:7" x14ac:dyDescent="0.3">
      <c r="A939" s="20" t="s">
        <v>962</v>
      </c>
      <c r="B939" s="23">
        <f>+'ABC Fatturato'!B939*60%</f>
        <v>628.3238660443086</v>
      </c>
      <c r="C939" s="27">
        <f t="shared" si="44"/>
        <v>4426430.6371828513</v>
      </c>
      <c r="D939" s="28">
        <f t="shared" si="42"/>
        <v>0.94074400671641134</v>
      </c>
      <c r="E939" s="18">
        <v>938</v>
      </c>
      <c r="F939" s="26">
        <f t="shared" si="43"/>
        <v>0.34805194805194806</v>
      </c>
      <c r="G939" s="3" t="str" cm="1">
        <f t="array" ref="G939">IFERROR(_xlfn.IFS(D939&lt;='ABC Fatturato'!$K$2,"A",D939&lt;='ABC Fatturato'!$L$3,"B"),"C")</f>
        <v>C</v>
      </c>
    </row>
    <row r="940" spans="1:7" x14ac:dyDescent="0.3">
      <c r="A940" s="20" t="s">
        <v>963</v>
      </c>
      <c r="B940" s="23">
        <f>+'ABC Fatturato'!B940*60%</f>
        <v>627.65446527814061</v>
      </c>
      <c r="C940" s="27">
        <f t="shared" si="44"/>
        <v>4427058.291648129</v>
      </c>
      <c r="D940" s="28">
        <f t="shared" si="42"/>
        <v>0.94087740136887443</v>
      </c>
      <c r="E940" s="18">
        <v>939</v>
      </c>
      <c r="F940" s="26">
        <f t="shared" si="43"/>
        <v>0.3484230055658627</v>
      </c>
      <c r="G940" s="3" t="str" cm="1">
        <f t="array" ref="G940">IFERROR(_xlfn.IFS(D940&lt;='ABC Fatturato'!$K$2,"A",D940&lt;='ABC Fatturato'!$L$3,"B"),"C")</f>
        <v>C</v>
      </c>
    </row>
    <row r="941" spans="1:7" x14ac:dyDescent="0.3">
      <c r="A941" s="20" t="s">
        <v>964</v>
      </c>
      <c r="B941" s="23">
        <f>+'ABC Fatturato'!B941*60%</f>
        <v>626.95202349462579</v>
      </c>
      <c r="C941" s="27">
        <f t="shared" si="44"/>
        <v>4427685.243671624</v>
      </c>
      <c r="D941" s="28">
        <f t="shared" si="42"/>
        <v>0.9410106467322259</v>
      </c>
      <c r="E941" s="18">
        <v>940</v>
      </c>
      <c r="F941" s="26">
        <f t="shared" si="43"/>
        <v>0.34879406307977734</v>
      </c>
      <c r="G941" s="3" t="str" cm="1">
        <f t="array" ref="G941">IFERROR(_xlfn.IFS(D941&lt;='ABC Fatturato'!$K$2,"A",D941&lt;='ABC Fatturato'!$L$3,"B"),"C")</f>
        <v>C</v>
      </c>
    </row>
    <row r="942" spans="1:7" x14ac:dyDescent="0.3">
      <c r="A942" s="20" t="s">
        <v>965</v>
      </c>
      <c r="B942" s="23">
        <f>+'ABC Fatturato'!B942*60%</f>
        <v>626.9462605264838</v>
      </c>
      <c r="C942" s="27">
        <f t="shared" si="44"/>
        <v>4428312.1899321508</v>
      </c>
      <c r="D942" s="28">
        <f t="shared" si="42"/>
        <v>0.94114389087078065</v>
      </c>
      <c r="E942" s="18">
        <v>941</v>
      </c>
      <c r="F942" s="26">
        <f t="shared" si="43"/>
        <v>0.34916512059369204</v>
      </c>
      <c r="G942" s="3" t="str" cm="1">
        <f t="array" ref="G942">IFERROR(_xlfn.IFS(D942&lt;='ABC Fatturato'!$K$2,"A",D942&lt;='ABC Fatturato'!$L$3,"B"),"C")</f>
        <v>C</v>
      </c>
    </row>
    <row r="943" spans="1:7" x14ac:dyDescent="0.3">
      <c r="A943" s="20" t="s">
        <v>966</v>
      </c>
      <c r="B943" s="23">
        <f>+'ABC Fatturato'!B943*60%</f>
        <v>626.33461750769334</v>
      </c>
      <c r="C943" s="27">
        <f t="shared" si="44"/>
        <v>4428938.5245496584</v>
      </c>
      <c r="D943" s="28">
        <f t="shared" si="42"/>
        <v>0.9412770050175765</v>
      </c>
      <c r="E943" s="18">
        <v>942</v>
      </c>
      <c r="F943" s="26">
        <f t="shared" si="43"/>
        <v>0.34953617810760668</v>
      </c>
      <c r="G943" s="3" t="str" cm="1">
        <f t="array" ref="G943">IFERROR(_xlfn.IFS(D943&lt;='ABC Fatturato'!$K$2,"A",D943&lt;='ABC Fatturato'!$L$3,"B"),"C")</f>
        <v>C</v>
      </c>
    </row>
    <row r="944" spans="1:7" x14ac:dyDescent="0.3">
      <c r="A944" s="20" t="s">
        <v>967</v>
      </c>
      <c r="B944" s="23">
        <f>+'ABC Fatturato'!B944*60%</f>
        <v>625.782525159702</v>
      </c>
      <c r="C944" s="27">
        <f t="shared" si="44"/>
        <v>4429564.3070748178</v>
      </c>
      <c r="D944" s="28">
        <f t="shared" si="42"/>
        <v>0.94141000182884604</v>
      </c>
      <c r="E944" s="18">
        <v>943</v>
      </c>
      <c r="F944" s="26">
        <f t="shared" si="43"/>
        <v>0.34990723562152132</v>
      </c>
      <c r="G944" s="3" t="str" cm="1">
        <f t="array" ref="G944">IFERROR(_xlfn.IFS(D944&lt;='ABC Fatturato'!$K$2,"A",D944&lt;='ABC Fatturato'!$L$3,"B"),"C")</f>
        <v>C</v>
      </c>
    </row>
    <row r="945" spans="1:7" x14ac:dyDescent="0.3">
      <c r="A945" s="20" t="s">
        <v>968</v>
      </c>
      <c r="B945" s="23">
        <f>+'ABC Fatturato'!B945*60%</f>
        <v>624.90091909995419</v>
      </c>
      <c r="C945" s="27">
        <f t="shared" si="44"/>
        <v>4430189.2079939181</v>
      </c>
      <c r="D945" s="28">
        <f t="shared" si="42"/>
        <v>0.94154281127343487</v>
      </c>
      <c r="E945" s="18">
        <v>944</v>
      </c>
      <c r="F945" s="26">
        <f t="shared" si="43"/>
        <v>0.35027829313543601</v>
      </c>
      <c r="G945" s="3" t="str" cm="1">
        <f t="array" ref="G945">IFERROR(_xlfn.IFS(D945&lt;='ABC Fatturato'!$K$2,"A",D945&lt;='ABC Fatturato'!$L$3,"B"),"C")</f>
        <v>C</v>
      </c>
    </row>
    <row r="946" spans="1:7" x14ac:dyDescent="0.3">
      <c r="A946" s="20" t="s">
        <v>969</v>
      </c>
      <c r="B946" s="23">
        <f>+'ABC Fatturato'!B946*60%</f>
        <v>623.84693625978537</v>
      </c>
      <c r="C946" s="27">
        <f t="shared" si="44"/>
        <v>4430813.0549301775</v>
      </c>
      <c r="D946" s="28">
        <f t="shared" si="42"/>
        <v>0.94167539671631173</v>
      </c>
      <c r="E946" s="18">
        <v>945</v>
      </c>
      <c r="F946" s="26">
        <f t="shared" si="43"/>
        <v>0.35064935064935066</v>
      </c>
      <c r="G946" s="3" t="str" cm="1">
        <f t="array" ref="G946">IFERROR(_xlfn.IFS(D946&lt;='ABC Fatturato'!$K$2,"A",D946&lt;='ABC Fatturato'!$L$3,"B"),"C")</f>
        <v>C</v>
      </c>
    </row>
    <row r="947" spans="1:7" x14ac:dyDescent="0.3">
      <c r="A947" s="20" t="s">
        <v>970</v>
      </c>
      <c r="B947" s="23">
        <f>+'ABC Fatturato'!B947*60%</f>
        <v>622.33255629806024</v>
      </c>
      <c r="C947" s="27">
        <f t="shared" si="44"/>
        <v>4431435.3874864755</v>
      </c>
      <c r="D947" s="28">
        <f t="shared" si="42"/>
        <v>0.94180766030982743</v>
      </c>
      <c r="E947" s="18">
        <v>946</v>
      </c>
      <c r="F947" s="26">
        <f t="shared" si="43"/>
        <v>0.3510204081632653</v>
      </c>
      <c r="G947" s="3" t="str" cm="1">
        <f t="array" ref="G947">IFERROR(_xlfn.IFS(D947&lt;='ABC Fatturato'!$K$2,"A",D947&lt;='ABC Fatturato'!$L$3,"B"),"C")</f>
        <v>C</v>
      </c>
    </row>
    <row r="948" spans="1:7" x14ac:dyDescent="0.3">
      <c r="A948" s="20" t="s">
        <v>971</v>
      </c>
      <c r="B948" s="23">
        <f>+'ABC Fatturato'!B948*60%</f>
        <v>621.34696067984135</v>
      </c>
      <c r="C948" s="27">
        <f t="shared" si="44"/>
        <v>4432056.7344471551</v>
      </c>
      <c r="D948" s="28">
        <f t="shared" si="42"/>
        <v>0.94193971443588576</v>
      </c>
      <c r="E948" s="18">
        <v>947</v>
      </c>
      <c r="F948" s="26">
        <f t="shared" si="43"/>
        <v>0.35139146567717994</v>
      </c>
      <c r="G948" s="3" t="str" cm="1">
        <f t="array" ref="G948">IFERROR(_xlfn.IFS(D948&lt;='ABC Fatturato'!$K$2,"A",D948&lt;='ABC Fatturato'!$L$3,"B"),"C")</f>
        <v>C</v>
      </c>
    </row>
    <row r="949" spans="1:7" x14ac:dyDescent="0.3">
      <c r="A949" s="20" t="s">
        <v>972</v>
      </c>
      <c r="B949" s="23">
        <f>+'ABC Fatturato'!B949*60%</f>
        <v>618.72148046036341</v>
      </c>
      <c r="C949" s="27">
        <f t="shared" si="44"/>
        <v>4432675.4559276151</v>
      </c>
      <c r="D949" s="28">
        <f t="shared" si="42"/>
        <v>0.94207121057177456</v>
      </c>
      <c r="E949" s="18">
        <v>948</v>
      </c>
      <c r="F949" s="26">
        <f t="shared" si="43"/>
        <v>0.35176252319109463</v>
      </c>
      <c r="G949" s="3" t="str" cm="1">
        <f t="array" ref="G949">IFERROR(_xlfn.IFS(D949&lt;='ABC Fatturato'!$K$2,"A",D949&lt;='ABC Fatturato'!$L$3,"B"),"C")</f>
        <v>C</v>
      </c>
    </row>
    <row r="950" spans="1:7" x14ac:dyDescent="0.3">
      <c r="A950" s="20" t="s">
        <v>973</v>
      </c>
      <c r="B950" s="23">
        <f>+'ABC Fatturato'!B950*60%</f>
        <v>618.50325606672459</v>
      </c>
      <c r="C950" s="27">
        <f t="shared" si="44"/>
        <v>4433293.9591836818</v>
      </c>
      <c r="D950" s="28">
        <f t="shared" si="42"/>
        <v>0.94220266032869415</v>
      </c>
      <c r="E950" s="18">
        <v>949</v>
      </c>
      <c r="F950" s="26">
        <f t="shared" si="43"/>
        <v>0.35213358070500927</v>
      </c>
      <c r="G950" s="3" t="str" cm="1">
        <f t="array" ref="G950">IFERROR(_xlfn.IFS(D950&lt;='ABC Fatturato'!$K$2,"A",D950&lt;='ABC Fatturato'!$L$3,"B"),"C")</f>
        <v>C</v>
      </c>
    </row>
    <row r="951" spans="1:7" x14ac:dyDescent="0.3">
      <c r="A951" s="20" t="s">
        <v>974</v>
      </c>
      <c r="B951" s="23">
        <f>+'ABC Fatturato'!B951*60%</f>
        <v>617.66775375211182</v>
      </c>
      <c r="C951" s="27">
        <f t="shared" si="44"/>
        <v>4433911.6269374341</v>
      </c>
      <c r="D951" s="28">
        <f t="shared" si="42"/>
        <v>0.94233393251730668</v>
      </c>
      <c r="E951" s="18">
        <v>950</v>
      </c>
      <c r="F951" s="26">
        <f t="shared" si="43"/>
        <v>0.35250463821892392</v>
      </c>
      <c r="G951" s="3" t="str" cm="1">
        <f t="array" ref="G951">IFERROR(_xlfn.IFS(D951&lt;='ABC Fatturato'!$K$2,"A",D951&lt;='ABC Fatturato'!$L$3,"B"),"C")</f>
        <v>C</v>
      </c>
    </row>
    <row r="952" spans="1:7" x14ac:dyDescent="0.3">
      <c r="A952" s="20" t="s">
        <v>975</v>
      </c>
      <c r="B952" s="23">
        <f>+'ABC Fatturato'!B952*60%</f>
        <v>617.28842238241805</v>
      </c>
      <c r="C952" s="27">
        <f t="shared" si="44"/>
        <v>4434528.9153598165</v>
      </c>
      <c r="D952" s="28">
        <f t="shared" si="42"/>
        <v>0.94246512408707706</v>
      </c>
      <c r="E952" s="18">
        <v>951</v>
      </c>
      <c r="F952" s="26">
        <f t="shared" si="43"/>
        <v>0.35287569573283861</v>
      </c>
      <c r="G952" s="3" t="str" cm="1">
        <f t="array" ref="G952">IFERROR(_xlfn.IFS(D952&lt;='ABC Fatturato'!$K$2,"A",D952&lt;='ABC Fatturato'!$L$3,"B"),"C")</f>
        <v>C</v>
      </c>
    </row>
    <row r="953" spans="1:7" x14ac:dyDescent="0.3">
      <c r="A953" s="20" t="s">
        <v>976</v>
      </c>
      <c r="B953" s="23">
        <f>+'ABC Fatturato'!B953*60%</f>
        <v>614.34392985979775</v>
      </c>
      <c r="C953" s="27">
        <f t="shared" si="44"/>
        <v>4435143.2592896763</v>
      </c>
      <c r="D953" s="28">
        <f t="shared" si="42"/>
        <v>0.94259568986737496</v>
      </c>
      <c r="E953" s="18">
        <v>952</v>
      </c>
      <c r="F953" s="26">
        <f t="shared" si="43"/>
        <v>0.35324675324675325</v>
      </c>
      <c r="G953" s="3" t="str" cm="1">
        <f t="array" ref="G953">IFERROR(_xlfn.IFS(D953&lt;='ABC Fatturato'!$K$2,"A",D953&lt;='ABC Fatturato'!$L$3,"B"),"C")</f>
        <v>C</v>
      </c>
    </row>
    <row r="954" spans="1:7" x14ac:dyDescent="0.3">
      <c r="A954" s="20" t="s">
        <v>977</v>
      </c>
      <c r="B954" s="23">
        <f>+'ABC Fatturato'!B954*60%</f>
        <v>611.31452960655395</v>
      </c>
      <c r="C954" s="27">
        <f t="shared" si="44"/>
        <v>4435754.5738192825</v>
      </c>
      <c r="D954" s="28">
        <f t="shared" si="42"/>
        <v>0.94272561181286185</v>
      </c>
      <c r="E954" s="18">
        <v>953</v>
      </c>
      <c r="F954" s="26">
        <f t="shared" si="43"/>
        <v>0.35361781076066789</v>
      </c>
      <c r="G954" s="3" t="str" cm="1">
        <f t="array" ref="G954">IFERROR(_xlfn.IFS(D954&lt;='ABC Fatturato'!$K$2,"A",D954&lt;='ABC Fatturato'!$L$3,"B"),"C")</f>
        <v>C</v>
      </c>
    </row>
    <row r="955" spans="1:7" x14ac:dyDescent="0.3">
      <c r="A955" s="20" t="s">
        <v>978</v>
      </c>
      <c r="B955" s="23">
        <f>+'ABC Fatturato'!B955*60%</f>
        <v>610.36235920355796</v>
      </c>
      <c r="C955" s="27">
        <f t="shared" si="44"/>
        <v>4436364.9361784859</v>
      </c>
      <c r="D955" s="28">
        <f t="shared" si="42"/>
        <v>0.94285533139471245</v>
      </c>
      <c r="E955" s="18">
        <v>954</v>
      </c>
      <c r="F955" s="26">
        <f t="shared" si="43"/>
        <v>0.35398886827458254</v>
      </c>
      <c r="G955" s="3" t="str" cm="1">
        <f t="array" ref="G955">IFERROR(_xlfn.IFS(D955&lt;='ABC Fatturato'!$K$2,"A",D955&lt;='ABC Fatturato'!$L$3,"B"),"C")</f>
        <v>C</v>
      </c>
    </row>
    <row r="956" spans="1:7" x14ac:dyDescent="0.3">
      <c r="A956" s="20" t="s">
        <v>979</v>
      </c>
      <c r="B956" s="23">
        <f>+'ABC Fatturato'!B956*60%</f>
        <v>609.87545242854924</v>
      </c>
      <c r="C956" s="27">
        <f t="shared" si="44"/>
        <v>4436974.811630914</v>
      </c>
      <c r="D956" s="28">
        <f t="shared" si="42"/>
        <v>0.94298494749484862</v>
      </c>
      <c r="E956" s="18">
        <v>955</v>
      </c>
      <c r="F956" s="26">
        <f t="shared" si="43"/>
        <v>0.35435992578849723</v>
      </c>
      <c r="G956" s="3" t="str" cm="1">
        <f t="array" ref="G956">IFERROR(_xlfn.IFS(D956&lt;='ABC Fatturato'!$K$2,"A",D956&lt;='ABC Fatturato'!$L$3,"B"),"C")</f>
        <v>C</v>
      </c>
    </row>
    <row r="957" spans="1:7" x14ac:dyDescent="0.3">
      <c r="A957" s="20" t="s">
        <v>980</v>
      </c>
      <c r="B957" s="23">
        <f>+'ABC Fatturato'!B957*60%</f>
        <v>607.84010014679882</v>
      </c>
      <c r="C957" s="27">
        <f t="shared" si="44"/>
        <v>4437582.6517310608</v>
      </c>
      <c r="D957" s="28">
        <f t="shared" si="42"/>
        <v>0.94311413102399999</v>
      </c>
      <c r="E957" s="18">
        <v>956</v>
      </c>
      <c r="F957" s="26">
        <f t="shared" si="43"/>
        <v>0.35473098330241187</v>
      </c>
      <c r="G957" s="3" t="str" cm="1">
        <f t="array" ref="G957">IFERROR(_xlfn.IFS(D957&lt;='ABC Fatturato'!$K$2,"A",D957&lt;='ABC Fatturato'!$L$3,"B"),"C")</f>
        <v>C</v>
      </c>
    </row>
    <row r="958" spans="1:7" x14ac:dyDescent="0.3">
      <c r="A958" s="20" t="s">
        <v>981</v>
      </c>
      <c r="B958" s="23">
        <f>+'ABC Fatturato'!B958*60%</f>
        <v>606.21122921798849</v>
      </c>
      <c r="C958" s="27">
        <f t="shared" si="44"/>
        <v>4438188.862960279</v>
      </c>
      <c r="D958" s="28">
        <f t="shared" si="42"/>
        <v>0.94324296837116206</v>
      </c>
      <c r="E958" s="18">
        <v>957</v>
      </c>
      <c r="F958" s="26">
        <f t="shared" si="43"/>
        <v>0.35510204081632651</v>
      </c>
      <c r="G958" s="3" t="str" cm="1">
        <f t="array" ref="G958">IFERROR(_xlfn.IFS(D958&lt;='ABC Fatturato'!$K$2,"A",D958&lt;='ABC Fatturato'!$L$3,"B"),"C")</f>
        <v>C</v>
      </c>
    </row>
    <row r="959" spans="1:7" x14ac:dyDescent="0.3">
      <c r="A959" s="20" t="s">
        <v>982</v>
      </c>
      <c r="B959" s="23">
        <f>+'ABC Fatturato'!B959*60%</f>
        <v>602.36105423538345</v>
      </c>
      <c r="C959" s="27">
        <f t="shared" si="44"/>
        <v>4438791.2240145141</v>
      </c>
      <c r="D959" s="28">
        <f t="shared" si="42"/>
        <v>0.94337098744524195</v>
      </c>
      <c r="E959" s="18">
        <v>958</v>
      </c>
      <c r="F959" s="26">
        <f t="shared" si="43"/>
        <v>0.35547309833024121</v>
      </c>
      <c r="G959" s="3" t="str" cm="1">
        <f t="array" ref="G959">IFERROR(_xlfn.IFS(D959&lt;='ABC Fatturato'!$K$2,"A",D959&lt;='ABC Fatturato'!$L$3,"B"),"C")</f>
        <v>C</v>
      </c>
    </row>
    <row r="960" spans="1:7" x14ac:dyDescent="0.3">
      <c r="A960" s="20" t="s">
        <v>983</v>
      </c>
      <c r="B960" s="23">
        <f>+'ABC Fatturato'!B960*60%</f>
        <v>601.34689990837285</v>
      </c>
      <c r="C960" s="27">
        <f t="shared" si="44"/>
        <v>4439392.5709144222</v>
      </c>
      <c r="D960" s="28">
        <f t="shared" si="42"/>
        <v>0.94349879098231626</v>
      </c>
      <c r="E960" s="18">
        <v>959</v>
      </c>
      <c r="F960" s="26">
        <f t="shared" si="43"/>
        <v>0.35584415584415585</v>
      </c>
      <c r="G960" s="3" t="str" cm="1">
        <f t="array" ref="G960">IFERROR(_xlfn.IFS(D960&lt;='ABC Fatturato'!$K$2,"A",D960&lt;='ABC Fatturato'!$L$3,"B"),"C")</f>
        <v>C</v>
      </c>
    </row>
    <row r="961" spans="1:7" x14ac:dyDescent="0.3">
      <c r="A961" s="20" t="s">
        <v>984</v>
      </c>
      <c r="B961" s="23">
        <f>+'ABC Fatturato'!B961*60%</f>
        <v>600.01283681650887</v>
      </c>
      <c r="C961" s="27">
        <f t="shared" si="44"/>
        <v>4439992.5837512389</v>
      </c>
      <c r="D961" s="28">
        <f t="shared" si="42"/>
        <v>0.943626310992558</v>
      </c>
      <c r="E961" s="18">
        <v>960</v>
      </c>
      <c r="F961" s="26">
        <f t="shared" si="43"/>
        <v>0.35621521335807049</v>
      </c>
      <c r="G961" s="3" t="str" cm="1">
        <f t="array" ref="G961">IFERROR(_xlfn.IFS(D961&lt;='ABC Fatturato'!$K$2,"A",D961&lt;='ABC Fatturato'!$L$3,"B"),"C")</f>
        <v>C</v>
      </c>
    </row>
    <row r="962" spans="1:7" x14ac:dyDescent="0.3">
      <c r="A962" s="20" t="s">
        <v>985</v>
      </c>
      <c r="B962" s="23">
        <f>+'ABC Fatturato'!B962*60%</f>
        <v>599.19436727440439</v>
      </c>
      <c r="C962" s="27">
        <f t="shared" si="44"/>
        <v>4440591.7781185135</v>
      </c>
      <c r="D962" s="28">
        <f t="shared" ref="D962:D1025" si="45">C962/SUM(B:B)</f>
        <v>0.94375365705444747</v>
      </c>
      <c r="E962" s="18">
        <v>961</v>
      </c>
      <c r="F962" s="26">
        <f t="shared" ref="F962:F1025" si="46">E962/COUNT(B:B)</f>
        <v>0.35658627087198513</v>
      </c>
      <c r="G962" s="3" t="str" cm="1">
        <f t="array" ref="G962">IFERROR(_xlfn.IFS(D962&lt;='ABC Fatturato'!$K$2,"A",D962&lt;='ABC Fatturato'!$L$3,"B"),"C")</f>
        <v>C</v>
      </c>
    </row>
    <row r="963" spans="1:7" x14ac:dyDescent="0.3">
      <c r="A963" s="20" t="s">
        <v>986</v>
      </c>
      <c r="B963" s="23">
        <f>+'ABC Fatturato'!B963*60%</f>
        <v>596.88008733458742</v>
      </c>
      <c r="C963" s="27">
        <f t="shared" ref="C963:C1026" si="47">B963+C962</f>
        <v>4441188.6582058482</v>
      </c>
      <c r="D963" s="28">
        <f t="shared" si="45"/>
        <v>0.94388051126519046</v>
      </c>
      <c r="E963" s="18">
        <v>962</v>
      </c>
      <c r="F963" s="26">
        <f t="shared" si="46"/>
        <v>0.35695732838589983</v>
      </c>
      <c r="G963" s="3" t="str" cm="1">
        <f t="array" ref="G963">IFERROR(_xlfn.IFS(D963&lt;='ABC Fatturato'!$K$2,"A",D963&lt;='ABC Fatturato'!$L$3,"B"),"C")</f>
        <v>C</v>
      </c>
    </row>
    <row r="964" spans="1:7" x14ac:dyDescent="0.3">
      <c r="A964" s="20" t="s">
        <v>987</v>
      </c>
      <c r="B964" s="23">
        <f>+'ABC Fatturato'!B964*60%</f>
        <v>596.4546522197586</v>
      </c>
      <c r="C964" s="27">
        <f t="shared" si="47"/>
        <v>4441785.1128580682</v>
      </c>
      <c r="D964" s="28">
        <f t="shared" si="45"/>
        <v>0.94400727505871762</v>
      </c>
      <c r="E964" s="18">
        <v>963</v>
      </c>
      <c r="F964" s="26">
        <f t="shared" si="46"/>
        <v>0.35732838589981447</v>
      </c>
      <c r="G964" s="3" t="str" cm="1">
        <f t="array" ref="G964">IFERROR(_xlfn.IFS(D964&lt;='ABC Fatturato'!$K$2,"A",D964&lt;='ABC Fatturato'!$L$3,"B"),"C")</f>
        <v>C</v>
      </c>
    </row>
    <row r="965" spans="1:7" x14ac:dyDescent="0.3">
      <c r="A965" s="20" t="s">
        <v>988</v>
      </c>
      <c r="B965" s="23">
        <f>+'ABC Fatturato'!B965*60%</f>
        <v>595.18654309662941</v>
      </c>
      <c r="C965" s="27">
        <f t="shared" si="47"/>
        <v>4442380.299401165</v>
      </c>
      <c r="D965" s="28">
        <f t="shared" si="45"/>
        <v>0.94413376934253013</v>
      </c>
      <c r="E965" s="18">
        <v>964</v>
      </c>
      <c r="F965" s="26">
        <f t="shared" si="46"/>
        <v>0.35769944341372911</v>
      </c>
      <c r="G965" s="3" t="str" cm="1">
        <f t="array" ref="G965">IFERROR(_xlfn.IFS(D965&lt;='ABC Fatturato'!$K$2,"A",D965&lt;='ABC Fatturato'!$L$3,"B"),"C")</f>
        <v>C</v>
      </c>
    </row>
    <row r="966" spans="1:7" x14ac:dyDescent="0.3">
      <c r="A966" s="20" t="s">
        <v>989</v>
      </c>
      <c r="B966" s="23">
        <f>+'ABC Fatturato'!B966*60%</f>
        <v>594.07672349846371</v>
      </c>
      <c r="C966" s="27">
        <f t="shared" si="47"/>
        <v>4442974.3761246633</v>
      </c>
      <c r="D966" s="28">
        <f t="shared" si="45"/>
        <v>0.94426002775771145</v>
      </c>
      <c r="E966" s="18">
        <v>965</v>
      </c>
      <c r="F966" s="26">
        <f t="shared" si="46"/>
        <v>0.35807050092764381</v>
      </c>
      <c r="G966" s="3" t="str" cm="1">
        <f t="array" ref="G966">IFERROR(_xlfn.IFS(D966&lt;='ABC Fatturato'!$K$2,"A",D966&lt;='ABC Fatturato'!$L$3,"B"),"C")</f>
        <v>C</v>
      </c>
    </row>
    <row r="967" spans="1:7" x14ac:dyDescent="0.3">
      <c r="A967" s="20" t="s">
        <v>990</v>
      </c>
      <c r="B967" s="23">
        <f>+'ABC Fatturato'!B967*60%</f>
        <v>593.98221082093698</v>
      </c>
      <c r="C967" s="27">
        <f t="shared" si="47"/>
        <v>4443568.3583354838</v>
      </c>
      <c r="D967" s="28">
        <f t="shared" si="45"/>
        <v>0.94438626608622656</v>
      </c>
      <c r="E967" s="18">
        <v>966</v>
      </c>
      <c r="F967" s="26">
        <f t="shared" si="46"/>
        <v>0.35844155844155845</v>
      </c>
      <c r="G967" s="3" t="str" cm="1">
        <f t="array" ref="G967">IFERROR(_xlfn.IFS(D967&lt;='ABC Fatturato'!$K$2,"A",D967&lt;='ABC Fatturato'!$L$3,"B"),"C")</f>
        <v>C</v>
      </c>
    </row>
    <row r="968" spans="1:7" x14ac:dyDescent="0.3">
      <c r="A968" s="20" t="s">
        <v>991</v>
      </c>
      <c r="B968" s="23">
        <f>+'ABC Fatturato'!B968*60%</f>
        <v>593.78755056370051</v>
      </c>
      <c r="C968" s="27">
        <f t="shared" si="47"/>
        <v>4444162.1458860477</v>
      </c>
      <c r="D968" s="28">
        <f t="shared" si="45"/>
        <v>0.94451246304383008</v>
      </c>
      <c r="E968" s="18">
        <v>967</v>
      </c>
      <c r="F968" s="26">
        <f t="shared" si="46"/>
        <v>0.35881261595547309</v>
      </c>
      <c r="G968" s="3" t="str" cm="1">
        <f t="array" ref="G968">IFERROR(_xlfn.IFS(D968&lt;='ABC Fatturato'!$K$2,"A",D968&lt;='ABC Fatturato'!$L$3,"B"),"C")</f>
        <v>C</v>
      </c>
    </row>
    <row r="969" spans="1:7" x14ac:dyDescent="0.3">
      <c r="A969" s="20" t="s">
        <v>992</v>
      </c>
      <c r="B969" s="23">
        <f>+'ABC Fatturato'!B969*60%</f>
        <v>592.78620283256055</v>
      </c>
      <c r="C969" s="27">
        <f t="shared" si="47"/>
        <v>4444754.9320888799</v>
      </c>
      <c r="D969" s="28">
        <f t="shared" si="45"/>
        <v>0.94463844718619849</v>
      </c>
      <c r="E969" s="18">
        <v>968</v>
      </c>
      <c r="F969" s="26">
        <f t="shared" si="46"/>
        <v>0.35918367346938773</v>
      </c>
      <c r="G969" s="3" t="str" cm="1">
        <f t="array" ref="G969">IFERROR(_xlfn.IFS(D969&lt;='ABC Fatturato'!$K$2,"A",D969&lt;='ABC Fatturato'!$L$3,"B"),"C")</f>
        <v>C</v>
      </c>
    </row>
    <row r="970" spans="1:7" x14ac:dyDescent="0.3">
      <c r="A970" s="20" t="s">
        <v>993</v>
      </c>
      <c r="B970" s="23">
        <f>+'ABC Fatturato'!B970*60%</f>
        <v>590.31734728058279</v>
      </c>
      <c r="C970" s="27">
        <f t="shared" si="47"/>
        <v>4445345.2494361605</v>
      </c>
      <c r="D970" s="28">
        <f t="shared" si="45"/>
        <v>0.94476390662565068</v>
      </c>
      <c r="E970" s="18">
        <v>969</v>
      </c>
      <c r="F970" s="26">
        <f t="shared" si="46"/>
        <v>0.35955473098330243</v>
      </c>
      <c r="G970" s="3" t="str" cm="1">
        <f t="array" ref="G970">IFERROR(_xlfn.IFS(D970&lt;='ABC Fatturato'!$K$2,"A",D970&lt;='ABC Fatturato'!$L$3,"B"),"C")</f>
        <v>C</v>
      </c>
    </row>
    <row r="971" spans="1:7" x14ac:dyDescent="0.3">
      <c r="A971" s="20" t="s">
        <v>994</v>
      </c>
      <c r="B971" s="23">
        <f>+'ABC Fatturato'!B971*60%</f>
        <v>585.48452219680917</v>
      </c>
      <c r="C971" s="27">
        <f t="shared" si="47"/>
        <v>4445930.733958357</v>
      </c>
      <c r="D971" s="28">
        <f t="shared" si="45"/>
        <v>0.94488833895057056</v>
      </c>
      <c r="E971" s="18">
        <v>970</v>
      </c>
      <c r="F971" s="26">
        <f t="shared" si="46"/>
        <v>0.35992578849721707</v>
      </c>
      <c r="G971" s="3" t="str" cm="1">
        <f t="array" ref="G971">IFERROR(_xlfn.IFS(D971&lt;='ABC Fatturato'!$K$2,"A",D971&lt;='ABC Fatturato'!$L$3,"B"),"C")</f>
        <v>C</v>
      </c>
    </row>
    <row r="972" spans="1:7" x14ac:dyDescent="0.3">
      <c r="A972" s="20" t="s">
        <v>995</v>
      </c>
      <c r="B972" s="23">
        <f>+'ABC Fatturato'!B972*60%</f>
        <v>585.39807767468108</v>
      </c>
      <c r="C972" s="27">
        <f t="shared" si="47"/>
        <v>4446516.1320360322</v>
      </c>
      <c r="D972" s="28">
        <f t="shared" si="45"/>
        <v>0.94501275290353992</v>
      </c>
      <c r="E972" s="18">
        <v>971</v>
      </c>
      <c r="F972" s="26">
        <f t="shared" si="46"/>
        <v>0.36029684601113171</v>
      </c>
      <c r="G972" s="3" t="str" cm="1">
        <f t="array" ref="G972">IFERROR(_xlfn.IFS(D972&lt;='ABC Fatturato'!$K$2,"A",D972&lt;='ABC Fatturato'!$L$3,"B"),"C")</f>
        <v>C</v>
      </c>
    </row>
    <row r="973" spans="1:7" x14ac:dyDescent="0.3">
      <c r="A973" s="20" t="s">
        <v>996</v>
      </c>
      <c r="B973" s="23">
        <f>+'ABC Fatturato'!B973*60%</f>
        <v>580.77207911422136</v>
      </c>
      <c r="C973" s="27">
        <f t="shared" si="47"/>
        <v>4447096.904115146</v>
      </c>
      <c r="D973" s="28">
        <f t="shared" si="45"/>
        <v>0.94513618369857033</v>
      </c>
      <c r="E973" s="18">
        <v>972</v>
      </c>
      <c r="F973" s="26">
        <f t="shared" si="46"/>
        <v>0.36066790352504641</v>
      </c>
      <c r="G973" s="3" t="str" cm="1">
        <f t="array" ref="G973">IFERROR(_xlfn.IFS(D973&lt;='ABC Fatturato'!$K$2,"A",D973&lt;='ABC Fatturato'!$L$3,"B"),"C")</f>
        <v>C</v>
      </c>
    </row>
    <row r="974" spans="1:7" x14ac:dyDescent="0.3">
      <c r="A974" s="20" t="s">
        <v>997</v>
      </c>
      <c r="B974" s="23">
        <f>+'ABC Fatturato'!B974*60%</f>
        <v>578.57344273511808</v>
      </c>
      <c r="C974" s="27">
        <f t="shared" si="47"/>
        <v>4447675.4775578808</v>
      </c>
      <c r="D974" s="28">
        <f t="shared" si="45"/>
        <v>0.94525914722004201</v>
      </c>
      <c r="E974" s="18">
        <v>973</v>
      </c>
      <c r="F974" s="26">
        <f t="shared" si="46"/>
        <v>0.36103896103896105</v>
      </c>
      <c r="G974" s="3" t="str" cm="1">
        <f t="array" ref="G974">IFERROR(_xlfn.IFS(D974&lt;='ABC Fatturato'!$K$2,"A",D974&lt;='ABC Fatturato'!$L$3,"B"),"C")</f>
        <v>C</v>
      </c>
    </row>
    <row r="975" spans="1:7" x14ac:dyDescent="0.3">
      <c r="A975" s="20" t="s">
        <v>998</v>
      </c>
      <c r="B975" s="23">
        <f>+'ABC Fatturato'!B975*60%</f>
        <v>578.35483414360306</v>
      </c>
      <c r="C975" s="27">
        <f t="shared" si="47"/>
        <v>4448253.8323920248</v>
      </c>
      <c r="D975" s="28">
        <f t="shared" si="45"/>
        <v>0.94538206428089144</v>
      </c>
      <c r="E975" s="18">
        <v>974</v>
      </c>
      <c r="F975" s="26">
        <f t="shared" si="46"/>
        <v>0.36141001855287569</v>
      </c>
      <c r="G975" s="3" t="str" cm="1">
        <f t="array" ref="G975">IFERROR(_xlfn.IFS(D975&lt;='ABC Fatturato'!$K$2,"A",D975&lt;='ABC Fatturato'!$L$3,"B"),"C")</f>
        <v>C</v>
      </c>
    </row>
    <row r="976" spans="1:7" x14ac:dyDescent="0.3">
      <c r="A976" s="20" t="s">
        <v>999</v>
      </c>
      <c r="B976" s="23">
        <f>+'ABC Fatturato'!B976*60%</f>
        <v>577.77597601024172</v>
      </c>
      <c r="C976" s="27">
        <f t="shared" si="47"/>
        <v>4448831.6083680354</v>
      </c>
      <c r="D976" s="28">
        <f t="shared" si="45"/>
        <v>0.94550485831771447</v>
      </c>
      <c r="E976" s="18">
        <v>975</v>
      </c>
      <c r="F976" s="26">
        <f t="shared" si="46"/>
        <v>0.36178107606679033</v>
      </c>
      <c r="G976" s="3" t="str" cm="1">
        <f t="array" ref="G976">IFERROR(_xlfn.IFS(D976&lt;='ABC Fatturato'!$K$2,"A",D976&lt;='ABC Fatturato'!$L$3,"B"),"C")</f>
        <v>C</v>
      </c>
    </row>
    <row r="977" spans="1:7" x14ac:dyDescent="0.3">
      <c r="A977" s="20" t="s">
        <v>1000</v>
      </c>
      <c r="B977" s="23">
        <f>+'ABC Fatturato'!B977*60%</f>
        <v>577.2201697494479</v>
      </c>
      <c r="C977" s="27">
        <f t="shared" si="47"/>
        <v>4449408.8285377845</v>
      </c>
      <c r="D977" s="28">
        <f t="shared" si="45"/>
        <v>0.9456275342296977</v>
      </c>
      <c r="E977" s="18">
        <v>976</v>
      </c>
      <c r="F977" s="26">
        <f t="shared" si="46"/>
        <v>0.36215213358070503</v>
      </c>
      <c r="G977" s="3" t="str" cm="1">
        <f t="array" ref="G977">IFERROR(_xlfn.IFS(D977&lt;='ABC Fatturato'!$K$2,"A",D977&lt;='ABC Fatturato'!$L$3,"B"),"C")</f>
        <v>C</v>
      </c>
    </row>
    <row r="978" spans="1:7" x14ac:dyDescent="0.3">
      <c r="A978" s="20" t="s">
        <v>1001</v>
      </c>
      <c r="B978" s="23">
        <f>+'ABC Fatturato'!B978*60%</f>
        <v>576.59354301348833</v>
      </c>
      <c r="C978" s="27">
        <f t="shared" si="47"/>
        <v>4449985.4220807981</v>
      </c>
      <c r="D978" s="28">
        <f t="shared" si="45"/>
        <v>0.94575007696545077</v>
      </c>
      <c r="E978" s="18">
        <v>977</v>
      </c>
      <c r="F978" s="26">
        <f t="shared" si="46"/>
        <v>0.36252319109461967</v>
      </c>
      <c r="G978" s="3" t="str" cm="1">
        <f t="array" ref="G978">IFERROR(_xlfn.IFS(D978&lt;='ABC Fatturato'!$K$2,"A",D978&lt;='ABC Fatturato'!$L$3,"B"),"C")</f>
        <v>C</v>
      </c>
    </row>
    <row r="979" spans="1:7" x14ac:dyDescent="0.3">
      <c r="A979" s="20" t="s">
        <v>1002</v>
      </c>
      <c r="B979" s="23">
        <f>+'ABC Fatturato'!B979*60%</f>
        <v>576.29681418716132</v>
      </c>
      <c r="C979" s="27">
        <f t="shared" si="47"/>
        <v>4450561.7188949855</v>
      </c>
      <c r="D979" s="28">
        <f t="shared" si="45"/>
        <v>0.94587255663778147</v>
      </c>
      <c r="E979" s="18">
        <v>978</v>
      </c>
      <c r="F979" s="26">
        <f t="shared" si="46"/>
        <v>0.36289424860853431</v>
      </c>
      <c r="G979" s="3" t="str" cm="1">
        <f t="array" ref="G979">IFERROR(_xlfn.IFS(D979&lt;='ABC Fatturato'!$K$2,"A",D979&lt;='ABC Fatturato'!$L$3,"B"),"C")</f>
        <v>C</v>
      </c>
    </row>
    <row r="980" spans="1:7" x14ac:dyDescent="0.3">
      <c r="A980" s="20" t="s">
        <v>1003</v>
      </c>
      <c r="B980" s="23">
        <f>+'ABC Fatturato'!B980*60%</f>
        <v>574.74721608679135</v>
      </c>
      <c r="C980" s="27">
        <f t="shared" si="47"/>
        <v>4451136.4661110723</v>
      </c>
      <c r="D980" s="28">
        <f t="shared" si="45"/>
        <v>0.94599470697588206</v>
      </c>
      <c r="E980" s="18">
        <v>979</v>
      </c>
      <c r="F980" s="26">
        <f t="shared" si="46"/>
        <v>0.36326530612244901</v>
      </c>
      <c r="G980" s="3" t="str" cm="1">
        <f t="array" ref="G980">IFERROR(_xlfn.IFS(D980&lt;='ABC Fatturato'!$K$2,"A",D980&lt;='ABC Fatturato'!$L$3,"B"),"C")</f>
        <v>C</v>
      </c>
    </row>
    <row r="981" spans="1:7" x14ac:dyDescent="0.3">
      <c r="A981" s="20" t="s">
        <v>1004</v>
      </c>
      <c r="B981" s="23">
        <f>+'ABC Fatturato'!B981*60%</f>
        <v>573.81105392863412</v>
      </c>
      <c r="C981" s="27">
        <f t="shared" si="47"/>
        <v>4451710.2771650013</v>
      </c>
      <c r="D981" s="28">
        <f t="shared" si="45"/>
        <v>0.94611665835255931</v>
      </c>
      <c r="E981" s="18">
        <v>980</v>
      </c>
      <c r="F981" s="26">
        <f t="shared" si="46"/>
        <v>0.36363636363636365</v>
      </c>
      <c r="G981" s="3" t="str" cm="1">
        <f t="array" ref="G981">IFERROR(_xlfn.IFS(D981&lt;='ABC Fatturato'!$K$2,"A",D981&lt;='ABC Fatturato'!$L$3,"B"),"C")</f>
        <v>C</v>
      </c>
    </row>
    <row r="982" spans="1:7" x14ac:dyDescent="0.3">
      <c r="A982" s="20" t="s">
        <v>1005</v>
      </c>
      <c r="B982" s="23">
        <f>+'ABC Fatturato'!B982*60%</f>
        <v>572.95160327974293</v>
      </c>
      <c r="C982" s="27">
        <f t="shared" si="47"/>
        <v>4452283.2287682807</v>
      </c>
      <c r="D982" s="28">
        <f t="shared" si="45"/>
        <v>0.94623842707121864</v>
      </c>
      <c r="E982" s="18">
        <v>981</v>
      </c>
      <c r="F982" s="26">
        <f t="shared" si="46"/>
        <v>0.36400742115027829</v>
      </c>
      <c r="G982" s="3" t="str" cm="1">
        <f t="array" ref="G982">IFERROR(_xlfn.IFS(D982&lt;='ABC Fatturato'!$K$2,"A",D982&lt;='ABC Fatturato'!$L$3,"B"),"C")</f>
        <v>C</v>
      </c>
    </row>
    <row r="983" spans="1:7" x14ac:dyDescent="0.3">
      <c r="A983" s="20" t="s">
        <v>1006</v>
      </c>
      <c r="B983" s="23">
        <f>+'ABC Fatturato'!B983*60%</f>
        <v>571.10834993605499</v>
      </c>
      <c r="C983" s="27">
        <f t="shared" si="47"/>
        <v>4452854.3371182168</v>
      </c>
      <c r="D983" s="28">
        <f t="shared" si="45"/>
        <v>0.94635980404545039</v>
      </c>
      <c r="E983" s="18">
        <v>982</v>
      </c>
      <c r="F983" s="26">
        <f t="shared" si="46"/>
        <v>0.36437847866419293</v>
      </c>
      <c r="G983" s="3" t="str" cm="1">
        <f t="array" ref="G983">IFERROR(_xlfn.IFS(D983&lt;='ABC Fatturato'!$K$2,"A",D983&lt;='ABC Fatturato'!$L$3,"B"),"C")</f>
        <v>C</v>
      </c>
    </row>
    <row r="984" spans="1:7" x14ac:dyDescent="0.3">
      <c r="A984" s="20" t="s">
        <v>1007</v>
      </c>
      <c r="B984" s="23">
        <f>+'ABC Fatturato'!B984*60%</f>
        <v>569.61113081279677</v>
      </c>
      <c r="C984" s="27">
        <f t="shared" si="47"/>
        <v>4453423.9482490299</v>
      </c>
      <c r="D984" s="28">
        <f t="shared" si="45"/>
        <v>0.94648086281749344</v>
      </c>
      <c r="E984" s="18">
        <v>983</v>
      </c>
      <c r="F984" s="26">
        <f t="shared" si="46"/>
        <v>0.36474953617810763</v>
      </c>
      <c r="G984" s="3" t="str" cm="1">
        <f t="array" ref="G984">IFERROR(_xlfn.IFS(D984&lt;='ABC Fatturato'!$K$2,"A",D984&lt;='ABC Fatturato'!$L$3,"B"),"C")</f>
        <v>C</v>
      </c>
    </row>
    <row r="985" spans="1:7" x14ac:dyDescent="0.3">
      <c r="A985" s="20" t="s">
        <v>1008</v>
      </c>
      <c r="B985" s="23">
        <f>+'ABC Fatturato'!B985*60%</f>
        <v>566.71748047578365</v>
      </c>
      <c r="C985" s="27">
        <f t="shared" si="47"/>
        <v>4453990.6657295059</v>
      </c>
      <c r="D985" s="28">
        <f t="shared" si="45"/>
        <v>0.94660130660549291</v>
      </c>
      <c r="E985" s="18">
        <v>984</v>
      </c>
      <c r="F985" s="26">
        <f t="shared" si="46"/>
        <v>0.36512059369202227</v>
      </c>
      <c r="G985" s="3" t="str" cm="1">
        <f t="array" ref="G985">IFERROR(_xlfn.IFS(D985&lt;='ABC Fatturato'!$K$2,"A",D985&lt;='ABC Fatturato'!$L$3,"B"),"C")</f>
        <v>C</v>
      </c>
    </row>
    <row r="986" spans="1:7" x14ac:dyDescent="0.3">
      <c r="A986" s="20" t="s">
        <v>1009</v>
      </c>
      <c r="B986" s="23">
        <f>+'ABC Fatturato'!B986*60%</f>
        <v>566.6996793075233</v>
      </c>
      <c r="C986" s="27">
        <f t="shared" si="47"/>
        <v>4454557.3654088136</v>
      </c>
      <c r="D986" s="28">
        <f t="shared" si="45"/>
        <v>0.94672174661023145</v>
      </c>
      <c r="E986" s="18">
        <v>985</v>
      </c>
      <c r="F986" s="26">
        <f t="shared" si="46"/>
        <v>0.36549165120593691</v>
      </c>
      <c r="G986" s="3" t="str" cm="1">
        <f t="array" ref="G986">IFERROR(_xlfn.IFS(D986&lt;='ABC Fatturato'!$K$2,"A",D986&lt;='ABC Fatturato'!$L$3,"B"),"C")</f>
        <v>C</v>
      </c>
    </row>
    <row r="987" spans="1:7" x14ac:dyDescent="0.3">
      <c r="A987" s="20" t="s">
        <v>1010</v>
      </c>
      <c r="B987" s="23">
        <f>+'ABC Fatturato'!B987*60%</f>
        <v>566.65524041985134</v>
      </c>
      <c r="C987" s="27">
        <f t="shared" si="47"/>
        <v>4455124.0206492338</v>
      </c>
      <c r="D987" s="28">
        <f t="shared" si="45"/>
        <v>0.94684217717042629</v>
      </c>
      <c r="E987" s="18">
        <v>986</v>
      </c>
      <c r="F987" s="26">
        <f t="shared" si="46"/>
        <v>0.3658627087198516</v>
      </c>
      <c r="G987" s="3" t="str" cm="1">
        <f t="array" ref="G987">IFERROR(_xlfn.IFS(D987&lt;='ABC Fatturato'!$K$2,"A",D987&lt;='ABC Fatturato'!$L$3,"B"),"C")</f>
        <v>C</v>
      </c>
    </row>
    <row r="988" spans="1:7" x14ac:dyDescent="0.3">
      <c r="A988" s="20" t="s">
        <v>1011</v>
      </c>
      <c r="B988" s="23">
        <f>+'ABC Fatturato'!B988*60%</f>
        <v>565.52019182782021</v>
      </c>
      <c r="C988" s="27">
        <f t="shared" si="47"/>
        <v>4455689.5408410616</v>
      </c>
      <c r="D988" s="28">
        <f t="shared" si="45"/>
        <v>0.94696236650010202</v>
      </c>
      <c r="E988" s="18">
        <v>987</v>
      </c>
      <c r="F988" s="26">
        <f t="shared" si="46"/>
        <v>0.36623376623376624</v>
      </c>
      <c r="G988" s="3" t="str" cm="1">
        <f t="array" ref="G988">IFERROR(_xlfn.IFS(D988&lt;='ABC Fatturato'!$K$2,"A",D988&lt;='ABC Fatturato'!$L$3,"B"),"C")</f>
        <v>C</v>
      </c>
    </row>
    <row r="989" spans="1:7" x14ac:dyDescent="0.3">
      <c r="A989" s="20" t="s">
        <v>1012</v>
      </c>
      <c r="B989" s="23">
        <f>+'ABC Fatturato'!B989*60%</f>
        <v>565.17428567334923</v>
      </c>
      <c r="C989" s="27">
        <f t="shared" si="47"/>
        <v>4456254.7151267352</v>
      </c>
      <c r="D989" s="28">
        <f t="shared" si="45"/>
        <v>0.94708248231475667</v>
      </c>
      <c r="E989" s="18">
        <v>988</v>
      </c>
      <c r="F989" s="26">
        <f t="shared" si="46"/>
        <v>0.36660482374768089</v>
      </c>
      <c r="G989" s="3" t="str" cm="1">
        <f t="array" ref="G989">IFERROR(_xlfn.IFS(D989&lt;='ABC Fatturato'!$K$2,"A",D989&lt;='ABC Fatturato'!$L$3,"B"),"C")</f>
        <v>C</v>
      </c>
    </row>
    <row r="990" spans="1:7" x14ac:dyDescent="0.3">
      <c r="A990" s="20" t="s">
        <v>1013</v>
      </c>
      <c r="B990" s="23">
        <f>+'ABC Fatturato'!B990*60%</f>
        <v>565.15123380078171</v>
      </c>
      <c r="C990" s="27">
        <f t="shared" si="47"/>
        <v>4456819.8663605358</v>
      </c>
      <c r="D990" s="28">
        <f t="shared" si="45"/>
        <v>0.94720259323022449</v>
      </c>
      <c r="E990" s="18">
        <v>989</v>
      </c>
      <c r="F990" s="26">
        <f t="shared" si="46"/>
        <v>0.36697588126159553</v>
      </c>
      <c r="G990" s="3" t="str" cm="1">
        <f t="array" ref="G990">IFERROR(_xlfn.IFS(D990&lt;='ABC Fatturato'!$K$2,"A",D990&lt;='ABC Fatturato'!$L$3,"B"),"C")</f>
        <v>C</v>
      </c>
    </row>
    <row r="991" spans="1:7" x14ac:dyDescent="0.3">
      <c r="A991" s="20" t="s">
        <v>1014</v>
      </c>
      <c r="B991" s="23">
        <f>+'ABC Fatturato'!B991*60%</f>
        <v>565.08463950225337</v>
      </c>
      <c r="C991" s="27">
        <f t="shared" si="47"/>
        <v>4457384.9510000385</v>
      </c>
      <c r="D991" s="28">
        <f t="shared" si="45"/>
        <v>0.9473226899924857</v>
      </c>
      <c r="E991" s="18">
        <v>990</v>
      </c>
      <c r="F991" s="26">
        <f t="shared" si="46"/>
        <v>0.36734693877551022</v>
      </c>
      <c r="G991" s="3" t="str" cm="1">
        <f t="array" ref="G991">IFERROR(_xlfn.IFS(D991&lt;='ABC Fatturato'!$K$2,"A",D991&lt;='ABC Fatturato'!$L$3,"B"),"C")</f>
        <v>C</v>
      </c>
    </row>
    <row r="992" spans="1:7" x14ac:dyDescent="0.3">
      <c r="A992" s="20" t="s">
        <v>1015</v>
      </c>
      <c r="B992" s="23">
        <f>+'ABC Fatturato'!B992*60%</f>
        <v>563.67552975858644</v>
      </c>
      <c r="C992" s="27">
        <f t="shared" si="47"/>
        <v>4457948.626529797</v>
      </c>
      <c r="D992" s="28">
        <f t="shared" si="45"/>
        <v>0.94744248727833913</v>
      </c>
      <c r="E992" s="18">
        <v>991</v>
      </c>
      <c r="F992" s="26">
        <f t="shared" si="46"/>
        <v>0.36771799628942486</v>
      </c>
      <c r="G992" s="3" t="str" cm="1">
        <f t="array" ref="G992">IFERROR(_xlfn.IFS(D992&lt;='ABC Fatturato'!$K$2,"A",D992&lt;='ABC Fatturato'!$L$3,"B"),"C")</f>
        <v>C</v>
      </c>
    </row>
    <row r="993" spans="1:7" x14ac:dyDescent="0.3">
      <c r="A993" s="20" t="s">
        <v>1016</v>
      </c>
      <c r="B993" s="23">
        <f>+'ABC Fatturato'!B993*60%</f>
        <v>561.37572127210353</v>
      </c>
      <c r="C993" s="27">
        <f t="shared" si="47"/>
        <v>4458510.0022510691</v>
      </c>
      <c r="D993" s="28">
        <f t="shared" si="45"/>
        <v>0.94756179578864685</v>
      </c>
      <c r="E993" s="18">
        <v>992</v>
      </c>
      <c r="F993" s="26">
        <f t="shared" si="46"/>
        <v>0.36808905380333951</v>
      </c>
      <c r="G993" s="3" t="str" cm="1">
        <f t="array" ref="G993">IFERROR(_xlfn.IFS(D993&lt;='ABC Fatturato'!$K$2,"A",D993&lt;='ABC Fatturato'!$L$3,"B"),"C")</f>
        <v>C</v>
      </c>
    </row>
    <row r="994" spans="1:7" x14ac:dyDescent="0.3">
      <c r="A994" s="20" t="s">
        <v>1017</v>
      </c>
      <c r="B994" s="23">
        <f>+'ABC Fatturato'!B994*60%</f>
        <v>558.74639907386427</v>
      </c>
      <c r="C994" s="27">
        <f t="shared" si="47"/>
        <v>4459068.7486501429</v>
      </c>
      <c r="D994" s="28">
        <f t="shared" si="45"/>
        <v>0.947680545492254</v>
      </c>
      <c r="E994" s="18">
        <v>993</v>
      </c>
      <c r="F994" s="26">
        <f t="shared" si="46"/>
        <v>0.3684601113172542</v>
      </c>
      <c r="G994" s="3" t="str" cm="1">
        <f t="array" ref="G994">IFERROR(_xlfn.IFS(D994&lt;='ABC Fatturato'!$K$2,"A",D994&lt;='ABC Fatturato'!$L$3,"B"),"C")</f>
        <v>C</v>
      </c>
    </row>
    <row r="995" spans="1:7" x14ac:dyDescent="0.3">
      <c r="A995" s="20" t="s">
        <v>1018</v>
      </c>
      <c r="B995" s="23">
        <f>+'ABC Fatturato'!B995*60%</f>
        <v>558.51459968860229</v>
      </c>
      <c r="C995" s="27">
        <f t="shared" si="47"/>
        <v>4459627.2632498313</v>
      </c>
      <c r="D995" s="28">
        <f t="shared" si="45"/>
        <v>0.94779924593181508</v>
      </c>
      <c r="E995" s="18">
        <v>994</v>
      </c>
      <c r="F995" s="26">
        <f t="shared" si="46"/>
        <v>0.36883116883116884</v>
      </c>
      <c r="G995" s="3" t="str" cm="1">
        <f t="array" ref="G995">IFERROR(_xlfn.IFS(D995&lt;='ABC Fatturato'!$K$2,"A",D995&lt;='ABC Fatturato'!$L$3,"B"),"C")</f>
        <v>C</v>
      </c>
    </row>
    <row r="996" spans="1:7" x14ac:dyDescent="0.3">
      <c r="A996" s="20" t="s">
        <v>1019</v>
      </c>
      <c r="B996" s="23">
        <f>+'ABC Fatturato'!B996*60%</f>
        <v>558.10504475265327</v>
      </c>
      <c r="C996" s="27">
        <f t="shared" si="47"/>
        <v>4460185.3682945836</v>
      </c>
      <c r="D996" s="28">
        <f t="shared" si="45"/>
        <v>0.94791785932915573</v>
      </c>
      <c r="E996" s="18">
        <v>995</v>
      </c>
      <c r="F996" s="26">
        <f t="shared" si="46"/>
        <v>0.36920222634508348</v>
      </c>
      <c r="G996" s="3" t="str" cm="1">
        <f t="array" ref="G996">IFERROR(_xlfn.IFS(D996&lt;='ABC Fatturato'!$K$2,"A",D996&lt;='ABC Fatturato'!$L$3,"B"),"C")</f>
        <v>C</v>
      </c>
    </row>
    <row r="997" spans="1:7" x14ac:dyDescent="0.3">
      <c r="A997" s="20" t="s">
        <v>1020</v>
      </c>
      <c r="B997" s="23">
        <f>+'ABC Fatturato'!B997*60%</f>
        <v>557.38569826258902</v>
      </c>
      <c r="C997" s="27">
        <f t="shared" si="47"/>
        <v>4460742.7539928462</v>
      </c>
      <c r="D997" s="28">
        <f t="shared" si="45"/>
        <v>0.94803631984464776</v>
      </c>
      <c r="E997" s="18">
        <v>996</v>
      </c>
      <c r="F997" s="26">
        <f t="shared" si="46"/>
        <v>0.36957328385899813</v>
      </c>
      <c r="G997" s="3" t="str" cm="1">
        <f t="array" ref="G997">IFERROR(_xlfn.IFS(D997&lt;='ABC Fatturato'!$K$2,"A",D997&lt;='ABC Fatturato'!$L$3,"B"),"C")</f>
        <v>C</v>
      </c>
    </row>
    <row r="998" spans="1:7" x14ac:dyDescent="0.3">
      <c r="A998" s="20" t="s">
        <v>1021</v>
      </c>
      <c r="B998" s="23">
        <f>+'ABC Fatturato'!B998*60%</f>
        <v>556.04126182806965</v>
      </c>
      <c r="C998" s="27">
        <f t="shared" si="47"/>
        <v>4461298.7952546747</v>
      </c>
      <c r="D998" s="28">
        <f t="shared" si="45"/>
        <v>0.94815449462867307</v>
      </c>
      <c r="E998" s="18">
        <v>997</v>
      </c>
      <c r="F998" s="26">
        <f t="shared" si="46"/>
        <v>0.36994434137291282</v>
      </c>
      <c r="G998" s="3" t="str" cm="1">
        <f t="array" ref="G998">IFERROR(_xlfn.IFS(D998&lt;='ABC Fatturato'!$K$2,"A",D998&lt;='ABC Fatturato'!$L$3,"B"),"C")</f>
        <v>C</v>
      </c>
    </row>
    <row r="999" spans="1:7" x14ac:dyDescent="0.3">
      <c r="A999" s="20" t="s">
        <v>1022</v>
      </c>
      <c r="B999" s="23">
        <f>+'ABC Fatturato'!B999*60%</f>
        <v>555.56613712126216</v>
      </c>
      <c r="C999" s="27">
        <f t="shared" si="47"/>
        <v>4461854.3613917958</v>
      </c>
      <c r="D999" s="28">
        <f t="shared" si="45"/>
        <v>0.94827256843501284</v>
      </c>
      <c r="E999" s="18">
        <v>998</v>
      </c>
      <c r="F999" s="26">
        <f t="shared" si="46"/>
        <v>0.37031539888682746</v>
      </c>
      <c r="G999" s="3" t="str" cm="1">
        <f t="array" ref="G999">IFERROR(_xlfn.IFS(D999&lt;='ABC Fatturato'!$K$2,"A",D999&lt;='ABC Fatturato'!$L$3,"B"),"C")</f>
        <v>C</v>
      </c>
    </row>
    <row r="1000" spans="1:7" x14ac:dyDescent="0.3">
      <c r="A1000" s="20" t="s">
        <v>1023</v>
      </c>
      <c r="B1000" s="23">
        <f>+'ABC Fatturato'!B1000*60%</f>
        <v>555.28836205682387</v>
      </c>
      <c r="C1000" s="27">
        <f t="shared" si="47"/>
        <v>4462409.6497538527</v>
      </c>
      <c r="D1000" s="28">
        <f t="shared" si="45"/>
        <v>0.94839058320615066</v>
      </c>
      <c r="E1000" s="18">
        <v>999</v>
      </c>
      <c r="F1000" s="26">
        <f t="shared" si="46"/>
        <v>0.3706864564007421</v>
      </c>
      <c r="G1000" s="3" t="str" cm="1">
        <f t="array" ref="G1000">IFERROR(_xlfn.IFS(D1000&lt;='ABC Fatturato'!$K$2,"A",D1000&lt;='ABC Fatturato'!$L$3,"B"),"C")</f>
        <v>C</v>
      </c>
    </row>
    <row r="1001" spans="1:7" x14ac:dyDescent="0.3">
      <c r="A1001" s="20" t="s">
        <v>1024</v>
      </c>
      <c r="B1001" s="23">
        <f>+'ABC Fatturato'!B1001*60%</f>
        <v>552.91427531429019</v>
      </c>
      <c r="C1001" s="27">
        <f t="shared" si="47"/>
        <v>4462962.5640291674</v>
      </c>
      <c r="D1001" s="28">
        <f t="shared" si="45"/>
        <v>0.94850809341547393</v>
      </c>
      <c r="E1001" s="18">
        <v>1000</v>
      </c>
      <c r="F1001" s="26">
        <f t="shared" si="46"/>
        <v>0.37105751391465674</v>
      </c>
      <c r="G1001" s="3" t="str" cm="1">
        <f t="array" ref="G1001">IFERROR(_xlfn.IFS(D1001&lt;='ABC Fatturato'!$K$2,"A",D1001&lt;='ABC Fatturato'!$L$3,"B"),"C")</f>
        <v>C</v>
      </c>
    </row>
    <row r="1002" spans="1:7" x14ac:dyDescent="0.3">
      <c r="A1002" s="20" t="s">
        <v>1025</v>
      </c>
      <c r="B1002" s="23">
        <f>+'ABC Fatturato'!B1002*60%</f>
        <v>550.65980217719004</v>
      </c>
      <c r="C1002" s="27">
        <f t="shared" si="47"/>
        <v>4463513.2238313444</v>
      </c>
      <c r="D1002" s="28">
        <f t="shared" si="45"/>
        <v>0.94862512448431879</v>
      </c>
      <c r="E1002" s="18">
        <v>1001</v>
      </c>
      <c r="F1002" s="26">
        <f t="shared" si="46"/>
        <v>0.37142857142857144</v>
      </c>
      <c r="G1002" s="3" t="str" cm="1">
        <f t="array" ref="G1002">IFERROR(_xlfn.IFS(D1002&lt;='ABC Fatturato'!$K$2,"A",D1002&lt;='ABC Fatturato'!$L$3,"B"),"C")</f>
        <v>C</v>
      </c>
    </row>
    <row r="1003" spans="1:7" x14ac:dyDescent="0.3">
      <c r="A1003" s="20" t="s">
        <v>1026</v>
      </c>
      <c r="B1003" s="23">
        <f>+'ABC Fatturato'!B1003*60%</f>
        <v>549.65935090776111</v>
      </c>
      <c r="C1003" s="27">
        <f t="shared" si="47"/>
        <v>4464062.8831822518</v>
      </c>
      <c r="D1003" s="28">
        <f t="shared" si="45"/>
        <v>0.9487419429284526</v>
      </c>
      <c r="E1003" s="18">
        <v>1002</v>
      </c>
      <c r="F1003" s="26">
        <f t="shared" si="46"/>
        <v>0.37179962894248608</v>
      </c>
      <c r="G1003" s="3" t="str" cm="1">
        <f t="array" ref="G1003">IFERROR(_xlfn.IFS(D1003&lt;='ABC Fatturato'!$K$2,"A",D1003&lt;='ABC Fatturato'!$L$3,"B"),"C")</f>
        <v>C</v>
      </c>
    </row>
    <row r="1004" spans="1:7" x14ac:dyDescent="0.3">
      <c r="A1004" s="20" t="s">
        <v>1027</v>
      </c>
      <c r="B1004" s="23">
        <f>+'ABC Fatturato'!B1004*60%</f>
        <v>548.28059279630804</v>
      </c>
      <c r="C1004" s="27">
        <f t="shared" si="47"/>
        <v>4464611.1637750482</v>
      </c>
      <c r="D1004" s="28">
        <f t="shared" si="45"/>
        <v>0.9488584683467749</v>
      </c>
      <c r="E1004" s="18">
        <v>1003</v>
      </c>
      <c r="F1004" s="26">
        <f t="shared" si="46"/>
        <v>0.37217068645640072</v>
      </c>
      <c r="G1004" s="3" t="str" cm="1">
        <f t="array" ref="G1004">IFERROR(_xlfn.IFS(D1004&lt;='ABC Fatturato'!$K$2,"A",D1004&lt;='ABC Fatturato'!$L$3,"B"),"C")</f>
        <v>C</v>
      </c>
    </row>
    <row r="1005" spans="1:7" x14ac:dyDescent="0.3">
      <c r="A1005" s="20" t="s">
        <v>1028</v>
      </c>
      <c r="B1005" s="23">
        <f>+'ABC Fatturato'!B1005*60%</f>
        <v>547.91534868207214</v>
      </c>
      <c r="C1005" s="27">
        <f t="shared" si="47"/>
        <v>4465159.0791237298</v>
      </c>
      <c r="D1005" s="28">
        <f t="shared" si="45"/>
        <v>0.94897491614020246</v>
      </c>
      <c r="E1005" s="18">
        <v>1004</v>
      </c>
      <c r="F1005" s="26">
        <f t="shared" si="46"/>
        <v>0.37254174397031542</v>
      </c>
      <c r="G1005" s="3" t="str" cm="1">
        <f t="array" ref="G1005">IFERROR(_xlfn.IFS(D1005&lt;='ABC Fatturato'!$K$2,"A",D1005&lt;='ABC Fatturato'!$L$3,"B"),"C")</f>
        <v>C</v>
      </c>
    </row>
    <row r="1006" spans="1:7" x14ac:dyDescent="0.3">
      <c r="A1006" s="20" t="s">
        <v>1029</v>
      </c>
      <c r="B1006" s="23">
        <f>+'ABC Fatturato'!B1006*60%</f>
        <v>541.92250214431908</v>
      </c>
      <c r="C1006" s="27">
        <f t="shared" si="47"/>
        <v>4465701.0016258741</v>
      </c>
      <c r="D1006" s="28">
        <f t="shared" si="45"/>
        <v>0.94909009028112634</v>
      </c>
      <c r="E1006" s="18">
        <v>1005</v>
      </c>
      <c r="F1006" s="26">
        <f t="shared" si="46"/>
        <v>0.37291280148423006</v>
      </c>
      <c r="G1006" s="3" t="str" cm="1">
        <f t="array" ref="G1006">IFERROR(_xlfn.IFS(D1006&lt;='ABC Fatturato'!$K$2,"A",D1006&lt;='ABC Fatturato'!$L$3,"B"),"C")</f>
        <v>C</v>
      </c>
    </row>
    <row r="1007" spans="1:7" x14ac:dyDescent="0.3">
      <c r="A1007" s="20" t="s">
        <v>1030</v>
      </c>
      <c r="B1007" s="23">
        <f>+'ABC Fatturato'!B1007*60%</f>
        <v>540.86096341258633</v>
      </c>
      <c r="C1007" s="27">
        <f t="shared" si="47"/>
        <v>4466241.8625892866</v>
      </c>
      <c r="D1007" s="28">
        <f t="shared" si="45"/>
        <v>0.94920503881449392</v>
      </c>
      <c r="E1007" s="18">
        <v>1006</v>
      </c>
      <c r="F1007" s="26">
        <f t="shared" si="46"/>
        <v>0.3732838589981447</v>
      </c>
      <c r="G1007" s="3" t="str" cm="1">
        <f t="array" ref="G1007">IFERROR(_xlfn.IFS(D1007&lt;='ABC Fatturato'!$K$2,"A",D1007&lt;='ABC Fatturato'!$L$3,"B"),"C")</f>
        <v>C</v>
      </c>
    </row>
    <row r="1008" spans="1:7" x14ac:dyDescent="0.3">
      <c r="A1008" s="20" t="s">
        <v>1031</v>
      </c>
      <c r="B1008" s="23">
        <f>+'ABC Fatturato'!B1008*60%</f>
        <v>540.31027979014095</v>
      </c>
      <c r="C1008" s="27">
        <f t="shared" si="47"/>
        <v>4466782.172869077</v>
      </c>
      <c r="D1008" s="28">
        <f t="shared" si="45"/>
        <v>0.94931987031173015</v>
      </c>
      <c r="E1008" s="18">
        <v>1007</v>
      </c>
      <c r="F1008" s="26">
        <f t="shared" si="46"/>
        <v>0.37365491651205934</v>
      </c>
      <c r="G1008" s="3" t="str" cm="1">
        <f t="array" ref="G1008">IFERROR(_xlfn.IFS(D1008&lt;='ABC Fatturato'!$K$2,"A",D1008&lt;='ABC Fatturato'!$L$3,"B"),"C")</f>
        <v>C</v>
      </c>
    </row>
    <row r="1009" spans="1:7" x14ac:dyDescent="0.3">
      <c r="A1009" s="20" t="s">
        <v>1032</v>
      </c>
      <c r="B1009" s="23">
        <f>+'ABC Fatturato'!B1009*60%</f>
        <v>539.87626425607846</v>
      </c>
      <c r="C1009" s="27">
        <f t="shared" si="47"/>
        <v>4467322.0491333334</v>
      </c>
      <c r="D1009" s="28">
        <f t="shared" si="45"/>
        <v>0.94943460956816428</v>
      </c>
      <c r="E1009" s="18">
        <v>1008</v>
      </c>
      <c r="F1009" s="26">
        <f t="shared" si="46"/>
        <v>0.37402597402597404</v>
      </c>
      <c r="G1009" s="3" t="str" cm="1">
        <f t="array" ref="G1009">IFERROR(_xlfn.IFS(D1009&lt;='ABC Fatturato'!$K$2,"A",D1009&lt;='ABC Fatturato'!$L$3,"B"),"C")</f>
        <v>C</v>
      </c>
    </row>
    <row r="1010" spans="1:7" x14ac:dyDescent="0.3">
      <c r="A1010" s="20" t="s">
        <v>1033</v>
      </c>
      <c r="B1010" s="23">
        <f>+'ABC Fatturato'!B1010*60%</f>
        <v>539.03218152223246</v>
      </c>
      <c r="C1010" s="27">
        <f t="shared" si="47"/>
        <v>4467861.0813148553</v>
      </c>
      <c r="D1010" s="28">
        <f t="shared" si="45"/>
        <v>0.94954916943270484</v>
      </c>
      <c r="E1010" s="18">
        <v>1009</v>
      </c>
      <c r="F1010" s="26">
        <f t="shared" si="46"/>
        <v>0.37439703153988868</v>
      </c>
      <c r="G1010" s="3" t="str" cm="1">
        <f t="array" ref="G1010">IFERROR(_xlfn.IFS(D1010&lt;='ABC Fatturato'!$K$2,"A",D1010&lt;='ABC Fatturato'!$L$3,"B"),"C")</f>
        <v>C</v>
      </c>
    </row>
    <row r="1011" spans="1:7" x14ac:dyDescent="0.3">
      <c r="A1011" s="20" t="s">
        <v>1034</v>
      </c>
      <c r="B1011" s="23">
        <f>+'ABC Fatturato'!B1011*60%</f>
        <v>536.00162867536017</v>
      </c>
      <c r="C1011" s="27">
        <f t="shared" si="47"/>
        <v>4468397.0829435308</v>
      </c>
      <c r="D1011" s="28">
        <f t="shared" si="45"/>
        <v>0.94966308521747533</v>
      </c>
      <c r="E1011" s="18">
        <v>1010</v>
      </c>
      <c r="F1011" s="26">
        <f t="shared" si="46"/>
        <v>0.37476808905380332</v>
      </c>
      <c r="G1011" s="3" t="str" cm="1">
        <f t="array" ref="G1011">IFERROR(_xlfn.IFS(D1011&lt;='ABC Fatturato'!$K$2,"A",D1011&lt;='ABC Fatturato'!$L$3,"B"),"C")</f>
        <v>C</v>
      </c>
    </row>
    <row r="1012" spans="1:7" x14ac:dyDescent="0.3">
      <c r="A1012" s="20" t="s">
        <v>1035</v>
      </c>
      <c r="B1012" s="23">
        <f>+'ABC Fatturato'!B1012*60%</f>
        <v>535.84692499724065</v>
      </c>
      <c r="C1012" s="27">
        <f t="shared" si="47"/>
        <v>4468932.9298685277</v>
      </c>
      <c r="D1012" s="28">
        <f t="shared" si="45"/>
        <v>0.94977696812325807</v>
      </c>
      <c r="E1012" s="18">
        <v>1011</v>
      </c>
      <c r="F1012" s="26">
        <f t="shared" si="46"/>
        <v>0.37513914656771802</v>
      </c>
      <c r="G1012" s="3" t="str" cm="1">
        <f t="array" ref="G1012">IFERROR(_xlfn.IFS(D1012&lt;='ABC Fatturato'!$K$2,"A",D1012&lt;='ABC Fatturato'!$L$3,"B"),"C")</f>
        <v>C</v>
      </c>
    </row>
    <row r="1013" spans="1:7" x14ac:dyDescent="0.3">
      <c r="A1013" s="20" t="s">
        <v>1036</v>
      </c>
      <c r="B1013" s="23">
        <f>+'ABC Fatturato'!B1013*60%</f>
        <v>533.96589219573377</v>
      </c>
      <c r="C1013" s="27">
        <f t="shared" si="47"/>
        <v>4469466.8957607234</v>
      </c>
      <c r="D1013" s="28">
        <f t="shared" si="45"/>
        <v>0.94989045125539051</v>
      </c>
      <c r="E1013" s="18">
        <v>1012</v>
      </c>
      <c r="F1013" s="26">
        <f t="shared" si="46"/>
        <v>0.37551020408163266</v>
      </c>
      <c r="G1013" s="3" t="str" cm="1">
        <f t="array" ref="G1013">IFERROR(_xlfn.IFS(D1013&lt;='ABC Fatturato'!$K$2,"A",D1013&lt;='ABC Fatturato'!$L$3,"B"),"C")</f>
        <v>C</v>
      </c>
    </row>
    <row r="1014" spans="1:7" x14ac:dyDescent="0.3">
      <c r="A1014" s="20" t="s">
        <v>1037</v>
      </c>
      <c r="B1014" s="23">
        <f>+'ABC Fatturato'!B1014*60%</f>
        <v>531.93348543103366</v>
      </c>
      <c r="C1014" s="27">
        <f t="shared" si="47"/>
        <v>4469998.8292461541</v>
      </c>
      <c r="D1014" s="28">
        <f t="shared" si="45"/>
        <v>0.95000350244254494</v>
      </c>
      <c r="E1014" s="18">
        <v>1013</v>
      </c>
      <c r="F1014" s="26">
        <f t="shared" si="46"/>
        <v>0.3758812615955473</v>
      </c>
      <c r="G1014" s="3" t="str" cm="1">
        <f t="array" ref="G1014">IFERROR(_xlfn.IFS(D1014&lt;='ABC Fatturato'!$K$2,"A",D1014&lt;='ABC Fatturato'!$L$3,"B"),"C")</f>
        <v>C</v>
      </c>
    </row>
    <row r="1015" spans="1:7" x14ac:dyDescent="0.3">
      <c r="A1015" s="20" t="s">
        <v>1038</v>
      </c>
      <c r="B1015" s="23">
        <f>+'ABC Fatturato'!B1015*60%</f>
        <v>531.25050967324262</v>
      </c>
      <c r="C1015" s="27">
        <f t="shared" si="47"/>
        <v>4470530.0797558269</v>
      </c>
      <c r="D1015" s="28">
        <f t="shared" si="45"/>
        <v>0.95011640847767898</v>
      </c>
      <c r="E1015" s="18">
        <v>1014</v>
      </c>
      <c r="F1015" s="26">
        <f t="shared" si="46"/>
        <v>0.37625231910946194</v>
      </c>
      <c r="G1015" s="3" t="str" cm="1">
        <f t="array" ref="G1015">IFERROR(_xlfn.IFS(D1015&lt;='ABC Fatturato'!$K$2,"A",D1015&lt;='ABC Fatturato'!$L$3,"B"),"C")</f>
        <v>C</v>
      </c>
    </row>
    <row r="1016" spans="1:7" x14ac:dyDescent="0.3">
      <c r="A1016" s="20" t="s">
        <v>1039</v>
      </c>
      <c r="B1016" s="23">
        <f>+'ABC Fatturato'!B1016*60%</f>
        <v>530.40168849892416</v>
      </c>
      <c r="C1016" s="27">
        <f t="shared" si="47"/>
        <v>4471060.4814443262</v>
      </c>
      <c r="D1016" s="28">
        <f t="shared" si="45"/>
        <v>0.95022913411386456</v>
      </c>
      <c r="E1016" s="18">
        <v>1015</v>
      </c>
      <c r="F1016" s="26">
        <f t="shared" si="46"/>
        <v>0.37662337662337664</v>
      </c>
      <c r="G1016" s="3" t="str" cm="1">
        <f t="array" ref="G1016">IFERROR(_xlfn.IFS(D1016&lt;='ABC Fatturato'!$K$2,"A",D1016&lt;='ABC Fatturato'!$L$3,"B"),"C")</f>
        <v>C</v>
      </c>
    </row>
    <row r="1017" spans="1:7" x14ac:dyDescent="0.3">
      <c r="A1017" s="20" t="s">
        <v>1040</v>
      </c>
      <c r="B1017" s="23">
        <f>+'ABC Fatturato'!B1017*60%</f>
        <v>529.80707825264176</v>
      </c>
      <c r="C1017" s="27">
        <f t="shared" si="47"/>
        <v>4471590.2885225788</v>
      </c>
      <c r="D1017" s="28">
        <f t="shared" si="45"/>
        <v>0.9503417333782459</v>
      </c>
      <c r="E1017" s="18">
        <v>1016</v>
      </c>
      <c r="F1017" s="26">
        <f t="shared" si="46"/>
        <v>0.37699443413729128</v>
      </c>
      <c r="G1017" s="3" t="str" cm="1">
        <f t="array" ref="G1017">IFERROR(_xlfn.IFS(D1017&lt;='ABC Fatturato'!$K$2,"A",D1017&lt;='ABC Fatturato'!$L$3,"B"),"C")</f>
        <v>C</v>
      </c>
    </row>
    <row r="1018" spans="1:7" x14ac:dyDescent="0.3">
      <c r="A1018" s="20" t="s">
        <v>1041</v>
      </c>
      <c r="B1018" s="23">
        <f>+'ABC Fatturato'!B1018*60%</f>
        <v>529.46847185781712</v>
      </c>
      <c r="C1018" s="27">
        <f t="shared" si="47"/>
        <v>4472119.7569944365</v>
      </c>
      <c r="D1018" s="28">
        <f t="shared" si="45"/>
        <v>0.95045426067901539</v>
      </c>
      <c r="E1018" s="18">
        <v>1017</v>
      </c>
      <c r="F1018" s="26">
        <f t="shared" si="46"/>
        <v>0.37736549165120592</v>
      </c>
      <c r="G1018" s="3" t="str" cm="1">
        <f t="array" ref="G1018">IFERROR(_xlfn.IFS(D1018&lt;='ABC Fatturato'!$K$2,"A",D1018&lt;='ABC Fatturato'!$L$3,"B"),"C")</f>
        <v>C</v>
      </c>
    </row>
    <row r="1019" spans="1:7" x14ac:dyDescent="0.3">
      <c r="A1019" s="20" t="s">
        <v>1042</v>
      </c>
      <c r="B1019" s="23">
        <f>+'ABC Fatturato'!B1019*60%</f>
        <v>529.36320163975893</v>
      </c>
      <c r="C1019" s="27">
        <f t="shared" si="47"/>
        <v>4472649.1201960761</v>
      </c>
      <c r="D1019" s="28">
        <f t="shared" si="45"/>
        <v>0.9505667656068314</v>
      </c>
      <c r="E1019" s="18">
        <v>1018</v>
      </c>
      <c r="F1019" s="26">
        <f t="shared" si="46"/>
        <v>0.37773654916512062</v>
      </c>
      <c r="G1019" s="3" t="str" cm="1">
        <f t="array" ref="G1019">IFERROR(_xlfn.IFS(D1019&lt;='ABC Fatturato'!$K$2,"A",D1019&lt;='ABC Fatturato'!$L$3,"B"),"C")</f>
        <v>C</v>
      </c>
    </row>
    <row r="1020" spans="1:7" x14ac:dyDescent="0.3">
      <c r="A1020" s="20" t="s">
        <v>1043</v>
      </c>
      <c r="B1020" s="23">
        <f>+'ABC Fatturato'!B1020*60%</f>
        <v>529.14254399290462</v>
      </c>
      <c r="C1020" s="27">
        <f t="shared" si="47"/>
        <v>4473178.2627400691</v>
      </c>
      <c r="D1020" s="28">
        <f t="shared" si="45"/>
        <v>0.95067922363854174</v>
      </c>
      <c r="E1020" s="18">
        <v>1019</v>
      </c>
      <c r="F1020" s="26">
        <f t="shared" si="46"/>
        <v>0.37810760667903526</v>
      </c>
      <c r="G1020" s="3" t="str" cm="1">
        <f t="array" ref="G1020">IFERROR(_xlfn.IFS(D1020&lt;='ABC Fatturato'!$K$2,"A",D1020&lt;='ABC Fatturato'!$L$3,"B"),"C")</f>
        <v>C</v>
      </c>
    </row>
    <row r="1021" spans="1:7" x14ac:dyDescent="0.3">
      <c r="A1021" s="20" t="s">
        <v>1044</v>
      </c>
      <c r="B1021" s="23">
        <f>+'ABC Fatturato'!B1021*60%</f>
        <v>528.80995669813933</v>
      </c>
      <c r="C1021" s="27">
        <f t="shared" si="47"/>
        <v>4473707.0726967668</v>
      </c>
      <c r="D1021" s="28">
        <f t="shared" si="45"/>
        <v>0.95079161098587228</v>
      </c>
      <c r="E1021" s="18">
        <v>1020</v>
      </c>
      <c r="F1021" s="26">
        <f t="shared" si="46"/>
        <v>0.3784786641929499</v>
      </c>
      <c r="G1021" s="3" t="str" cm="1">
        <f t="array" ref="G1021">IFERROR(_xlfn.IFS(D1021&lt;='ABC Fatturato'!$K$2,"A",D1021&lt;='ABC Fatturato'!$L$3,"B"),"C")</f>
        <v>C</v>
      </c>
    </row>
    <row r="1022" spans="1:7" x14ac:dyDescent="0.3">
      <c r="A1022" s="20" t="s">
        <v>1045</v>
      </c>
      <c r="B1022" s="23">
        <f>+'ABC Fatturato'!B1022*60%</f>
        <v>528.55395284668145</v>
      </c>
      <c r="C1022" s="27">
        <f t="shared" si="47"/>
        <v>4474235.6266496135</v>
      </c>
      <c r="D1022" s="28">
        <f t="shared" si="45"/>
        <v>0.95090394392501054</v>
      </c>
      <c r="E1022" s="18">
        <v>1021</v>
      </c>
      <c r="F1022" s="26">
        <f t="shared" si="46"/>
        <v>0.37884972170686454</v>
      </c>
      <c r="G1022" s="3" t="str" cm="1">
        <f t="array" ref="G1022">IFERROR(_xlfn.IFS(D1022&lt;='ABC Fatturato'!$K$2,"A",D1022&lt;='ABC Fatturato'!$L$3,"B"),"C")</f>
        <v>C</v>
      </c>
    </row>
    <row r="1023" spans="1:7" x14ac:dyDescent="0.3">
      <c r="A1023" s="20" t="s">
        <v>1046</v>
      </c>
      <c r="B1023" s="23">
        <f>+'ABC Fatturato'!B1023*60%</f>
        <v>526.75232093957368</v>
      </c>
      <c r="C1023" s="27">
        <f t="shared" si="47"/>
        <v>4474762.3789705532</v>
      </c>
      <c r="D1023" s="28">
        <f t="shared" si="45"/>
        <v>0.95101589396547559</v>
      </c>
      <c r="E1023" s="18">
        <v>1022</v>
      </c>
      <c r="F1023" s="26">
        <f t="shared" si="46"/>
        <v>0.37922077922077924</v>
      </c>
      <c r="G1023" s="3" t="str" cm="1">
        <f t="array" ref="G1023">IFERROR(_xlfn.IFS(D1023&lt;='ABC Fatturato'!$K$2,"A",D1023&lt;='ABC Fatturato'!$L$3,"B"),"C")</f>
        <v>C</v>
      </c>
    </row>
    <row r="1024" spans="1:7" x14ac:dyDescent="0.3">
      <c r="A1024" s="20" t="s">
        <v>1047</v>
      </c>
      <c r="B1024" s="23">
        <f>+'ABC Fatturato'!B1024*60%</f>
        <v>525.91438537174554</v>
      </c>
      <c r="C1024" s="27">
        <f t="shared" si="47"/>
        <v>4475288.293355925</v>
      </c>
      <c r="D1024" s="28">
        <f t="shared" si="45"/>
        <v>0.95112766592049691</v>
      </c>
      <c r="E1024" s="18">
        <v>1023</v>
      </c>
      <c r="F1024" s="26">
        <f t="shared" si="46"/>
        <v>0.37959183673469388</v>
      </c>
      <c r="G1024" s="3" t="str" cm="1">
        <f t="array" ref="G1024">IFERROR(_xlfn.IFS(D1024&lt;='ABC Fatturato'!$K$2,"A",D1024&lt;='ABC Fatturato'!$L$3,"B"),"C")</f>
        <v>C</v>
      </c>
    </row>
    <row r="1025" spans="1:7" x14ac:dyDescent="0.3">
      <c r="A1025" s="20" t="s">
        <v>1048</v>
      </c>
      <c r="B1025" s="23">
        <f>+'ABC Fatturato'!B1025*60%</f>
        <v>525.39994441561453</v>
      </c>
      <c r="C1025" s="27">
        <f t="shared" si="47"/>
        <v>4475813.6933003403</v>
      </c>
      <c r="D1025" s="28">
        <f t="shared" si="45"/>
        <v>0.95123932854199744</v>
      </c>
      <c r="E1025" s="18">
        <v>1024</v>
      </c>
      <c r="F1025" s="26">
        <f t="shared" si="46"/>
        <v>0.37996289424860852</v>
      </c>
      <c r="G1025" s="3" t="str" cm="1">
        <f t="array" ref="G1025">IFERROR(_xlfn.IFS(D1025&lt;='ABC Fatturato'!$K$2,"A",D1025&lt;='ABC Fatturato'!$L$3,"B"),"C")</f>
        <v>C</v>
      </c>
    </row>
    <row r="1026" spans="1:7" x14ac:dyDescent="0.3">
      <c r="A1026" s="20" t="s">
        <v>1049</v>
      </c>
      <c r="B1026" s="23">
        <f>+'ABC Fatturato'!B1026*60%</f>
        <v>525.07043070385805</v>
      </c>
      <c r="C1026" s="27">
        <f t="shared" si="47"/>
        <v>4476338.7637310438</v>
      </c>
      <c r="D1026" s="28">
        <f t="shared" ref="D1026:D1089" si="48">C1026/SUM(B:B)</f>
        <v>0.95135092113234299</v>
      </c>
      <c r="E1026" s="18">
        <v>1025</v>
      </c>
      <c r="F1026" s="26">
        <f t="shared" ref="F1026:F1089" si="49">E1026/COUNT(B:B)</f>
        <v>0.38033395176252321</v>
      </c>
      <c r="G1026" s="3" t="str" cm="1">
        <f t="array" ref="G1026">IFERROR(_xlfn.IFS(D1026&lt;='ABC Fatturato'!$K$2,"A",D1026&lt;='ABC Fatturato'!$L$3,"B"),"C")</f>
        <v>C</v>
      </c>
    </row>
    <row r="1027" spans="1:7" x14ac:dyDescent="0.3">
      <c r="A1027" s="20" t="s">
        <v>1050</v>
      </c>
      <c r="B1027" s="23">
        <f>+'ABC Fatturato'!B1027*60%</f>
        <v>522.03526748247248</v>
      </c>
      <c r="C1027" s="27">
        <f t="shared" ref="C1027:C1090" si="50">B1027+C1026</f>
        <v>4476860.7989985263</v>
      </c>
      <c r="D1027" s="28">
        <f t="shared" si="48"/>
        <v>0.95146186866308102</v>
      </c>
      <c r="E1027" s="18">
        <v>1026</v>
      </c>
      <c r="F1027" s="26">
        <f t="shared" si="49"/>
        <v>0.38070500927643786</v>
      </c>
      <c r="G1027" s="3" t="str" cm="1">
        <f t="array" ref="G1027">IFERROR(_xlfn.IFS(D1027&lt;='ABC Fatturato'!$K$2,"A",D1027&lt;='ABC Fatturato'!$L$3,"B"),"C")</f>
        <v>C</v>
      </c>
    </row>
    <row r="1028" spans="1:7" x14ac:dyDescent="0.3">
      <c r="A1028" s="20" t="s">
        <v>1051</v>
      </c>
      <c r="B1028" s="23">
        <f>+'ABC Fatturato'!B1028*60%</f>
        <v>519.95073787257809</v>
      </c>
      <c r="C1028" s="27">
        <f t="shared" si="50"/>
        <v>4477380.7497363985</v>
      </c>
      <c r="D1028" s="28">
        <f t="shared" si="48"/>
        <v>0.95157237317123533</v>
      </c>
      <c r="E1028" s="18">
        <v>1027</v>
      </c>
      <c r="F1028" s="26">
        <f t="shared" si="49"/>
        <v>0.3810760667903525</v>
      </c>
      <c r="G1028" s="3" t="str" cm="1">
        <f t="array" ref="G1028">IFERROR(_xlfn.IFS(D1028&lt;='ABC Fatturato'!$K$2,"A",D1028&lt;='ABC Fatturato'!$L$3,"B"),"C")</f>
        <v>C</v>
      </c>
    </row>
    <row r="1029" spans="1:7" x14ac:dyDescent="0.3">
      <c r="A1029" s="20" t="s">
        <v>1052</v>
      </c>
      <c r="B1029" s="23">
        <f>+'ABC Fatturato'!B1029*60%</f>
        <v>519.2024484758457</v>
      </c>
      <c r="C1029" s="27">
        <f t="shared" si="50"/>
        <v>4477899.9521848746</v>
      </c>
      <c r="D1029" s="28">
        <f t="shared" si="48"/>
        <v>0.95168271864633969</v>
      </c>
      <c r="E1029" s="18">
        <v>1028</v>
      </c>
      <c r="F1029" s="26">
        <f t="shared" si="49"/>
        <v>0.38144712430426714</v>
      </c>
      <c r="G1029" s="3" t="str" cm="1">
        <f t="array" ref="G1029">IFERROR(_xlfn.IFS(D1029&lt;='ABC Fatturato'!$K$2,"A",D1029&lt;='ABC Fatturato'!$L$3,"B"),"C")</f>
        <v>C</v>
      </c>
    </row>
    <row r="1030" spans="1:7" x14ac:dyDescent="0.3">
      <c r="A1030" s="20" t="s">
        <v>1053</v>
      </c>
      <c r="B1030" s="23">
        <f>+'ABC Fatturato'!B1030*60%</f>
        <v>518.41830061067503</v>
      </c>
      <c r="C1030" s="27">
        <f t="shared" si="50"/>
        <v>4478418.3704854855</v>
      </c>
      <c r="D1030" s="28">
        <f t="shared" si="48"/>
        <v>0.95179289746743656</v>
      </c>
      <c r="E1030" s="18">
        <v>1029</v>
      </c>
      <c r="F1030" s="26">
        <f t="shared" si="49"/>
        <v>0.38181818181818183</v>
      </c>
      <c r="G1030" s="3" t="str" cm="1">
        <f t="array" ref="G1030">IFERROR(_xlfn.IFS(D1030&lt;='ABC Fatturato'!$K$2,"A",D1030&lt;='ABC Fatturato'!$L$3,"B"),"C")</f>
        <v>C</v>
      </c>
    </row>
    <row r="1031" spans="1:7" x14ac:dyDescent="0.3">
      <c r="A1031" s="20" t="s">
        <v>1054</v>
      </c>
      <c r="B1031" s="23">
        <f>+'ABC Fatturato'!B1031*60%</f>
        <v>517.0300656182776</v>
      </c>
      <c r="C1031" s="27">
        <f t="shared" si="50"/>
        <v>4478935.400551104</v>
      </c>
      <c r="D1031" s="28">
        <f t="shared" si="48"/>
        <v>0.95190278124861161</v>
      </c>
      <c r="E1031" s="18">
        <v>1030</v>
      </c>
      <c r="F1031" s="26">
        <f t="shared" si="49"/>
        <v>0.38218923933209648</v>
      </c>
      <c r="G1031" s="3" t="str" cm="1">
        <f t="array" ref="G1031">IFERROR(_xlfn.IFS(D1031&lt;='ABC Fatturato'!$K$2,"A",D1031&lt;='ABC Fatturato'!$L$3,"B"),"C")</f>
        <v>C</v>
      </c>
    </row>
    <row r="1032" spans="1:7" x14ac:dyDescent="0.3">
      <c r="A1032" s="20" t="s">
        <v>1055</v>
      </c>
      <c r="B1032" s="23">
        <f>+'ABC Fatturato'!B1032*60%</f>
        <v>517.01674675857191</v>
      </c>
      <c r="C1032" s="27">
        <f t="shared" si="50"/>
        <v>4479452.4172978625</v>
      </c>
      <c r="D1032" s="28">
        <f t="shared" si="48"/>
        <v>0.95201266219914527</v>
      </c>
      <c r="E1032" s="18">
        <v>1031</v>
      </c>
      <c r="F1032" s="26">
        <f t="shared" si="49"/>
        <v>0.38256029684601112</v>
      </c>
      <c r="G1032" s="3" t="str" cm="1">
        <f t="array" ref="G1032">IFERROR(_xlfn.IFS(D1032&lt;='ABC Fatturato'!$K$2,"A",D1032&lt;='ABC Fatturato'!$L$3,"B"),"C")</f>
        <v>C</v>
      </c>
    </row>
    <row r="1033" spans="1:7" x14ac:dyDescent="0.3">
      <c r="A1033" s="20" t="s">
        <v>1056</v>
      </c>
      <c r="B1033" s="23">
        <f>+'ABC Fatturato'!B1033*60%</f>
        <v>516.59579395229775</v>
      </c>
      <c r="C1033" s="27">
        <f t="shared" si="50"/>
        <v>4479969.0130918147</v>
      </c>
      <c r="D1033" s="28">
        <f t="shared" si="48"/>
        <v>0.95212245368508275</v>
      </c>
      <c r="E1033" s="18">
        <v>1032</v>
      </c>
      <c r="F1033" s="26">
        <f t="shared" si="49"/>
        <v>0.38293135435992581</v>
      </c>
      <c r="G1033" s="3" t="str" cm="1">
        <f t="array" ref="G1033">IFERROR(_xlfn.IFS(D1033&lt;='ABC Fatturato'!$K$2,"A",D1033&lt;='ABC Fatturato'!$L$3,"B"),"C")</f>
        <v>C</v>
      </c>
    </row>
    <row r="1034" spans="1:7" x14ac:dyDescent="0.3">
      <c r="A1034" s="20" t="s">
        <v>1057</v>
      </c>
      <c r="B1034" s="23">
        <f>+'ABC Fatturato'!B1034*60%</f>
        <v>516.57722438828512</v>
      </c>
      <c r="C1034" s="27">
        <f t="shared" si="50"/>
        <v>4480485.5903162034</v>
      </c>
      <c r="D1034" s="28">
        <f t="shared" si="48"/>
        <v>0.95223224122445316</v>
      </c>
      <c r="E1034" s="18">
        <v>1033</v>
      </c>
      <c r="F1034" s="26">
        <f t="shared" si="49"/>
        <v>0.38330241187384045</v>
      </c>
      <c r="G1034" s="3" t="str" cm="1">
        <f t="array" ref="G1034">IFERROR(_xlfn.IFS(D1034&lt;='ABC Fatturato'!$K$2,"A",D1034&lt;='ABC Fatturato'!$L$3,"B"),"C")</f>
        <v>C</v>
      </c>
    </row>
    <row r="1035" spans="1:7" x14ac:dyDescent="0.3">
      <c r="A1035" s="20" t="s">
        <v>1058</v>
      </c>
      <c r="B1035" s="23">
        <f>+'ABC Fatturato'!B1035*60%</f>
        <v>515.21575518125769</v>
      </c>
      <c r="C1035" s="27">
        <f t="shared" si="50"/>
        <v>4481000.8060713848</v>
      </c>
      <c r="D1035" s="28">
        <f t="shared" si="48"/>
        <v>0.95234173941240197</v>
      </c>
      <c r="E1035" s="18">
        <v>1034</v>
      </c>
      <c r="F1035" s="26">
        <f t="shared" si="49"/>
        <v>0.3836734693877551</v>
      </c>
      <c r="G1035" s="3" t="str" cm="1">
        <f t="array" ref="G1035">IFERROR(_xlfn.IFS(D1035&lt;='ABC Fatturato'!$K$2,"A",D1035&lt;='ABC Fatturato'!$L$3,"B"),"C")</f>
        <v>C</v>
      </c>
    </row>
    <row r="1036" spans="1:7" x14ac:dyDescent="0.3">
      <c r="A1036" s="20" t="s">
        <v>1059</v>
      </c>
      <c r="B1036" s="23">
        <f>+'ABC Fatturato'!B1036*60%</f>
        <v>513.07897466021029</v>
      </c>
      <c r="C1036" s="27">
        <f t="shared" si="50"/>
        <v>4481513.8850460453</v>
      </c>
      <c r="D1036" s="28">
        <f t="shared" si="48"/>
        <v>0.95245078347294354</v>
      </c>
      <c r="E1036" s="18">
        <v>1035</v>
      </c>
      <c r="F1036" s="26">
        <f t="shared" si="49"/>
        <v>0.38404452690166974</v>
      </c>
      <c r="G1036" s="3" t="str" cm="1">
        <f t="array" ref="G1036">IFERROR(_xlfn.IFS(D1036&lt;='ABC Fatturato'!$K$2,"A",D1036&lt;='ABC Fatturato'!$L$3,"B"),"C")</f>
        <v>C</v>
      </c>
    </row>
    <row r="1037" spans="1:7" x14ac:dyDescent="0.3">
      <c r="A1037" s="20" t="s">
        <v>1060</v>
      </c>
      <c r="B1037" s="23">
        <f>+'ABC Fatturato'!B1037*60%</f>
        <v>512.6736459008988</v>
      </c>
      <c r="C1037" s="27">
        <f t="shared" si="50"/>
        <v>4482026.5586919459</v>
      </c>
      <c r="D1037" s="28">
        <f t="shared" si="48"/>
        <v>0.95255974138944877</v>
      </c>
      <c r="E1037" s="18">
        <v>1036</v>
      </c>
      <c r="F1037" s="26">
        <f t="shared" si="49"/>
        <v>0.38441558441558443</v>
      </c>
      <c r="G1037" s="3" t="str" cm="1">
        <f t="array" ref="G1037">IFERROR(_xlfn.IFS(D1037&lt;='ABC Fatturato'!$K$2,"A",D1037&lt;='ABC Fatturato'!$L$3,"B"),"C")</f>
        <v>C</v>
      </c>
    </row>
    <row r="1038" spans="1:7" x14ac:dyDescent="0.3">
      <c r="A1038" s="20" t="s">
        <v>1061</v>
      </c>
      <c r="B1038" s="23">
        <f>+'ABC Fatturato'!B1038*60%</f>
        <v>512.398304089676</v>
      </c>
      <c r="C1038" s="27">
        <f t="shared" si="50"/>
        <v>4482538.9569960358</v>
      </c>
      <c r="D1038" s="28">
        <f t="shared" si="48"/>
        <v>0.95266864078788849</v>
      </c>
      <c r="E1038" s="18">
        <v>1037</v>
      </c>
      <c r="F1038" s="26">
        <f t="shared" si="49"/>
        <v>0.38478664192949907</v>
      </c>
      <c r="G1038" s="3" t="str" cm="1">
        <f t="array" ref="G1038">IFERROR(_xlfn.IFS(D1038&lt;='ABC Fatturato'!$K$2,"A",D1038&lt;='ABC Fatturato'!$L$3,"B"),"C")</f>
        <v>C</v>
      </c>
    </row>
    <row r="1039" spans="1:7" x14ac:dyDescent="0.3">
      <c r="A1039" s="20" t="s">
        <v>1062</v>
      </c>
      <c r="B1039" s="23">
        <f>+'ABC Fatturato'!B1039*60%</f>
        <v>512.36500694041183</v>
      </c>
      <c r="C1039" s="27">
        <f t="shared" si="50"/>
        <v>4483051.3220029762</v>
      </c>
      <c r="D1039" s="28">
        <f t="shared" si="48"/>
        <v>0.95277753310972491</v>
      </c>
      <c r="E1039" s="18">
        <v>1038</v>
      </c>
      <c r="F1039" s="26">
        <f t="shared" si="49"/>
        <v>0.38515769944341371</v>
      </c>
      <c r="G1039" s="3" t="str" cm="1">
        <f t="array" ref="G1039">IFERROR(_xlfn.IFS(D1039&lt;='ABC Fatturato'!$K$2,"A",D1039&lt;='ABC Fatturato'!$L$3,"B"),"C")</f>
        <v>C</v>
      </c>
    </row>
    <row r="1040" spans="1:7" x14ac:dyDescent="0.3">
      <c r="A1040" s="20" t="s">
        <v>1063</v>
      </c>
      <c r="B1040" s="23">
        <f>+'ABC Fatturato'!B1040*60%</f>
        <v>512.06674132258036</v>
      </c>
      <c r="C1040" s="27">
        <f t="shared" si="50"/>
        <v>4483563.3887442984</v>
      </c>
      <c r="D1040" s="28">
        <f t="shared" si="48"/>
        <v>0.95288636204152621</v>
      </c>
      <c r="E1040" s="18">
        <v>1039</v>
      </c>
      <c r="F1040" s="26">
        <f t="shared" si="49"/>
        <v>0.38552875695732841</v>
      </c>
      <c r="G1040" s="3" t="str" cm="1">
        <f t="array" ref="G1040">IFERROR(_xlfn.IFS(D1040&lt;='ABC Fatturato'!$K$2,"A",D1040&lt;='ABC Fatturato'!$L$3,"B"),"C")</f>
        <v>C</v>
      </c>
    </row>
    <row r="1041" spans="1:7" x14ac:dyDescent="0.3">
      <c r="A1041" s="20" t="s">
        <v>1064</v>
      </c>
      <c r="B1041" s="23">
        <f>+'ABC Fatturato'!B1041*60%</f>
        <v>509.52104619537749</v>
      </c>
      <c r="C1041" s="27">
        <f t="shared" si="50"/>
        <v>4484072.9097904935</v>
      </c>
      <c r="D1041" s="28">
        <f t="shared" si="48"/>
        <v>0.95299464993978844</v>
      </c>
      <c r="E1041" s="18">
        <v>1040</v>
      </c>
      <c r="F1041" s="26">
        <f t="shared" si="49"/>
        <v>0.38589981447124305</v>
      </c>
      <c r="G1041" s="3" t="str" cm="1">
        <f t="array" ref="G1041">IFERROR(_xlfn.IFS(D1041&lt;='ABC Fatturato'!$K$2,"A",D1041&lt;='ABC Fatturato'!$L$3,"B"),"C")</f>
        <v>C</v>
      </c>
    </row>
    <row r="1042" spans="1:7" x14ac:dyDescent="0.3">
      <c r="A1042" s="20" t="s">
        <v>1065</v>
      </c>
      <c r="B1042" s="23">
        <f>+'ABC Fatturato'!B1042*60%</f>
        <v>507.89345592615433</v>
      </c>
      <c r="C1042" s="27">
        <f t="shared" si="50"/>
        <v>4484580.8032464199</v>
      </c>
      <c r="D1042" s="28">
        <f t="shared" si="48"/>
        <v>0.95310259192823843</v>
      </c>
      <c r="E1042" s="18">
        <v>1041</v>
      </c>
      <c r="F1042" s="26">
        <f t="shared" si="49"/>
        <v>0.38627087198515769</v>
      </c>
      <c r="G1042" s="3" t="str" cm="1">
        <f t="array" ref="G1042">IFERROR(_xlfn.IFS(D1042&lt;='ABC Fatturato'!$K$2,"A",D1042&lt;='ABC Fatturato'!$L$3,"B"),"C")</f>
        <v>C</v>
      </c>
    </row>
    <row r="1043" spans="1:7" x14ac:dyDescent="0.3">
      <c r="A1043" s="20" t="s">
        <v>1066</v>
      </c>
      <c r="B1043" s="23">
        <f>+'ABC Fatturato'!B1043*60%</f>
        <v>505.69827732793607</v>
      </c>
      <c r="C1043" s="27">
        <f t="shared" si="50"/>
        <v>4485086.501523748</v>
      </c>
      <c r="D1043" s="28">
        <f t="shared" si="48"/>
        <v>0.95321006737800762</v>
      </c>
      <c r="E1043" s="18">
        <v>1042</v>
      </c>
      <c r="F1043" s="26">
        <f t="shared" si="49"/>
        <v>0.38664192949907233</v>
      </c>
      <c r="G1043" s="3" t="str" cm="1">
        <f t="array" ref="G1043">IFERROR(_xlfn.IFS(D1043&lt;='ABC Fatturato'!$K$2,"A",D1043&lt;='ABC Fatturato'!$L$3,"B"),"C")</f>
        <v>C</v>
      </c>
    </row>
    <row r="1044" spans="1:7" x14ac:dyDescent="0.3">
      <c r="A1044" s="20" t="s">
        <v>1067</v>
      </c>
      <c r="B1044" s="23">
        <f>+'ABC Fatturato'!B1044*60%</f>
        <v>504.69398407974586</v>
      </c>
      <c r="C1044" s="27">
        <f t="shared" si="50"/>
        <v>4485591.1955078281</v>
      </c>
      <c r="D1044" s="28">
        <f t="shared" si="48"/>
        <v>0.95331732938653446</v>
      </c>
      <c r="E1044" s="18">
        <v>1043</v>
      </c>
      <c r="F1044" s="26">
        <f t="shared" si="49"/>
        <v>0.38701298701298703</v>
      </c>
      <c r="G1044" s="3" t="str" cm="1">
        <f t="array" ref="G1044">IFERROR(_xlfn.IFS(D1044&lt;='ABC Fatturato'!$K$2,"A",D1044&lt;='ABC Fatturato'!$L$3,"B"),"C")</f>
        <v>C</v>
      </c>
    </row>
    <row r="1045" spans="1:7" x14ac:dyDescent="0.3">
      <c r="A1045" s="20" t="s">
        <v>1068</v>
      </c>
      <c r="B1045" s="23">
        <f>+'ABC Fatturato'!B1045*60%</f>
        <v>502.43080245745364</v>
      </c>
      <c r="C1045" s="27">
        <f t="shared" si="50"/>
        <v>4486093.6263102852</v>
      </c>
      <c r="D1045" s="28">
        <f t="shared" si="48"/>
        <v>0.95342411040377906</v>
      </c>
      <c r="E1045" s="18">
        <v>1044</v>
      </c>
      <c r="F1045" s="26">
        <f t="shared" si="49"/>
        <v>0.38738404452690167</v>
      </c>
      <c r="G1045" s="3" t="str" cm="1">
        <f t="array" ref="G1045">IFERROR(_xlfn.IFS(D1045&lt;='ABC Fatturato'!$K$2,"A",D1045&lt;='ABC Fatturato'!$L$3,"B"),"C")</f>
        <v>C</v>
      </c>
    </row>
    <row r="1046" spans="1:7" x14ac:dyDescent="0.3">
      <c r="A1046" s="20" t="s">
        <v>1069</v>
      </c>
      <c r="B1046" s="23">
        <f>+'ABC Fatturato'!B1046*60%</f>
        <v>501.05089175237208</v>
      </c>
      <c r="C1046" s="27">
        <f t="shared" si="50"/>
        <v>4486594.6772020375</v>
      </c>
      <c r="D1046" s="28">
        <f t="shared" si="48"/>
        <v>0.95353059815025287</v>
      </c>
      <c r="E1046" s="18">
        <v>1045</v>
      </c>
      <c r="F1046" s="26">
        <f t="shared" si="49"/>
        <v>0.38775510204081631</v>
      </c>
      <c r="G1046" s="3" t="str" cm="1">
        <f t="array" ref="G1046">IFERROR(_xlfn.IFS(D1046&lt;='ABC Fatturato'!$K$2,"A",D1046&lt;='ABC Fatturato'!$L$3,"B"),"C")</f>
        <v>C</v>
      </c>
    </row>
    <row r="1047" spans="1:7" x14ac:dyDescent="0.3">
      <c r="A1047" s="20" t="s">
        <v>1070</v>
      </c>
      <c r="B1047" s="23">
        <f>+'ABC Fatturato'!B1047*60%</f>
        <v>499.9054698176854</v>
      </c>
      <c r="C1047" s="27">
        <f t="shared" si="50"/>
        <v>4487094.5826718556</v>
      </c>
      <c r="D1047" s="28">
        <f t="shared" si="48"/>
        <v>0.95363684246157343</v>
      </c>
      <c r="E1047" s="18">
        <v>1046</v>
      </c>
      <c r="F1047" s="26">
        <f t="shared" si="49"/>
        <v>0.38812615955473101</v>
      </c>
      <c r="G1047" s="3" t="str" cm="1">
        <f t="array" ref="G1047">IFERROR(_xlfn.IFS(D1047&lt;='ABC Fatturato'!$K$2,"A",D1047&lt;='ABC Fatturato'!$L$3,"B"),"C")</f>
        <v>C</v>
      </c>
    </row>
    <row r="1048" spans="1:7" x14ac:dyDescent="0.3">
      <c r="A1048" s="20" t="s">
        <v>1071</v>
      </c>
      <c r="B1048" s="23">
        <f>+'ABC Fatturato'!B1048*60%</f>
        <v>498.96239209775786</v>
      </c>
      <c r="C1048" s="27">
        <f t="shared" si="50"/>
        <v>4487593.5450639529</v>
      </c>
      <c r="D1048" s="28">
        <f t="shared" si="48"/>
        <v>0.95374288634171456</v>
      </c>
      <c r="E1048" s="18">
        <v>1047</v>
      </c>
      <c r="F1048" s="26">
        <f t="shared" si="49"/>
        <v>0.38849721706864565</v>
      </c>
      <c r="G1048" s="3" t="str" cm="1">
        <f t="array" ref="G1048">IFERROR(_xlfn.IFS(D1048&lt;='ABC Fatturato'!$K$2,"A",D1048&lt;='ABC Fatturato'!$L$3,"B"),"C")</f>
        <v>C</v>
      </c>
    </row>
    <row r="1049" spans="1:7" x14ac:dyDescent="0.3">
      <c r="A1049" s="20" t="s">
        <v>1072</v>
      </c>
      <c r="B1049" s="23">
        <f>+'ABC Fatturato'!B1049*60%</f>
        <v>497.29292426003701</v>
      </c>
      <c r="C1049" s="27">
        <f t="shared" si="50"/>
        <v>4488090.8379882127</v>
      </c>
      <c r="D1049" s="28">
        <f t="shared" si="48"/>
        <v>0.95384857541185386</v>
      </c>
      <c r="E1049" s="18">
        <v>1048</v>
      </c>
      <c r="F1049" s="26">
        <f t="shared" si="49"/>
        <v>0.38886827458256029</v>
      </c>
      <c r="G1049" s="3" t="str" cm="1">
        <f t="array" ref="G1049">IFERROR(_xlfn.IFS(D1049&lt;='ABC Fatturato'!$K$2,"A",D1049&lt;='ABC Fatturato'!$L$3,"B"),"C")</f>
        <v>C</v>
      </c>
    </row>
    <row r="1050" spans="1:7" x14ac:dyDescent="0.3">
      <c r="A1050" s="20" t="s">
        <v>1073</v>
      </c>
      <c r="B1050" s="23">
        <f>+'ABC Fatturato'!B1050*60%</f>
        <v>496.43065616005424</v>
      </c>
      <c r="C1050" s="27">
        <f t="shared" si="50"/>
        <v>4488587.2686443729</v>
      </c>
      <c r="D1050" s="28">
        <f t="shared" si="48"/>
        <v>0.95395408122518577</v>
      </c>
      <c r="E1050" s="18">
        <v>1049</v>
      </c>
      <c r="F1050" s="26">
        <f t="shared" si="49"/>
        <v>0.38923933209647493</v>
      </c>
      <c r="G1050" s="3" t="str" cm="1">
        <f t="array" ref="G1050">IFERROR(_xlfn.IFS(D1050&lt;='ABC Fatturato'!$K$2,"A",D1050&lt;='ABC Fatturato'!$L$3,"B"),"C")</f>
        <v>C</v>
      </c>
    </row>
    <row r="1051" spans="1:7" x14ac:dyDescent="0.3">
      <c r="A1051" s="20" t="s">
        <v>1074</v>
      </c>
      <c r="B1051" s="23">
        <f>+'ABC Fatturato'!B1051*60%</f>
        <v>494.56768065872524</v>
      </c>
      <c r="C1051" s="27">
        <f t="shared" si="50"/>
        <v>4489081.8363250317</v>
      </c>
      <c r="D1051" s="28">
        <f t="shared" si="48"/>
        <v>0.95405919110256354</v>
      </c>
      <c r="E1051" s="18">
        <v>1050</v>
      </c>
      <c r="F1051" s="26">
        <f t="shared" si="49"/>
        <v>0.38961038961038963</v>
      </c>
      <c r="G1051" s="3" t="str" cm="1">
        <f t="array" ref="G1051">IFERROR(_xlfn.IFS(D1051&lt;='ABC Fatturato'!$K$2,"A",D1051&lt;='ABC Fatturato'!$L$3,"B"),"C")</f>
        <v>C</v>
      </c>
    </row>
    <row r="1052" spans="1:7" x14ac:dyDescent="0.3">
      <c r="A1052" s="20" t="s">
        <v>1075</v>
      </c>
      <c r="B1052" s="23">
        <f>+'ABC Fatturato'!B1052*60%</f>
        <v>494.25455938968361</v>
      </c>
      <c r="C1052" s="27">
        <f t="shared" si="50"/>
        <v>4489576.090884421</v>
      </c>
      <c r="D1052" s="28">
        <f t="shared" si="48"/>
        <v>0.95416423443265252</v>
      </c>
      <c r="E1052" s="18">
        <v>1051</v>
      </c>
      <c r="F1052" s="26">
        <f t="shared" si="49"/>
        <v>0.38998144712430427</v>
      </c>
      <c r="G1052" s="3" t="str" cm="1">
        <f t="array" ref="G1052">IFERROR(_xlfn.IFS(D1052&lt;='ABC Fatturato'!$K$2,"A",D1052&lt;='ABC Fatturato'!$L$3,"B"),"C")</f>
        <v>C</v>
      </c>
    </row>
    <row r="1053" spans="1:7" x14ac:dyDescent="0.3">
      <c r="A1053" s="20" t="s">
        <v>1076</v>
      </c>
      <c r="B1053" s="23">
        <f>+'ABC Fatturato'!B1053*60%</f>
        <v>492.17566468197231</v>
      </c>
      <c r="C1053" s="27">
        <f t="shared" si="50"/>
        <v>4490068.266549103</v>
      </c>
      <c r="D1053" s="28">
        <f t="shared" si="48"/>
        <v>0.95426883593773693</v>
      </c>
      <c r="E1053" s="18">
        <v>1052</v>
      </c>
      <c r="F1053" s="26">
        <f t="shared" si="49"/>
        <v>0.39035250463821891</v>
      </c>
      <c r="G1053" s="3" t="str" cm="1">
        <f t="array" ref="G1053">IFERROR(_xlfn.IFS(D1053&lt;='ABC Fatturato'!$K$2,"A",D1053&lt;='ABC Fatturato'!$L$3,"B"),"C")</f>
        <v>C</v>
      </c>
    </row>
    <row r="1054" spans="1:7" x14ac:dyDescent="0.3">
      <c r="A1054" s="20" t="s">
        <v>1077</v>
      </c>
      <c r="B1054" s="23">
        <f>+'ABC Fatturato'!B1054*60%</f>
        <v>492.06796121069868</v>
      </c>
      <c r="C1054" s="27">
        <f t="shared" si="50"/>
        <v>4490560.3345103133</v>
      </c>
      <c r="D1054" s="28">
        <f t="shared" si="48"/>
        <v>0.9543734145527315</v>
      </c>
      <c r="E1054" s="18">
        <v>1053</v>
      </c>
      <c r="F1054" s="26">
        <f t="shared" si="49"/>
        <v>0.39072356215213361</v>
      </c>
      <c r="G1054" s="3" t="str" cm="1">
        <f t="array" ref="G1054">IFERROR(_xlfn.IFS(D1054&lt;='ABC Fatturato'!$K$2,"A",D1054&lt;='ABC Fatturato'!$L$3,"B"),"C")</f>
        <v>C</v>
      </c>
    </row>
    <row r="1055" spans="1:7" x14ac:dyDescent="0.3">
      <c r="A1055" s="20" t="s">
        <v>1078</v>
      </c>
      <c r="B1055" s="23">
        <f>+'ABC Fatturato'!B1055*60%</f>
        <v>491.70835199864587</v>
      </c>
      <c r="C1055" s="27">
        <f t="shared" si="50"/>
        <v>4491052.0428623119</v>
      </c>
      <c r="D1055" s="28">
        <f t="shared" si="48"/>
        <v>0.95447791674041049</v>
      </c>
      <c r="E1055" s="18">
        <v>1054</v>
      </c>
      <c r="F1055" s="26">
        <f t="shared" si="49"/>
        <v>0.39109461966604825</v>
      </c>
      <c r="G1055" s="3" t="str" cm="1">
        <f t="array" ref="G1055">IFERROR(_xlfn.IFS(D1055&lt;='ABC Fatturato'!$K$2,"A",D1055&lt;='ABC Fatturato'!$L$3,"B"),"C")</f>
        <v>C</v>
      </c>
    </row>
    <row r="1056" spans="1:7" x14ac:dyDescent="0.3">
      <c r="A1056" s="20" t="s">
        <v>1079</v>
      </c>
      <c r="B1056" s="23">
        <f>+'ABC Fatturato'!B1056*60%</f>
        <v>491.10682619059327</v>
      </c>
      <c r="C1056" s="27">
        <f t="shared" si="50"/>
        <v>4491543.1496885028</v>
      </c>
      <c r="D1056" s="28">
        <f t="shared" si="48"/>
        <v>0.95458229108652937</v>
      </c>
      <c r="E1056" s="18">
        <v>1055</v>
      </c>
      <c r="F1056" s="26">
        <f t="shared" si="49"/>
        <v>0.39146567717996289</v>
      </c>
      <c r="G1056" s="3" t="str" cm="1">
        <f t="array" ref="G1056">IFERROR(_xlfn.IFS(D1056&lt;='ABC Fatturato'!$K$2,"A",D1056&lt;='ABC Fatturato'!$L$3,"B"),"C")</f>
        <v>C</v>
      </c>
    </row>
    <row r="1057" spans="1:7" x14ac:dyDescent="0.3">
      <c r="A1057" s="20" t="s">
        <v>1080</v>
      </c>
      <c r="B1057" s="23">
        <f>+'ABC Fatturato'!B1057*60%</f>
        <v>490.69253281417195</v>
      </c>
      <c r="C1057" s="27">
        <f t="shared" si="50"/>
        <v>4492033.8422213169</v>
      </c>
      <c r="D1057" s="28">
        <f t="shared" si="48"/>
        <v>0.95468657738337259</v>
      </c>
      <c r="E1057" s="18">
        <v>1056</v>
      </c>
      <c r="F1057" s="26">
        <f t="shared" si="49"/>
        <v>0.39183673469387753</v>
      </c>
      <c r="G1057" s="3" t="str" cm="1">
        <f t="array" ref="G1057">IFERROR(_xlfn.IFS(D1057&lt;='ABC Fatturato'!$K$2,"A",D1057&lt;='ABC Fatturato'!$L$3,"B"),"C")</f>
        <v>C</v>
      </c>
    </row>
    <row r="1058" spans="1:7" x14ac:dyDescent="0.3">
      <c r="A1058" s="20" t="s">
        <v>1081</v>
      </c>
      <c r="B1058" s="23">
        <f>+'ABC Fatturato'!B1058*60%</f>
        <v>490.44075513935155</v>
      </c>
      <c r="C1058" s="27">
        <f t="shared" si="50"/>
        <v>4492524.282976456</v>
      </c>
      <c r="D1058" s="28">
        <f t="shared" si="48"/>
        <v>0.95479081017020795</v>
      </c>
      <c r="E1058" s="18">
        <v>1057</v>
      </c>
      <c r="F1058" s="26">
        <f t="shared" si="49"/>
        <v>0.39220779220779223</v>
      </c>
      <c r="G1058" s="3" t="str" cm="1">
        <f t="array" ref="G1058">IFERROR(_xlfn.IFS(D1058&lt;='ABC Fatturato'!$K$2,"A",D1058&lt;='ABC Fatturato'!$L$3,"B"),"C")</f>
        <v>C</v>
      </c>
    </row>
    <row r="1059" spans="1:7" x14ac:dyDescent="0.3">
      <c r="A1059" s="20" t="s">
        <v>1082</v>
      </c>
      <c r="B1059" s="23">
        <f>+'ABC Fatturato'!B1059*60%</f>
        <v>490.23648993521192</v>
      </c>
      <c r="C1059" s="27">
        <f t="shared" si="50"/>
        <v>4493014.5194663908</v>
      </c>
      <c r="D1059" s="28">
        <f t="shared" si="48"/>
        <v>0.95489499954480372</v>
      </c>
      <c r="E1059" s="18">
        <v>1058</v>
      </c>
      <c r="F1059" s="26">
        <f t="shared" si="49"/>
        <v>0.39257884972170687</v>
      </c>
      <c r="G1059" s="3" t="str" cm="1">
        <f t="array" ref="G1059">IFERROR(_xlfn.IFS(D1059&lt;='ABC Fatturato'!$K$2,"A",D1059&lt;='ABC Fatturato'!$L$3,"B"),"C")</f>
        <v>C</v>
      </c>
    </row>
    <row r="1060" spans="1:7" x14ac:dyDescent="0.3">
      <c r="A1060" s="20" t="s">
        <v>1083</v>
      </c>
      <c r="B1060" s="23">
        <f>+'ABC Fatturato'!B1060*60%</f>
        <v>489.50600170674005</v>
      </c>
      <c r="C1060" s="27">
        <f t="shared" si="50"/>
        <v>4493504.025468098</v>
      </c>
      <c r="D1060" s="28">
        <f t="shared" si="48"/>
        <v>0.95499903366961059</v>
      </c>
      <c r="E1060" s="18">
        <v>1059</v>
      </c>
      <c r="F1060" s="26">
        <f t="shared" si="49"/>
        <v>0.39294990723562151</v>
      </c>
      <c r="G1060" s="3" t="str" cm="1">
        <f t="array" ref="G1060">IFERROR(_xlfn.IFS(D1060&lt;='ABC Fatturato'!$K$2,"A",D1060&lt;='ABC Fatturato'!$L$3,"B"),"C")</f>
        <v>C</v>
      </c>
    </row>
    <row r="1061" spans="1:7" x14ac:dyDescent="0.3">
      <c r="A1061" s="20" t="s">
        <v>1084</v>
      </c>
      <c r="B1061" s="23">
        <f>+'ABC Fatturato'!B1061*60%</f>
        <v>488.33035620579818</v>
      </c>
      <c r="C1061" s="27">
        <f t="shared" si="50"/>
        <v>4493992.3558243038</v>
      </c>
      <c r="D1061" s="28">
        <f t="shared" si="48"/>
        <v>0.95510281793588592</v>
      </c>
      <c r="E1061" s="18">
        <v>1060</v>
      </c>
      <c r="F1061" s="26">
        <f t="shared" si="49"/>
        <v>0.39332096474953615</v>
      </c>
      <c r="G1061" s="3" t="str" cm="1">
        <f t="array" ref="G1061">IFERROR(_xlfn.IFS(D1061&lt;='ABC Fatturato'!$K$2,"A",D1061&lt;='ABC Fatturato'!$L$3,"B"),"C")</f>
        <v>C</v>
      </c>
    </row>
    <row r="1062" spans="1:7" x14ac:dyDescent="0.3">
      <c r="A1062" s="20" t="s">
        <v>1085</v>
      </c>
      <c r="B1062" s="23">
        <f>+'ABC Fatturato'!B1062*60%</f>
        <v>487.16290692621379</v>
      </c>
      <c r="C1062" s="27">
        <f t="shared" si="50"/>
        <v>4494479.5187312299</v>
      </c>
      <c r="D1062" s="28">
        <f t="shared" si="48"/>
        <v>0.95520635408556265</v>
      </c>
      <c r="E1062" s="18">
        <v>1061</v>
      </c>
      <c r="F1062" s="26">
        <f t="shared" si="49"/>
        <v>0.39369202226345085</v>
      </c>
      <c r="G1062" s="3" t="str" cm="1">
        <f t="array" ref="G1062">IFERROR(_xlfn.IFS(D1062&lt;='ABC Fatturato'!$K$2,"A",D1062&lt;='ABC Fatturato'!$L$3,"B"),"C")</f>
        <v>C</v>
      </c>
    </row>
    <row r="1063" spans="1:7" x14ac:dyDescent="0.3">
      <c r="A1063" s="20" t="s">
        <v>1086</v>
      </c>
      <c r="B1063" s="23">
        <f>+'ABC Fatturato'!B1063*60%</f>
        <v>486.23545325324852</v>
      </c>
      <c r="C1063" s="27">
        <f t="shared" si="50"/>
        <v>4494965.7541844836</v>
      </c>
      <c r="D1063" s="28">
        <f t="shared" si="48"/>
        <v>0.95530969312462022</v>
      </c>
      <c r="E1063" s="18">
        <v>1062</v>
      </c>
      <c r="F1063" s="26">
        <f t="shared" si="49"/>
        <v>0.39406307977736549</v>
      </c>
      <c r="G1063" s="3" t="str" cm="1">
        <f t="array" ref="G1063">IFERROR(_xlfn.IFS(D1063&lt;='ABC Fatturato'!$K$2,"A",D1063&lt;='ABC Fatturato'!$L$3,"B"),"C")</f>
        <v>C</v>
      </c>
    </row>
    <row r="1064" spans="1:7" x14ac:dyDescent="0.3">
      <c r="A1064" s="20" t="s">
        <v>1087</v>
      </c>
      <c r="B1064" s="23">
        <f>+'ABC Fatturato'!B1064*60%</f>
        <v>484.7398989874535</v>
      </c>
      <c r="C1064" s="27">
        <f t="shared" si="50"/>
        <v>4495450.4940834707</v>
      </c>
      <c r="D1064" s="28">
        <f t="shared" si="48"/>
        <v>0.95541271431531904</v>
      </c>
      <c r="E1064" s="18">
        <v>1063</v>
      </c>
      <c r="F1064" s="26">
        <f t="shared" si="49"/>
        <v>0.39443413729128013</v>
      </c>
      <c r="G1064" s="3" t="str" cm="1">
        <f t="array" ref="G1064">IFERROR(_xlfn.IFS(D1064&lt;='ABC Fatturato'!$K$2,"A",D1064&lt;='ABC Fatturato'!$L$3,"B"),"C")</f>
        <v>C</v>
      </c>
    </row>
    <row r="1065" spans="1:7" x14ac:dyDescent="0.3">
      <c r="A1065" s="20" t="s">
        <v>1088</v>
      </c>
      <c r="B1065" s="23">
        <f>+'ABC Fatturato'!B1065*60%</f>
        <v>484.29896789162103</v>
      </c>
      <c r="C1065" s="27">
        <f t="shared" si="50"/>
        <v>4495934.793051362</v>
      </c>
      <c r="D1065" s="28">
        <f t="shared" si="48"/>
        <v>0.95551564179545978</v>
      </c>
      <c r="E1065" s="18">
        <v>1064</v>
      </c>
      <c r="F1065" s="26">
        <f t="shared" si="49"/>
        <v>0.39480519480519483</v>
      </c>
      <c r="G1065" s="3" t="str" cm="1">
        <f t="array" ref="G1065">IFERROR(_xlfn.IFS(D1065&lt;='ABC Fatturato'!$K$2,"A",D1065&lt;='ABC Fatturato'!$L$3,"B"),"C")</f>
        <v>C</v>
      </c>
    </row>
    <row r="1066" spans="1:7" x14ac:dyDescent="0.3">
      <c r="A1066" s="20" t="s">
        <v>1089</v>
      </c>
      <c r="B1066" s="23">
        <f>+'ABC Fatturato'!B1066*60%</f>
        <v>484.2821912510301</v>
      </c>
      <c r="C1066" s="27">
        <f t="shared" si="50"/>
        <v>4496419.0752426134</v>
      </c>
      <c r="D1066" s="28">
        <f t="shared" si="48"/>
        <v>0.95561856571008119</v>
      </c>
      <c r="E1066" s="18">
        <v>1065</v>
      </c>
      <c r="F1066" s="26">
        <f t="shared" si="49"/>
        <v>0.39517625231910947</v>
      </c>
      <c r="G1066" s="3" t="str" cm="1">
        <f t="array" ref="G1066">IFERROR(_xlfn.IFS(D1066&lt;='ABC Fatturato'!$K$2,"A",D1066&lt;='ABC Fatturato'!$L$3,"B"),"C")</f>
        <v>C</v>
      </c>
    </row>
    <row r="1067" spans="1:7" x14ac:dyDescent="0.3">
      <c r="A1067" s="20" t="s">
        <v>1090</v>
      </c>
      <c r="B1067" s="23">
        <f>+'ABC Fatturato'!B1067*60%</f>
        <v>481.43297980168882</v>
      </c>
      <c r="C1067" s="27">
        <f t="shared" si="50"/>
        <v>4496900.5082224151</v>
      </c>
      <c r="D1067" s="28">
        <f t="shared" si="48"/>
        <v>0.95572088408520262</v>
      </c>
      <c r="E1067" s="18">
        <v>1066</v>
      </c>
      <c r="F1067" s="26">
        <f t="shared" si="49"/>
        <v>0.39554730983302411</v>
      </c>
      <c r="G1067" s="3" t="str" cm="1">
        <f t="array" ref="G1067">IFERROR(_xlfn.IFS(D1067&lt;='ABC Fatturato'!$K$2,"A",D1067&lt;='ABC Fatturato'!$L$3,"B"),"C")</f>
        <v>C</v>
      </c>
    </row>
    <row r="1068" spans="1:7" x14ac:dyDescent="0.3">
      <c r="A1068" s="20" t="s">
        <v>1091</v>
      </c>
      <c r="B1068" s="23">
        <f>+'ABC Fatturato'!B1068*60%</f>
        <v>479.63121982862236</v>
      </c>
      <c r="C1068" s="27">
        <f t="shared" si="50"/>
        <v>4497380.1394422436</v>
      </c>
      <c r="D1068" s="28">
        <f t="shared" si="48"/>
        <v>0.95582281953443282</v>
      </c>
      <c r="E1068" s="18">
        <v>1067</v>
      </c>
      <c r="F1068" s="26">
        <f t="shared" si="49"/>
        <v>0.39591836734693875</v>
      </c>
      <c r="G1068" s="3" t="str" cm="1">
        <f t="array" ref="G1068">IFERROR(_xlfn.IFS(D1068&lt;='ABC Fatturato'!$K$2,"A",D1068&lt;='ABC Fatturato'!$L$3,"B"),"C")</f>
        <v>C</v>
      </c>
    </row>
    <row r="1069" spans="1:7" x14ac:dyDescent="0.3">
      <c r="A1069" s="20" t="s">
        <v>1092</v>
      </c>
      <c r="B1069" s="23">
        <f>+'ABC Fatturato'!B1069*60%</f>
        <v>479.13483617266911</v>
      </c>
      <c r="C1069" s="27">
        <f t="shared" si="50"/>
        <v>4497859.2742784163</v>
      </c>
      <c r="D1069" s="28">
        <f t="shared" si="48"/>
        <v>0.95592464948783862</v>
      </c>
      <c r="E1069" s="18">
        <v>1068</v>
      </c>
      <c r="F1069" s="26">
        <f t="shared" si="49"/>
        <v>0.39628942486085345</v>
      </c>
      <c r="G1069" s="3" t="str" cm="1">
        <f t="array" ref="G1069">IFERROR(_xlfn.IFS(D1069&lt;='ABC Fatturato'!$K$2,"A",D1069&lt;='ABC Fatturato'!$L$3,"B"),"C")</f>
        <v>C</v>
      </c>
    </row>
    <row r="1070" spans="1:7" x14ac:dyDescent="0.3">
      <c r="A1070" s="20" t="s">
        <v>1093</v>
      </c>
      <c r="B1070" s="23">
        <f>+'ABC Fatturato'!B1070*60%</f>
        <v>477.0200829965197</v>
      </c>
      <c r="C1070" s="27">
        <f t="shared" si="50"/>
        <v>4498336.2943614125</v>
      </c>
      <c r="D1070" s="28">
        <f t="shared" si="48"/>
        <v>0.95602602999528241</v>
      </c>
      <c r="E1070" s="18">
        <v>1069</v>
      </c>
      <c r="F1070" s="26">
        <f t="shared" si="49"/>
        <v>0.39666048237476809</v>
      </c>
      <c r="G1070" s="3" t="str" cm="1">
        <f t="array" ref="G1070">IFERROR(_xlfn.IFS(D1070&lt;='ABC Fatturato'!$K$2,"A",D1070&lt;='ABC Fatturato'!$L$3,"B"),"C")</f>
        <v>C</v>
      </c>
    </row>
    <row r="1071" spans="1:7" x14ac:dyDescent="0.3">
      <c r="A1071" s="20" t="s">
        <v>1094</v>
      </c>
      <c r="B1071" s="23">
        <f>+'ABC Fatturato'!B1071*60%</f>
        <v>476.88855925692638</v>
      </c>
      <c r="C1071" s="27">
        <f t="shared" si="50"/>
        <v>4498813.1829206692</v>
      </c>
      <c r="D1071" s="28">
        <f t="shared" si="48"/>
        <v>0.95612738255014318</v>
      </c>
      <c r="E1071" s="18">
        <v>1070</v>
      </c>
      <c r="F1071" s="26">
        <f t="shared" si="49"/>
        <v>0.39703153988868273</v>
      </c>
      <c r="G1071" s="3" t="str" cm="1">
        <f t="array" ref="G1071">IFERROR(_xlfn.IFS(D1071&lt;='ABC Fatturato'!$K$2,"A",D1071&lt;='ABC Fatturato'!$L$3,"B"),"C")</f>
        <v>C</v>
      </c>
    </row>
    <row r="1072" spans="1:7" x14ac:dyDescent="0.3">
      <c r="A1072" s="20" t="s">
        <v>1095</v>
      </c>
      <c r="B1072" s="23">
        <f>+'ABC Fatturato'!B1072*60%</f>
        <v>474.21518236889148</v>
      </c>
      <c r="C1072" s="27">
        <f t="shared" si="50"/>
        <v>4499287.3981030378</v>
      </c>
      <c r="D1072" s="28">
        <f t="shared" si="48"/>
        <v>0.95622816693541279</v>
      </c>
      <c r="E1072" s="18">
        <v>1071</v>
      </c>
      <c r="F1072" s="26">
        <f t="shared" si="49"/>
        <v>0.39740259740259742</v>
      </c>
      <c r="G1072" s="3" t="str" cm="1">
        <f t="array" ref="G1072">IFERROR(_xlfn.IFS(D1072&lt;='ABC Fatturato'!$K$2,"A",D1072&lt;='ABC Fatturato'!$L$3,"B"),"C")</f>
        <v>C</v>
      </c>
    </row>
    <row r="1073" spans="1:7" x14ac:dyDescent="0.3">
      <c r="A1073" s="20" t="s">
        <v>1096</v>
      </c>
      <c r="B1073" s="23">
        <f>+'ABC Fatturato'!B1073*60%</f>
        <v>474.20378449856634</v>
      </c>
      <c r="C1073" s="27">
        <f t="shared" si="50"/>
        <v>4499761.6018875362</v>
      </c>
      <c r="D1073" s="28">
        <f t="shared" si="48"/>
        <v>0.95632894889830677</v>
      </c>
      <c r="E1073" s="18">
        <v>1072</v>
      </c>
      <c r="F1073" s="26">
        <f t="shared" si="49"/>
        <v>0.39777365491651206</v>
      </c>
      <c r="G1073" s="3" t="str" cm="1">
        <f t="array" ref="G1073">IFERROR(_xlfn.IFS(D1073&lt;='ABC Fatturato'!$K$2,"A",D1073&lt;='ABC Fatturato'!$L$3,"B"),"C")</f>
        <v>C</v>
      </c>
    </row>
    <row r="1074" spans="1:7" x14ac:dyDescent="0.3">
      <c r="A1074" s="20" t="s">
        <v>1097</v>
      </c>
      <c r="B1074" s="23">
        <f>+'ABC Fatturato'!B1074*60%</f>
        <v>473.96699054091482</v>
      </c>
      <c r="C1074" s="27">
        <f t="shared" si="50"/>
        <v>4500235.568878077</v>
      </c>
      <c r="D1074" s="28">
        <f t="shared" si="48"/>
        <v>0.95642968053566413</v>
      </c>
      <c r="E1074" s="18">
        <v>1073</v>
      </c>
      <c r="F1074" s="26">
        <f t="shared" si="49"/>
        <v>0.39814471243042671</v>
      </c>
      <c r="G1074" s="3" t="str" cm="1">
        <f t="array" ref="G1074">IFERROR(_xlfn.IFS(D1074&lt;='ABC Fatturato'!$K$2,"A",D1074&lt;='ABC Fatturato'!$L$3,"B"),"C")</f>
        <v>C</v>
      </c>
    </row>
    <row r="1075" spans="1:7" x14ac:dyDescent="0.3">
      <c r="A1075" s="20" t="s">
        <v>1098</v>
      </c>
      <c r="B1075" s="23">
        <f>+'ABC Fatturato'!B1075*60%</f>
        <v>471.50530668262473</v>
      </c>
      <c r="C1075" s="27">
        <f t="shared" si="50"/>
        <v>4500707.0741847595</v>
      </c>
      <c r="D1075" s="28">
        <f t="shared" si="48"/>
        <v>0.95652988899429681</v>
      </c>
      <c r="E1075" s="18">
        <v>1074</v>
      </c>
      <c r="F1075" s="26">
        <f t="shared" si="49"/>
        <v>0.39851576994434135</v>
      </c>
      <c r="G1075" s="3" t="str" cm="1">
        <f t="array" ref="G1075">IFERROR(_xlfn.IFS(D1075&lt;='ABC Fatturato'!$K$2,"A",D1075&lt;='ABC Fatturato'!$L$3,"B"),"C")</f>
        <v>C</v>
      </c>
    </row>
    <row r="1076" spans="1:7" x14ac:dyDescent="0.3">
      <c r="A1076" s="20" t="s">
        <v>1099</v>
      </c>
      <c r="B1076" s="23">
        <f>+'ABC Fatturato'!B1076*60%</f>
        <v>470.9164594044841</v>
      </c>
      <c r="C1076" s="27">
        <f t="shared" si="50"/>
        <v>4501177.9906441644</v>
      </c>
      <c r="D1076" s="28">
        <f t="shared" si="48"/>
        <v>0.95662997230592217</v>
      </c>
      <c r="E1076" s="18">
        <v>1075</v>
      </c>
      <c r="F1076" s="26">
        <f t="shared" si="49"/>
        <v>0.39888682745825604</v>
      </c>
      <c r="G1076" s="3" t="str" cm="1">
        <f t="array" ref="G1076">IFERROR(_xlfn.IFS(D1076&lt;='ABC Fatturato'!$K$2,"A",D1076&lt;='ABC Fatturato'!$L$3,"B"),"C")</f>
        <v>C</v>
      </c>
    </row>
    <row r="1077" spans="1:7" x14ac:dyDescent="0.3">
      <c r="A1077" s="20" t="s">
        <v>1100</v>
      </c>
      <c r="B1077" s="23">
        <f>+'ABC Fatturato'!B1077*60%</f>
        <v>469.91677653080751</v>
      </c>
      <c r="C1077" s="27">
        <f t="shared" si="50"/>
        <v>4501647.9074206948</v>
      </c>
      <c r="D1077" s="28">
        <f t="shared" si="48"/>
        <v>0.95672984315614251</v>
      </c>
      <c r="E1077" s="18">
        <v>1076</v>
      </c>
      <c r="F1077" s="26">
        <f t="shared" si="49"/>
        <v>0.39925788497217068</v>
      </c>
      <c r="G1077" s="3" t="str" cm="1">
        <f t="array" ref="G1077">IFERROR(_xlfn.IFS(D1077&lt;='ABC Fatturato'!$K$2,"A",D1077&lt;='ABC Fatturato'!$L$3,"B"),"C")</f>
        <v>C</v>
      </c>
    </row>
    <row r="1078" spans="1:7" x14ac:dyDescent="0.3">
      <c r="A1078" s="20" t="s">
        <v>1101</v>
      </c>
      <c r="B1078" s="23">
        <f>+'ABC Fatturato'!B1078*60%</f>
        <v>469.74593654189061</v>
      </c>
      <c r="C1078" s="27">
        <f t="shared" si="50"/>
        <v>4502117.6533572366</v>
      </c>
      <c r="D1078" s="28">
        <f t="shared" si="48"/>
        <v>0.95682967769794436</v>
      </c>
      <c r="E1078" s="18">
        <v>1077</v>
      </c>
      <c r="F1078" s="26">
        <f t="shared" si="49"/>
        <v>0.39962894248608533</v>
      </c>
      <c r="G1078" s="3" t="str" cm="1">
        <f t="array" ref="G1078">IFERROR(_xlfn.IFS(D1078&lt;='ABC Fatturato'!$K$2,"A",D1078&lt;='ABC Fatturato'!$L$3,"B"),"C")</f>
        <v>C</v>
      </c>
    </row>
    <row r="1079" spans="1:7" x14ac:dyDescent="0.3">
      <c r="A1079" s="20" t="s">
        <v>1102</v>
      </c>
      <c r="B1079" s="23">
        <f>+'ABC Fatturato'!B1079*60%</f>
        <v>469.64194698341947</v>
      </c>
      <c r="C1079" s="27">
        <f t="shared" si="50"/>
        <v>4502587.2953042202</v>
      </c>
      <c r="D1079" s="28">
        <f t="shared" si="48"/>
        <v>0.95692949013896988</v>
      </c>
      <c r="E1079" s="18">
        <v>1078</v>
      </c>
      <c r="F1079" s="26">
        <f t="shared" si="49"/>
        <v>0.4</v>
      </c>
      <c r="G1079" s="3" t="str" cm="1">
        <f t="array" ref="G1079">IFERROR(_xlfn.IFS(D1079&lt;='ABC Fatturato'!$K$2,"A",D1079&lt;='ABC Fatturato'!$L$3,"B"),"C")</f>
        <v>C</v>
      </c>
    </row>
    <row r="1080" spans="1:7" x14ac:dyDescent="0.3">
      <c r="A1080" s="20" t="s">
        <v>1103</v>
      </c>
      <c r="B1080" s="23">
        <f>+'ABC Fatturato'!B1080*60%</f>
        <v>469.24891255614386</v>
      </c>
      <c r="C1080" s="27">
        <f t="shared" si="50"/>
        <v>4503056.5442167763</v>
      </c>
      <c r="D1080" s="28">
        <f t="shared" si="48"/>
        <v>0.95702921904885885</v>
      </c>
      <c r="E1080" s="18">
        <v>1079</v>
      </c>
      <c r="F1080" s="26">
        <f t="shared" si="49"/>
        <v>0.40037105751391466</v>
      </c>
      <c r="G1080" s="3" t="str" cm="1">
        <f t="array" ref="G1080">IFERROR(_xlfn.IFS(D1080&lt;='ABC Fatturato'!$K$2,"A",D1080&lt;='ABC Fatturato'!$L$3,"B"),"C")</f>
        <v>C</v>
      </c>
    </row>
    <row r="1081" spans="1:7" x14ac:dyDescent="0.3">
      <c r="A1081" s="20" t="s">
        <v>1104</v>
      </c>
      <c r="B1081" s="23">
        <f>+'ABC Fatturato'!B1081*60%</f>
        <v>468.76700035352474</v>
      </c>
      <c r="C1081" s="27">
        <f t="shared" si="50"/>
        <v>4503525.3112171302</v>
      </c>
      <c r="D1081" s="28">
        <f t="shared" si="48"/>
        <v>0.95712884553852418</v>
      </c>
      <c r="E1081" s="18">
        <v>1080</v>
      </c>
      <c r="F1081" s="26">
        <f t="shared" si="49"/>
        <v>0.4007421150278293</v>
      </c>
      <c r="G1081" s="3" t="str" cm="1">
        <f t="array" ref="G1081">IFERROR(_xlfn.IFS(D1081&lt;='ABC Fatturato'!$K$2,"A",D1081&lt;='ABC Fatturato'!$L$3,"B"),"C")</f>
        <v>C</v>
      </c>
    </row>
    <row r="1082" spans="1:7" x14ac:dyDescent="0.3">
      <c r="A1082" s="20" t="s">
        <v>1105</v>
      </c>
      <c r="B1082" s="23">
        <f>+'ABC Fatturato'!B1082*60%</f>
        <v>468.68683106337335</v>
      </c>
      <c r="C1082" s="27">
        <f t="shared" si="50"/>
        <v>4503993.9980481938</v>
      </c>
      <c r="D1082" s="28">
        <f t="shared" si="48"/>
        <v>0.95722845498990605</v>
      </c>
      <c r="E1082" s="18">
        <v>1081</v>
      </c>
      <c r="F1082" s="26">
        <f t="shared" si="49"/>
        <v>0.40111317254174395</v>
      </c>
      <c r="G1082" s="3" t="str" cm="1">
        <f t="array" ref="G1082">IFERROR(_xlfn.IFS(D1082&lt;='ABC Fatturato'!$K$2,"A",D1082&lt;='ABC Fatturato'!$L$3,"B"),"C")</f>
        <v>C</v>
      </c>
    </row>
    <row r="1083" spans="1:7" x14ac:dyDescent="0.3">
      <c r="A1083" s="20" t="s">
        <v>1106</v>
      </c>
      <c r="B1083" s="23">
        <f>+'ABC Fatturato'!B1083*60%</f>
        <v>468.54851982796845</v>
      </c>
      <c r="C1083" s="27">
        <f t="shared" si="50"/>
        <v>4504462.5465680221</v>
      </c>
      <c r="D1083" s="28">
        <f t="shared" si="48"/>
        <v>0.9573280350461667</v>
      </c>
      <c r="E1083" s="18">
        <v>1082</v>
      </c>
      <c r="F1083" s="26">
        <f t="shared" si="49"/>
        <v>0.40148423005565864</v>
      </c>
      <c r="G1083" s="3" t="str" cm="1">
        <f t="array" ref="G1083">IFERROR(_xlfn.IFS(D1083&lt;='ABC Fatturato'!$K$2,"A",D1083&lt;='ABC Fatturato'!$L$3,"B"),"C")</f>
        <v>C</v>
      </c>
    </row>
    <row r="1084" spans="1:7" x14ac:dyDescent="0.3">
      <c r="A1084" s="20" t="s">
        <v>1107</v>
      </c>
      <c r="B1084" s="23">
        <f>+'ABC Fatturato'!B1084*60%</f>
        <v>467.48582850260738</v>
      </c>
      <c r="C1084" s="27">
        <f t="shared" si="50"/>
        <v>4504930.0323965251</v>
      </c>
      <c r="D1084" s="28">
        <f t="shared" si="48"/>
        <v>0.95742738924991155</v>
      </c>
      <c r="E1084" s="18">
        <v>1083</v>
      </c>
      <c r="F1084" s="26">
        <f t="shared" si="49"/>
        <v>0.40185528756957328</v>
      </c>
      <c r="G1084" s="3" t="str" cm="1">
        <f t="array" ref="G1084">IFERROR(_xlfn.IFS(D1084&lt;='ABC Fatturato'!$K$2,"A",D1084&lt;='ABC Fatturato'!$L$3,"B"),"C")</f>
        <v>C</v>
      </c>
    </row>
    <row r="1085" spans="1:7" x14ac:dyDescent="0.3">
      <c r="A1085" s="20" t="s">
        <v>1108</v>
      </c>
      <c r="B1085" s="23">
        <f>+'ABC Fatturato'!B1085*60%</f>
        <v>465.58379288387226</v>
      </c>
      <c r="C1085" s="27">
        <f t="shared" si="50"/>
        <v>4505395.616189409</v>
      </c>
      <c r="D1085" s="28">
        <f t="shared" si="48"/>
        <v>0.95752633921630226</v>
      </c>
      <c r="E1085" s="18">
        <v>1084</v>
      </c>
      <c r="F1085" s="26">
        <f t="shared" si="49"/>
        <v>0.40222634508348792</v>
      </c>
      <c r="G1085" s="3" t="str" cm="1">
        <f t="array" ref="G1085">IFERROR(_xlfn.IFS(D1085&lt;='ABC Fatturato'!$K$2,"A",D1085&lt;='ABC Fatturato'!$L$3,"B"),"C")</f>
        <v>C</v>
      </c>
    </row>
    <row r="1086" spans="1:7" x14ac:dyDescent="0.3">
      <c r="A1086" s="20" t="s">
        <v>1109</v>
      </c>
      <c r="B1086" s="23">
        <f>+'ABC Fatturato'!B1086*60%</f>
        <v>465.4922257233959</v>
      </c>
      <c r="C1086" s="27">
        <f t="shared" si="50"/>
        <v>4505861.1084151324</v>
      </c>
      <c r="D1086" s="28">
        <f t="shared" si="48"/>
        <v>0.95762526972203377</v>
      </c>
      <c r="E1086" s="18">
        <v>1085</v>
      </c>
      <c r="F1086" s="26">
        <f t="shared" si="49"/>
        <v>0.40259740259740262</v>
      </c>
      <c r="G1086" s="3" t="str" cm="1">
        <f t="array" ref="G1086">IFERROR(_xlfn.IFS(D1086&lt;='ABC Fatturato'!$K$2,"A",D1086&lt;='ABC Fatturato'!$L$3,"B"),"C")</f>
        <v>C</v>
      </c>
    </row>
    <row r="1087" spans="1:7" x14ac:dyDescent="0.3">
      <c r="A1087" s="20" t="s">
        <v>1110</v>
      </c>
      <c r="B1087" s="23">
        <f>+'ABC Fatturato'!B1087*60%</f>
        <v>464.08567729890308</v>
      </c>
      <c r="C1087" s="27">
        <f t="shared" si="50"/>
        <v>4506325.1940924311</v>
      </c>
      <c r="D1087" s="28">
        <f t="shared" si="48"/>
        <v>0.95772390129571183</v>
      </c>
      <c r="E1087" s="18">
        <v>1086</v>
      </c>
      <c r="F1087" s="26">
        <f t="shared" si="49"/>
        <v>0.40296846011131726</v>
      </c>
      <c r="G1087" s="3" t="str" cm="1">
        <f t="array" ref="G1087">IFERROR(_xlfn.IFS(D1087&lt;='ABC Fatturato'!$K$2,"A",D1087&lt;='ABC Fatturato'!$L$3,"B"),"C")</f>
        <v>C</v>
      </c>
    </row>
    <row r="1088" spans="1:7" x14ac:dyDescent="0.3">
      <c r="A1088" s="20" t="s">
        <v>1111</v>
      </c>
      <c r="B1088" s="23">
        <f>+'ABC Fatturato'!B1088*60%</f>
        <v>463.16552338558427</v>
      </c>
      <c r="C1088" s="27">
        <f t="shared" si="50"/>
        <v>4506788.3596158167</v>
      </c>
      <c r="D1088" s="28">
        <f t="shared" si="48"/>
        <v>0.95782233731017963</v>
      </c>
      <c r="E1088" s="18">
        <v>1087</v>
      </c>
      <c r="F1088" s="26">
        <f t="shared" si="49"/>
        <v>0.4033395176252319</v>
      </c>
      <c r="G1088" s="3" t="str" cm="1">
        <f t="array" ref="G1088">IFERROR(_xlfn.IFS(D1088&lt;='ABC Fatturato'!$K$2,"A",D1088&lt;='ABC Fatturato'!$L$3,"B"),"C")</f>
        <v>C</v>
      </c>
    </row>
    <row r="1089" spans="1:7" x14ac:dyDescent="0.3">
      <c r="A1089" s="20" t="s">
        <v>1112</v>
      </c>
      <c r="B1089" s="23">
        <f>+'ABC Fatturato'!B1089*60%</f>
        <v>457.54278746849815</v>
      </c>
      <c r="C1089" s="27">
        <f t="shared" si="50"/>
        <v>4507245.9024032848</v>
      </c>
      <c r="D1089" s="28">
        <f t="shared" si="48"/>
        <v>0.95791957833131103</v>
      </c>
      <c r="E1089" s="18">
        <v>1088</v>
      </c>
      <c r="F1089" s="26">
        <f t="shared" si="49"/>
        <v>0.40371057513914654</v>
      </c>
      <c r="G1089" s="3" t="str" cm="1">
        <f t="array" ref="G1089">IFERROR(_xlfn.IFS(D1089&lt;='ABC Fatturato'!$K$2,"A",D1089&lt;='ABC Fatturato'!$L$3,"B"),"C")</f>
        <v>C</v>
      </c>
    </row>
    <row r="1090" spans="1:7" x14ac:dyDescent="0.3">
      <c r="A1090" s="20" t="s">
        <v>1113</v>
      </c>
      <c r="B1090" s="23">
        <f>+'ABC Fatturato'!B1090*60%</f>
        <v>456.86211689796374</v>
      </c>
      <c r="C1090" s="27">
        <f t="shared" si="50"/>
        <v>4507702.7645201832</v>
      </c>
      <c r="D1090" s="28">
        <f t="shared" ref="D1090:D1153" si="51">C1090/SUM(B:B)</f>
        <v>0.95801667469034069</v>
      </c>
      <c r="E1090" s="18">
        <v>1089</v>
      </c>
      <c r="F1090" s="26">
        <f t="shared" ref="F1090:F1153" si="52">E1090/COUNT(B:B)</f>
        <v>0.40408163265306124</v>
      </c>
      <c r="G1090" s="3" t="str" cm="1">
        <f t="array" ref="G1090">IFERROR(_xlfn.IFS(D1090&lt;='ABC Fatturato'!$K$2,"A",D1090&lt;='ABC Fatturato'!$L$3,"B"),"C")</f>
        <v>C</v>
      </c>
    </row>
    <row r="1091" spans="1:7" x14ac:dyDescent="0.3">
      <c r="A1091" s="20" t="s">
        <v>1114</v>
      </c>
      <c r="B1091" s="23">
        <f>+'ABC Fatturato'!B1091*60%</f>
        <v>456.61738285087227</v>
      </c>
      <c r="C1091" s="27">
        <f t="shared" ref="C1091:C1154" si="53">B1091+C1090</f>
        <v>4508159.3819030337</v>
      </c>
      <c r="D1091" s="28">
        <f t="shared" si="51"/>
        <v>0.95811371903633602</v>
      </c>
      <c r="E1091" s="18">
        <v>1090</v>
      </c>
      <c r="F1091" s="26">
        <f t="shared" si="52"/>
        <v>0.40445269016697588</v>
      </c>
      <c r="G1091" s="3" t="str" cm="1">
        <f t="array" ref="G1091">IFERROR(_xlfn.IFS(D1091&lt;='ABC Fatturato'!$K$2,"A",D1091&lt;='ABC Fatturato'!$L$3,"B"),"C")</f>
        <v>C</v>
      </c>
    </row>
    <row r="1092" spans="1:7" x14ac:dyDescent="0.3">
      <c r="A1092" s="20" t="s">
        <v>1115</v>
      </c>
      <c r="B1092" s="23">
        <f>+'ABC Fatturato'!B1092*60%</f>
        <v>456.17619562312234</v>
      </c>
      <c r="C1092" s="27">
        <f t="shared" si="53"/>
        <v>4508615.5580986571</v>
      </c>
      <c r="D1092" s="28">
        <f t="shared" si="51"/>
        <v>0.95821066961733792</v>
      </c>
      <c r="E1092" s="18">
        <v>1091</v>
      </c>
      <c r="F1092" s="26">
        <f t="shared" si="52"/>
        <v>0.40482374768089052</v>
      </c>
      <c r="G1092" s="3" t="str" cm="1">
        <f t="array" ref="G1092">IFERROR(_xlfn.IFS(D1092&lt;='ABC Fatturato'!$K$2,"A",D1092&lt;='ABC Fatturato'!$L$3,"B"),"C")</f>
        <v>C</v>
      </c>
    </row>
    <row r="1093" spans="1:7" x14ac:dyDescent="0.3">
      <c r="A1093" s="20" t="s">
        <v>1116</v>
      </c>
      <c r="B1093" s="23">
        <f>+'ABC Fatturato'!B1093*60%</f>
        <v>454.72162246411392</v>
      </c>
      <c r="C1093" s="27">
        <f t="shared" si="53"/>
        <v>4509070.2797211213</v>
      </c>
      <c r="D1093" s="28">
        <f t="shared" si="51"/>
        <v>0.95830731105964684</v>
      </c>
      <c r="E1093" s="18">
        <v>1092</v>
      </c>
      <c r="F1093" s="26">
        <f t="shared" si="52"/>
        <v>0.40519480519480522</v>
      </c>
      <c r="G1093" s="3" t="str" cm="1">
        <f t="array" ref="G1093">IFERROR(_xlfn.IFS(D1093&lt;='ABC Fatturato'!$K$2,"A",D1093&lt;='ABC Fatturato'!$L$3,"B"),"C")</f>
        <v>C</v>
      </c>
    </row>
    <row r="1094" spans="1:7" x14ac:dyDescent="0.3">
      <c r="A1094" s="20" t="s">
        <v>1117</v>
      </c>
      <c r="B1094" s="23">
        <f>+'ABC Fatturato'!B1094*60%</f>
        <v>453.99382362077489</v>
      </c>
      <c r="C1094" s="27">
        <f t="shared" si="53"/>
        <v>4509524.2735447418</v>
      </c>
      <c r="D1094" s="28">
        <f t="shared" si="51"/>
        <v>0.9584037978237383</v>
      </c>
      <c r="E1094" s="18">
        <v>1093</v>
      </c>
      <c r="F1094" s="26">
        <f t="shared" si="52"/>
        <v>0.40556586270871986</v>
      </c>
      <c r="G1094" s="3" t="str" cm="1">
        <f t="array" ref="G1094">IFERROR(_xlfn.IFS(D1094&lt;='ABC Fatturato'!$K$2,"A",D1094&lt;='ABC Fatturato'!$L$3,"B"),"C")</f>
        <v>C</v>
      </c>
    </row>
    <row r="1095" spans="1:7" x14ac:dyDescent="0.3">
      <c r="A1095" s="20" t="s">
        <v>1118</v>
      </c>
      <c r="B1095" s="23">
        <f>+'ABC Fatturato'!B1095*60%</f>
        <v>451.36847146725569</v>
      </c>
      <c r="C1095" s="27">
        <f t="shared" si="53"/>
        <v>4509975.6420162087</v>
      </c>
      <c r="D1095" s="28">
        <f t="shared" si="51"/>
        <v>0.95849972662487803</v>
      </c>
      <c r="E1095" s="18">
        <v>1094</v>
      </c>
      <c r="F1095" s="26">
        <f t="shared" si="52"/>
        <v>0.4059369202226345</v>
      </c>
      <c r="G1095" s="3" t="str" cm="1">
        <f t="array" ref="G1095">IFERROR(_xlfn.IFS(D1095&lt;='ABC Fatturato'!$K$2,"A",D1095&lt;='ABC Fatturato'!$L$3,"B"),"C")</f>
        <v>C</v>
      </c>
    </row>
    <row r="1096" spans="1:7" x14ac:dyDescent="0.3">
      <c r="A1096" s="20" t="s">
        <v>1119</v>
      </c>
      <c r="B1096" s="23">
        <f>+'ABC Fatturato'!B1096*60%</f>
        <v>450.59802665966669</v>
      </c>
      <c r="C1096" s="27">
        <f t="shared" si="53"/>
        <v>4510426.2400428681</v>
      </c>
      <c r="D1096" s="28">
        <f t="shared" si="51"/>
        <v>0.9585954916843048</v>
      </c>
      <c r="E1096" s="18">
        <v>1095</v>
      </c>
      <c r="F1096" s="26">
        <f t="shared" si="52"/>
        <v>0.40630797773654914</v>
      </c>
      <c r="G1096" s="3" t="str" cm="1">
        <f t="array" ref="G1096">IFERROR(_xlfn.IFS(D1096&lt;='ABC Fatturato'!$K$2,"A",D1096&lt;='ABC Fatturato'!$L$3,"B"),"C")</f>
        <v>C</v>
      </c>
    </row>
    <row r="1097" spans="1:7" x14ac:dyDescent="0.3">
      <c r="A1097" s="20" t="s">
        <v>1120</v>
      </c>
      <c r="B1097" s="23">
        <f>+'ABC Fatturato'!B1097*60%</f>
        <v>450.58739718509389</v>
      </c>
      <c r="C1097" s="27">
        <f t="shared" si="53"/>
        <v>4510876.8274400532</v>
      </c>
      <c r="D1097" s="28">
        <f t="shared" si="51"/>
        <v>0.95869125448466208</v>
      </c>
      <c r="E1097" s="18">
        <v>1096</v>
      </c>
      <c r="F1097" s="26">
        <f t="shared" si="52"/>
        <v>0.40667903525046384</v>
      </c>
      <c r="G1097" s="3" t="str" cm="1">
        <f t="array" ref="G1097">IFERROR(_xlfn.IFS(D1097&lt;='ABC Fatturato'!$K$2,"A",D1097&lt;='ABC Fatturato'!$L$3,"B"),"C")</f>
        <v>C</v>
      </c>
    </row>
    <row r="1098" spans="1:7" x14ac:dyDescent="0.3">
      <c r="A1098" s="20" t="s">
        <v>1121</v>
      </c>
      <c r="B1098" s="23">
        <f>+'ABC Fatturato'!B1098*60%</f>
        <v>450.47200975629772</v>
      </c>
      <c r="C1098" s="27">
        <f t="shared" si="53"/>
        <v>4511327.2994498098</v>
      </c>
      <c r="D1098" s="28">
        <f t="shared" si="51"/>
        <v>0.95878699276186719</v>
      </c>
      <c r="E1098" s="18">
        <v>1097</v>
      </c>
      <c r="F1098" s="26">
        <f t="shared" si="52"/>
        <v>0.40705009276437848</v>
      </c>
      <c r="G1098" s="3" t="str" cm="1">
        <f t="array" ref="G1098">IFERROR(_xlfn.IFS(D1098&lt;='ABC Fatturato'!$K$2,"A",D1098&lt;='ABC Fatturato'!$L$3,"B"),"C")</f>
        <v>C</v>
      </c>
    </row>
    <row r="1099" spans="1:7" x14ac:dyDescent="0.3">
      <c r="A1099" s="20" t="s">
        <v>1122</v>
      </c>
      <c r="B1099" s="23">
        <f>+'ABC Fatturato'!B1099*60%</f>
        <v>449.77930098564485</v>
      </c>
      <c r="C1099" s="27">
        <f t="shared" si="53"/>
        <v>4511777.0787507957</v>
      </c>
      <c r="D1099" s="28">
        <f t="shared" si="51"/>
        <v>0.95888258381850622</v>
      </c>
      <c r="E1099" s="18">
        <v>1098</v>
      </c>
      <c r="F1099" s="26">
        <f t="shared" si="52"/>
        <v>0.40742115027829312</v>
      </c>
      <c r="G1099" s="3" t="str" cm="1">
        <f t="array" ref="G1099">IFERROR(_xlfn.IFS(D1099&lt;='ABC Fatturato'!$K$2,"A",D1099&lt;='ABC Fatturato'!$L$3,"B"),"C")</f>
        <v>C</v>
      </c>
    </row>
    <row r="1100" spans="1:7" x14ac:dyDescent="0.3">
      <c r="A1100" s="20" t="s">
        <v>1123</v>
      </c>
      <c r="B1100" s="23">
        <f>+'ABC Fatturato'!B1100*60%</f>
        <v>449.36705666456299</v>
      </c>
      <c r="C1100" s="27">
        <f t="shared" si="53"/>
        <v>4512226.4458074607</v>
      </c>
      <c r="D1100" s="28">
        <f t="shared" si="51"/>
        <v>0.95897808726135303</v>
      </c>
      <c r="E1100" s="18">
        <v>1099</v>
      </c>
      <c r="F1100" s="26">
        <f t="shared" si="52"/>
        <v>0.40779220779220782</v>
      </c>
      <c r="G1100" s="3" t="str" cm="1">
        <f t="array" ref="G1100">IFERROR(_xlfn.IFS(D1100&lt;='ABC Fatturato'!$K$2,"A",D1100&lt;='ABC Fatturato'!$L$3,"B"),"C")</f>
        <v>C</v>
      </c>
    </row>
    <row r="1101" spans="1:7" x14ac:dyDescent="0.3">
      <c r="A1101" s="20" t="s">
        <v>1124</v>
      </c>
      <c r="B1101" s="23">
        <f>+'ABC Fatturato'!B1101*60%</f>
        <v>449.204156765086</v>
      </c>
      <c r="C1101" s="27">
        <f t="shared" si="53"/>
        <v>4512675.6499642255</v>
      </c>
      <c r="D1101" s="28">
        <f t="shared" si="51"/>
        <v>0.95907355608327893</v>
      </c>
      <c r="E1101" s="18">
        <v>1100</v>
      </c>
      <c r="F1101" s="26">
        <f t="shared" si="52"/>
        <v>0.40816326530612246</v>
      </c>
      <c r="G1101" s="3" t="str" cm="1">
        <f t="array" ref="G1101">IFERROR(_xlfn.IFS(D1101&lt;='ABC Fatturato'!$K$2,"A",D1101&lt;='ABC Fatturato'!$L$3,"B"),"C")</f>
        <v>C</v>
      </c>
    </row>
    <row r="1102" spans="1:7" x14ac:dyDescent="0.3">
      <c r="A1102" s="20" t="s">
        <v>1125</v>
      </c>
      <c r="B1102" s="23">
        <f>+'ABC Fatturato'!B1102*60%</f>
        <v>449.077755663841</v>
      </c>
      <c r="C1102" s="27">
        <f t="shared" si="53"/>
        <v>4513124.727719889</v>
      </c>
      <c r="D1102" s="28">
        <f t="shared" si="51"/>
        <v>0.95916899804133005</v>
      </c>
      <c r="E1102" s="18">
        <v>1101</v>
      </c>
      <c r="F1102" s="26">
        <f t="shared" si="52"/>
        <v>0.4085343228200371</v>
      </c>
      <c r="G1102" s="3" t="str" cm="1">
        <f t="array" ref="G1102">IFERROR(_xlfn.IFS(D1102&lt;='ABC Fatturato'!$K$2,"A",D1102&lt;='ABC Fatturato'!$L$3,"B"),"C")</f>
        <v>C</v>
      </c>
    </row>
    <row r="1103" spans="1:7" x14ac:dyDescent="0.3">
      <c r="A1103" s="20" t="s">
        <v>1126</v>
      </c>
      <c r="B1103" s="23">
        <f>+'ABC Fatturato'!B1103*60%</f>
        <v>449.02115051009196</v>
      </c>
      <c r="C1103" s="27">
        <f t="shared" si="53"/>
        <v>4513573.7488703988</v>
      </c>
      <c r="D1103" s="28">
        <f t="shared" si="51"/>
        <v>0.95926442796915556</v>
      </c>
      <c r="E1103" s="18">
        <v>1102</v>
      </c>
      <c r="F1103" s="26">
        <f t="shared" si="52"/>
        <v>0.40890538033395174</v>
      </c>
      <c r="G1103" s="3" t="str" cm="1">
        <f t="array" ref="G1103">IFERROR(_xlfn.IFS(D1103&lt;='ABC Fatturato'!$K$2,"A",D1103&lt;='ABC Fatturato'!$L$3,"B"),"C")</f>
        <v>C</v>
      </c>
    </row>
    <row r="1104" spans="1:7" x14ac:dyDescent="0.3">
      <c r="A1104" s="20" t="s">
        <v>1127</v>
      </c>
      <c r="B1104" s="23">
        <f>+'ABC Fatturato'!B1104*60%</f>
        <v>448.95711753073778</v>
      </c>
      <c r="C1104" s="27">
        <f t="shared" si="53"/>
        <v>4514022.7059879294</v>
      </c>
      <c r="D1104" s="28">
        <f t="shared" si="51"/>
        <v>0.95935984428812859</v>
      </c>
      <c r="E1104" s="18">
        <v>1103</v>
      </c>
      <c r="F1104" s="26">
        <f t="shared" si="52"/>
        <v>0.40927643784786644</v>
      </c>
      <c r="G1104" s="3" t="str" cm="1">
        <f t="array" ref="G1104">IFERROR(_xlfn.IFS(D1104&lt;='ABC Fatturato'!$K$2,"A",D1104&lt;='ABC Fatturato'!$L$3,"B"),"C")</f>
        <v>C</v>
      </c>
    </row>
    <row r="1105" spans="1:7" x14ac:dyDescent="0.3">
      <c r="A1105" s="20" t="s">
        <v>1128</v>
      </c>
      <c r="B1105" s="23">
        <f>+'ABC Fatturato'!B1105*60%</f>
        <v>448.61505335502807</v>
      </c>
      <c r="C1105" s="27">
        <f t="shared" si="53"/>
        <v>4514471.3210412841</v>
      </c>
      <c r="D1105" s="28">
        <f t="shared" si="51"/>
        <v>0.95945518790861162</v>
      </c>
      <c r="E1105" s="18">
        <v>1104</v>
      </c>
      <c r="F1105" s="26">
        <f t="shared" si="52"/>
        <v>0.40964749536178108</v>
      </c>
      <c r="G1105" s="3" t="str" cm="1">
        <f t="array" ref="G1105">IFERROR(_xlfn.IFS(D1105&lt;='ABC Fatturato'!$K$2,"A",D1105&lt;='ABC Fatturato'!$L$3,"B"),"C")</f>
        <v>C</v>
      </c>
    </row>
    <row r="1106" spans="1:7" x14ac:dyDescent="0.3">
      <c r="A1106" s="20" t="s">
        <v>1129</v>
      </c>
      <c r="B1106" s="23">
        <f>+'ABC Fatturato'!B1106*60%</f>
        <v>448.23085547890332</v>
      </c>
      <c r="C1106" s="27">
        <f t="shared" si="53"/>
        <v>4514919.551896763</v>
      </c>
      <c r="D1106" s="28">
        <f t="shared" si="51"/>
        <v>0.95955044987597993</v>
      </c>
      <c r="E1106" s="18">
        <v>1105</v>
      </c>
      <c r="F1106" s="26">
        <f t="shared" si="52"/>
        <v>0.41001855287569572</v>
      </c>
      <c r="G1106" s="3" t="str" cm="1">
        <f t="array" ref="G1106">IFERROR(_xlfn.IFS(D1106&lt;='ABC Fatturato'!$K$2,"A",D1106&lt;='ABC Fatturato'!$L$3,"B"),"C")</f>
        <v>C</v>
      </c>
    </row>
    <row r="1107" spans="1:7" x14ac:dyDescent="0.3">
      <c r="A1107" s="20" t="s">
        <v>1130</v>
      </c>
      <c r="B1107" s="23">
        <f>+'ABC Fatturato'!B1107*60%</f>
        <v>447.9744674295693</v>
      </c>
      <c r="C1107" s="27">
        <f t="shared" si="53"/>
        <v>4515367.5263641924</v>
      </c>
      <c r="D1107" s="28">
        <f t="shared" si="51"/>
        <v>0.95964565735350282</v>
      </c>
      <c r="E1107" s="18">
        <v>1106</v>
      </c>
      <c r="F1107" s="26">
        <f t="shared" si="52"/>
        <v>0.41038961038961042</v>
      </c>
      <c r="G1107" s="3" t="str" cm="1">
        <f t="array" ref="G1107">IFERROR(_xlfn.IFS(D1107&lt;='ABC Fatturato'!$K$2,"A",D1107&lt;='ABC Fatturato'!$L$3,"B"),"C")</f>
        <v>C</v>
      </c>
    </row>
    <row r="1108" spans="1:7" x14ac:dyDescent="0.3">
      <c r="A1108" s="20" t="s">
        <v>1131</v>
      </c>
      <c r="B1108" s="23">
        <f>+'ABC Fatturato'!B1108*60%</f>
        <v>447.6800437904991</v>
      </c>
      <c r="C1108" s="27">
        <f t="shared" si="53"/>
        <v>4515815.2064079829</v>
      </c>
      <c r="D1108" s="28">
        <f t="shared" si="51"/>
        <v>0.95974080225752201</v>
      </c>
      <c r="E1108" s="18">
        <v>1107</v>
      </c>
      <c r="F1108" s="26">
        <f t="shared" si="52"/>
        <v>0.41076066790352506</v>
      </c>
      <c r="G1108" s="3" t="str" cm="1">
        <f t="array" ref="G1108">IFERROR(_xlfn.IFS(D1108&lt;='ABC Fatturato'!$K$2,"A",D1108&lt;='ABC Fatturato'!$L$3,"B"),"C")</f>
        <v>C</v>
      </c>
    </row>
    <row r="1109" spans="1:7" x14ac:dyDescent="0.3">
      <c r="A1109" s="20" t="s">
        <v>1132</v>
      </c>
      <c r="B1109" s="23">
        <f>+'ABC Fatturato'!B1109*60%</f>
        <v>446.95019589182073</v>
      </c>
      <c r="C1109" s="27">
        <f t="shared" si="53"/>
        <v>4516262.1566038746</v>
      </c>
      <c r="D1109" s="28">
        <f t="shared" si="51"/>
        <v>0.95983579204784064</v>
      </c>
      <c r="E1109" s="18">
        <v>1108</v>
      </c>
      <c r="F1109" s="26">
        <f t="shared" si="52"/>
        <v>0.4111317254174397</v>
      </c>
      <c r="G1109" s="3" t="str" cm="1">
        <f t="array" ref="G1109">IFERROR(_xlfn.IFS(D1109&lt;='ABC Fatturato'!$K$2,"A",D1109&lt;='ABC Fatturato'!$L$3,"B"),"C")</f>
        <v>C</v>
      </c>
    </row>
    <row r="1110" spans="1:7" x14ac:dyDescent="0.3">
      <c r="A1110" s="20" t="s">
        <v>1133</v>
      </c>
      <c r="B1110" s="23">
        <f>+'ABC Fatturato'!B1110*60%</f>
        <v>446.63937981003573</v>
      </c>
      <c r="C1110" s="27">
        <f t="shared" si="53"/>
        <v>4516708.7959836842</v>
      </c>
      <c r="D1110" s="28">
        <f t="shared" si="51"/>
        <v>0.95993071578078915</v>
      </c>
      <c r="E1110" s="18">
        <v>1109</v>
      </c>
      <c r="F1110" s="26">
        <f t="shared" si="52"/>
        <v>0.41150278293135434</v>
      </c>
      <c r="G1110" s="3" t="str" cm="1">
        <f t="array" ref="G1110">IFERROR(_xlfn.IFS(D1110&lt;='ABC Fatturato'!$K$2,"A",D1110&lt;='ABC Fatturato'!$L$3,"B"),"C")</f>
        <v>C</v>
      </c>
    </row>
    <row r="1111" spans="1:7" x14ac:dyDescent="0.3">
      <c r="A1111" s="20" t="s">
        <v>1134</v>
      </c>
      <c r="B1111" s="23">
        <f>+'ABC Fatturato'!B1111*60%</f>
        <v>446.49043910005804</v>
      </c>
      <c r="C1111" s="27">
        <f t="shared" si="53"/>
        <v>4517155.2864227844</v>
      </c>
      <c r="D1111" s="28">
        <f t="shared" si="51"/>
        <v>0.96002560785954705</v>
      </c>
      <c r="E1111" s="18">
        <v>1110</v>
      </c>
      <c r="F1111" s="26">
        <f t="shared" si="52"/>
        <v>0.41187384044526903</v>
      </c>
      <c r="G1111" s="3" t="str" cm="1">
        <f t="array" ref="G1111">IFERROR(_xlfn.IFS(D1111&lt;='ABC Fatturato'!$K$2,"A",D1111&lt;='ABC Fatturato'!$L$3,"B"),"C")</f>
        <v>C</v>
      </c>
    </row>
    <row r="1112" spans="1:7" x14ac:dyDescent="0.3">
      <c r="A1112" s="20" t="s">
        <v>1135</v>
      </c>
      <c r="B1112" s="23">
        <f>+'ABC Fatturato'!B1112*60%</f>
        <v>445.66953630473819</v>
      </c>
      <c r="C1112" s="27">
        <f t="shared" si="53"/>
        <v>4517600.9559590891</v>
      </c>
      <c r="D1112" s="28">
        <f t="shared" si="51"/>
        <v>0.96012032547281601</v>
      </c>
      <c r="E1112" s="18">
        <v>1111</v>
      </c>
      <c r="F1112" s="26">
        <f t="shared" si="52"/>
        <v>0.41224489795918368</v>
      </c>
      <c r="G1112" s="3" t="str" cm="1">
        <f t="array" ref="G1112">IFERROR(_xlfn.IFS(D1112&lt;='ABC Fatturato'!$K$2,"A",D1112&lt;='ABC Fatturato'!$L$3,"B"),"C")</f>
        <v>C</v>
      </c>
    </row>
    <row r="1113" spans="1:7" x14ac:dyDescent="0.3">
      <c r="A1113" s="20" t="s">
        <v>1136</v>
      </c>
      <c r="B1113" s="23">
        <f>+'ABC Fatturato'!B1113*60%</f>
        <v>445.59986842320086</v>
      </c>
      <c r="C1113" s="27">
        <f t="shared" si="53"/>
        <v>4518046.5558275124</v>
      </c>
      <c r="D1113" s="28">
        <f t="shared" si="51"/>
        <v>0.96021502827965355</v>
      </c>
      <c r="E1113" s="18">
        <v>1112</v>
      </c>
      <c r="F1113" s="26">
        <f t="shared" si="52"/>
        <v>0.41261595547309832</v>
      </c>
      <c r="G1113" s="3" t="str" cm="1">
        <f t="array" ref="G1113">IFERROR(_xlfn.IFS(D1113&lt;='ABC Fatturato'!$K$2,"A",D1113&lt;='ABC Fatturato'!$L$3,"B"),"C")</f>
        <v>C</v>
      </c>
    </row>
    <row r="1114" spans="1:7" x14ac:dyDescent="0.3">
      <c r="A1114" s="20" t="s">
        <v>1137</v>
      </c>
      <c r="B1114" s="23">
        <f>+'ABC Fatturato'!B1114*60%</f>
        <v>444.61721832203239</v>
      </c>
      <c r="C1114" s="27">
        <f t="shared" si="53"/>
        <v>4518491.1730458345</v>
      </c>
      <c r="D1114" s="28">
        <f t="shared" si="51"/>
        <v>0.96030952224504096</v>
      </c>
      <c r="E1114" s="18">
        <v>1113</v>
      </c>
      <c r="F1114" s="26">
        <f t="shared" si="52"/>
        <v>0.41298701298701301</v>
      </c>
      <c r="G1114" s="3" t="str" cm="1">
        <f t="array" ref="G1114">IFERROR(_xlfn.IFS(D1114&lt;='ABC Fatturato'!$K$2,"A",D1114&lt;='ABC Fatturato'!$L$3,"B"),"C")</f>
        <v>C</v>
      </c>
    </row>
    <row r="1115" spans="1:7" x14ac:dyDescent="0.3">
      <c r="A1115" s="20" t="s">
        <v>1138</v>
      </c>
      <c r="B1115" s="23">
        <f>+'ABC Fatturato'!B1115*60%</f>
        <v>444.06000333569267</v>
      </c>
      <c r="C1115" s="27">
        <f t="shared" si="53"/>
        <v>4518935.2330491701</v>
      </c>
      <c r="D1115" s="28">
        <f t="shared" si="51"/>
        <v>0.96040389778619395</v>
      </c>
      <c r="E1115" s="18">
        <v>1114</v>
      </c>
      <c r="F1115" s="26">
        <f t="shared" si="52"/>
        <v>0.41335807050092765</v>
      </c>
      <c r="G1115" s="3" t="str" cm="1">
        <f t="array" ref="G1115">IFERROR(_xlfn.IFS(D1115&lt;='ABC Fatturato'!$K$2,"A",D1115&lt;='ABC Fatturato'!$L$3,"B"),"C")</f>
        <v>C</v>
      </c>
    </row>
    <row r="1116" spans="1:7" x14ac:dyDescent="0.3">
      <c r="A1116" s="20" t="s">
        <v>1139</v>
      </c>
      <c r="B1116" s="23">
        <f>+'ABC Fatturato'!B1116*60%</f>
        <v>443.17225010992712</v>
      </c>
      <c r="C1116" s="27">
        <f t="shared" si="53"/>
        <v>4519378.4052992798</v>
      </c>
      <c r="D1116" s="28">
        <f t="shared" si="51"/>
        <v>0.96049808465421616</v>
      </c>
      <c r="E1116" s="18">
        <v>1115</v>
      </c>
      <c r="F1116" s="26">
        <f t="shared" si="52"/>
        <v>0.4137291280148423</v>
      </c>
      <c r="G1116" s="3" t="str" cm="1">
        <f t="array" ref="G1116">IFERROR(_xlfn.IFS(D1116&lt;='ABC Fatturato'!$K$2,"A",D1116&lt;='ABC Fatturato'!$L$3,"B"),"C")</f>
        <v>C</v>
      </c>
    </row>
    <row r="1117" spans="1:7" x14ac:dyDescent="0.3">
      <c r="A1117" s="20" t="s">
        <v>1140</v>
      </c>
      <c r="B1117" s="23">
        <f>+'ABC Fatturato'!B1117*60%</f>
        <v>442.7133897798754</v>
      </c>
      <c r="C1117" s="27">
        <f t="shared" si="53"/>
        <v>4519821.1186890593</v>
      </c>
      <c r="D1117" s="28">
        <f t="shared" si="51"/>
        <v>0.96059217400120134</v>
      </c>
      <c r="E1117" s="18">
        <v>1116</v>
      </c>
      <c r="F1117" s="26">
        <f t="shared" si="52"/>
        <v>0.41410018552875694</v>
      </c>
      <c r="G1117" s="3" t="str" cm="1">
        <f t="array" ref="G1117">IFERROR(_xlfn.IFS(D1117&lt;='ABC Fatturato'!$K$2,"A",D1117&lt;='ABC Fatturato'!$L$3,"B"),"C")</f>
        <v>C</v>
      </c>
    </row>
    <row r="1118" spans="1:7" x14ac:dyDescent="0.3">
      <c r="A1118" s="20" t="s">
        <v>1141</v>
      </c>
      <c r="B1118" s="23">
        <f>+'ABC Fatturato'!B1118*60%</f>
        <v>440.50706944324946</v>
      </c>
      <c r="C1118" s="27">
        <f t="shared" si="53"/>
        <v>4520261.6257585026</v>
      </c>
      <c r="D1118" s="28">
        <f t="shared" si="51"/>
        <v>0.96068579444156565</v>
      </c>
      <c r="E1118" s="18">
        <v>1117</v>
      </c>
      <c r="F1118" s="26">
        <f t="shared" si="52"/>
        <v>0.41447124304267163</v>
      </c>
      <c r="G1118" s="3" t="str" cm="1">
        <f t="array" ref="G1118">IFERROR(_xlfn.IFS(D1118&lt;='ABC Fatturato'!$K$2,"A",D1118&lt;='ABC Fatturato'!$L$3,"B"),"C")</f>
        <v>C</v>
      </c>
    </row>
    <row r="1119" spans="1:7" x14ac:dyDescent="0.3">
      <c r="A1119" s="20" t="s">
        <v>1142</v>
      </c>
      <c r="B1119" s="23">
        <f>+'ABC Fatturato'!B1119*60%</f>
        <v>439.6339157367766</v>
      </c>
      <c r="C1119" s="27">
        <f t="shared" si="53"/>
        <v>4520701.259674239</v>
      </c>
      <c r="D1119" s="28">
        <f t="shared" si="51"/>
        <v>0.96077922931161741</v>
      </c>
      <c r="E1119" s="18">
        <v>1118</v>
      </c>
      <c r="F1119" s="26">
        <f t="shared" si="52"/>
        <v>0.41484230055658627</v>
      </c>
      <c r="G1119" s="3" t="str" cm="1">
        <f t="array" ref="G1119">IFERROR(_xlfn.IFS(D1119&lt;='ABC Fatturato'!$K$2,"A",D1119&lt;='ABC Fatturato'!$L$3,"B"),"C")</f>
        <v>C</v>
      </c>
    </row>
    <row r="1120" spans="1:7" x14ac:dyDescent="0.3">
      <c r="A1120" s="20" t="s">
        <v>1143</v>
      </c>
      <c r="B1120" s="23">
        <f>+'ABC Fatturato'!B1120*60%</f>
        <v>439.23447801156556</v>
      </c>
      <c r="C1120" s="27">
        <f t="shared" si="53"/>
        <v>4521140.4941522507</v>
      </c>
      <c r="D1120" s="28">
        <f t="shared" si="51"/>
        <v>0.96087257928964753</v>
      </c>
      <c r="E1120" s="18">
        <v>1119</v>
      </c>
      <c r="F1120" s="26">
        <f t="shared" si="52"/>
        <v>0.41521335807050092</v>
      </c>
      <c r="G1120" s="3" t="str" cm="1">
        <f t="array" ref="G1120">IFERROR(_xlfn.IFS(D1120&lt;='ABC Fatturato'!$K$2,"A",D1120&lt;='ABC Fatturato'!$L$3,"B"),"C")</f>
        <v>C</v>
      </c>
    </row>
    <row r="1121" spans="1:7" x14ac:dyDescent="0.3">
      <c r="A1121" s="20" t="s">
        <v>1144</v>
      </c>
      <c r="B1121" s="23">
        <f>+'ABC Fatturato'!B1121*60%</f>
        <v>438.05972897233477</v>
      </c>
      <c r="C1121" s="27">
        <f t="shared" si="53"/>
        <v>4521578.5538812233</v>
      </c>
      <c r="D1121" s="28">
        <f t="shared" si="51"/>
        <v>0.96096567959967005</v>
      </c>
      <c r="E1121" s="18">
        <v>1120</v>
      </c>
      <c r="F1121" s="26">
        <f t="shared" si="52"/>
        <v>0.41558441558441561</v>
      </c>
      <c r="G1121" s="3" t="str" cm="1">
        <f t="array" ref="G1121">IFERROR(_xlfn.IFS(D1121&lt;='ABC Fatturato'!$K$2,"A",D1121&lt;='ABC Fatturato'!$L$3,"B"),"C")</f>
        <v>C</v>
      </c>
    </row>
    <row r="1122" spans="1:7" x14ac:dyDescent="0.3">
      <c r="A1122" s="20" t="s">
        <v>1145</v>
      </c>
      <c r="B1122" s="23">
        <f>+'ABC Fatturato'!B1122*60%</f>
        <v>437.29555939672258</v>
      </c>
      <c r="C1122" s="27">
        <f t="shared" si="53"/>
        <v>4522015.8494406203</v>
      </c>
      <c r="D1122" s="28">
        <f t="shared" si="51"/>
        <v>0.96105861750164701</v>
      </c>
      <c r="E1122" s="18">
        <v>1121</v>
      </c>
      <c r="F1122" s="26">
        <f t="shared" si="52"/>
        <v>0.41595547309833025</v>
      </c>
      <c r="G1122" s="3" t="str" cm="1">
        <f t="array" ref="G1122">IFERROR(_xlfn.IFS(D1122&lt;='ABC Fatturato'!$K$2,"A",D1122&lt;='ABC Fatturato'!$L$3,"B"),"C")</f>
        <v>C</v>
      </c>
    </row>
    <row r="1123" spans="1:7" x14ac:dyDescent="0.3">
      <c r="A1123" s="20" t="s">
        <v>1146</v>
      </c>
      <c r="B1123" s="23">
        <f>+'ABC Fatturato'!B1123*60%</f>
        <v>437.26840941347643</v>
      </c>
      <c r="C1123" s="27">
        <f t="shared" si="53"/>
        <v>4522453.1178500336</v>
      </c>
      <c r="D1123" s="28">
        <f t="shared" si="51"/>
        <v>0.96115154963347038</v>
      </c>
      <c r="E1123" s="18">
        <v>1122</v>
      </c>
      <c r="F1123" s="26">
        <f t="shared" si="52"/>
        <v>0.41632653061224489</v>
      </c>
      <c r="G1123" s="3" t="str" cm="1">
        <f t="array" ref="G1123">IFERROR(_xlfn.IFS(D1123&lt;='ABC Fatturato'!$K$2,"A",D1123&lt;='ABC Fatturato'!$L$3,"B"),"C")</f>
        <v>C</v>
      </c>
    </row>
    <row r="1124" spans="1:7" x14ac:dyDescent="0.3">
      <c r="A1124" s="20" t="s">
        <v>1147</v>
      </c>
      <c r="B1124" s="23">
        <f>+'ABC Fatturato'!B1124*60%</f>
        <v>435.53606119002978</v>
      </c>
      <c r="C1124" s="27">
        <f t="shared" si="53"/>
        <v>4522888.6539112236</v>
      </c>
      <c r="D1124" s="28">
        <f t="shared" si="51"/>
        <v>0.96124411359139883</v>
      </c>
      <c r="E1124" s="18">
        <v>1123</v>
      </c>
      <c r="F1124" s="26">
        <f t="shared" si="52"/>
        <v>0.41669758812615953</v>
      </c>
      <c r="G1124" s="3" t="str" cm="1">
        <f t="array" ref="G1124">IFERROR(_xlfn.IFS(D1124&lt;='ABC Fatturato'!$K$2,"A",D1124&lt;='ABC Fatturato'!$L$3,"B"),"C")</f>
        <v>C</v>
      </c>
    </row>
    <row r="1125" spans="1:7" x14ac:dyDescent="0.3">
      <c r="A1125" s="20" t="s">
        <v>1148</v>
      </c>
      <c r="B1125" s="23">
        <f>+'ABC Fatturato'!B1125*60%</f>
        <v>434.62256670656387</v>
      </c>
      <c r="C1125" s="27">
        <f t="shared" si="53"/>
        <v>4523323.2764779301</v>
      </c>
      <c r="D1125" s="28">
        <f t="shared" si="51"/>
        <v>0.96133648340543787</v>
      </c>
      <c r="E1125" s="18">
        <v>1124</v>
      </c>
      <c r="F1125" s="26">
        <f t="shared" si="52"/>
        <v>0.41706864564007423</v>
      </c>
      <c r="G1125" s="3" t="str" cm="1">
        <f t="array" ref="G1125">IFERROR(_xlfn.IFS(D1125&lt;='ABC Fatturato'!$K$2,"A",D1125&lt;='ABC Fatturato'!$L$3,"B"),"C")</f>
        <v>C</v>
      </c>
    </row>
    <row r="1126" spans="1:7" x14ac:dyDescent="0.3">
      <c r="A1126" s="20" t="s">
        <v>1149</v>
      </c>
      <c r="B1126" s="23">
        <f>+'ABC Fatturato'!B1126*60%</f>
        <v>434.51550356508369</v>
      </c>
      <c r="C1126" s="27">
        <f t="shared" si="53"/>
        <v>4523757.791981495</v>
      </c>
      <c r="D1126" s="28">
        <f t="shared" si="51"/>
        <v>0.96142883046547534</v>
      </c>
      <c r="E1126" s="18">
        <v>1125</v>
      </c>
      <c r="F1126" s="26">
        <f t="shared" si="52"/>
        <v>0.41743970315398887</v>
      </c>
      <c r="G1126" s="3" t="str" cm="1">
        <f t="array" ref="G1126">IFERROR(_xlfn.IFS(D1126&lt;='ABC Fatturato'!$K$2,"A",D1126&lt;='ABC Fatturato'!$L$3,"B"),"C")</f>
        <v>C</v>
      </c>
    </row>
    <row r="1127" spans="1:7" x14ac:dyDescent="0.3">
      <c r="A1127" s="20" t="s">
        <v>1150</v>
      </c>
      <c r="B1127" s="23">
        <f>+'ABC Fatturato'!B1127*60%</f>
        <v>434.46658236885713</v>
      </c>
      <c r="C1127" s="27">
        <f t="shared" si="53"/>
        <v>4524192.258563864</v>
      </c>
      <c r="D1127" s="28">
        <f t="shared" si="51"/>
        <v>0.96152116712834967</v>
      </c>
      <c r="E1127" s="18">
        <v>1126</v>
      </c>
      <c r="F1127" s="26">
        <f t="shared" si="52"/>
        <v>0.41781076066790351</v>
      </c>
      <c r="G1127" s="3" t="str" cm="1">
        <f t="array" ref="G1127">IFERROR(_xlfn.IFS(D1127&lt;='ABC Fatturato'!$K$2,"A",D1127&lt;='ABC Fatturato'!$L$3,"B"),"C")</f>
        <v>C</v>
      </c>
    </row>
    <row r="1128" spans="1:7" x14ac:dyDescent="0.3">
      <c r="A1128" s="20" t="s">
        <v>1151</v>
      </c>
      <c r="B1128" s="23">
        <f>+'ABC Fatturato'!B1128*60%</f>
        <v>433.15749213894122</v>
      </c>
      <c r="C1128" s="27">
        <f t="shared" si="53"/>
        <v>4524625.4160560034</v>
      </c>
      <c r="D1128" s="28">
        <f t="shared" si="51"/>
        <v>0.96161322557184403</v>
      </c>
      <c r="E1128" s="18">
        <v>1127</v>
      </c>
      <c r="F1128" s="26">
        <f t="shared" si="52"/>
        <v>0.41818181818181815</v>
      </c>
      <c r="G1128" s="3" t="str" cm="1">
        <f t="array" ref="G1128">IFERROR(_xlfn.IFS(D1128&lt;='ABC Fatturato'!$K$2,"A",D1128&lt;='ABC Fatturato'!$L$3,"B"),"C")</f>
        <v>C</v>
      </c>
    </row>
    <row r="1129" spans="1:7" x14ac:dyDescent="0.3">
      <c r="A1129" s="20" t="s">
        <v>1152</v>
      </c>
      <c r="B1129" s="23">
        <f>+'ABC Fatturato'!B1129*60%</f>
        <v>432.86294043391229</v>
      </c>
      <c r="C1129" s="27">
        <f t="shared" si="53"/>
        <v>4525058.2789964378</v>
      </c>
      <c r="D1129" s="28">
        <f t="shared" si="51"/>
        <v>0.9617052214146169</v>
      </c>
      <c r="E1129" s="18">
        <v>1128</v>
      </c>
      <c r="F1129" s="26">
        <f t="shared" si="52"/>
        <v>0.41855287569573285</v>
      </c>
      <c r="G1129" s="3" t="str" cm="1">
        <f t="array" ref="G1129">IFERROR(_xlfn.IFS(D1129&lt;='ABC Fatturato'!$K$2,"A",D1129&lt;='ABC Fatturato'!$L$3,"B"),"C")</f>
        <v>C</v>
      </c>
    </row>
    <row r="1130" spans="1:7" x14ac:dyDescent="0.3">
      <c r="A1130" s="20" t="s">
        <v>1153</v>
      </c>
      <c r="B1130" s="23">
        <f>+'ABC Fatturato'!B1130*60%</f>
        <v>432.81965413986899</v>
      </c>
      <c r="C1130" s="27">
        <f t="shared" si="53"/>
        <v>4525491.0986505775</v>
      </c>
      <c r="D1130" s="28">
        <f t="shared" si="51"/>
        <v>0.96179720805780533</v>
      </c>
      <c r="E1130" s="18">
        <v>1129</v>
      </c>
      <c r="F1130" s="26">
        <f t="shared" si="52"/>
        <v>0.41892393320964749</v>
      </c>
      <c r="G1130" s="3" t="str" cm="1">
        <f t="array" ref="G1130">IFERROR(_xlfn.IFS(D1130&lt;='ABC Fatturato'!$K$2,"A",D1130&lt;='ABC Fatturato'!$L$3,"B"),"C")</f>
        <v>C</v>
      </c>
    </row>
    <row r="1131" spans="1:7" x14ac:dyDescent="0.3">
      <c r="A1131" s="20" t="s">
        <v>1154</v>
      </c>
      <c r="B1131" s="23">
        <f>+'ABC Fatturato'!B1131*60%</f>
        <v>430.92402181906925</v>
      </c>
      <c r="C1131" s="27">
        <f t="shared" si="53"/>
        <v>4525922.0226723962</v>
      </c>
      <c r="D1131" s="28">
        <f t="shared" si="51"/>
        <v>0.96188879182452491</v>
      </c>
      <c r="E1131" s="18">
        <v>1130</v>
      </c>
      <c r="F1131" s="26">
        <f t="shared" si="52"/>
        <v>0.41929499072356213</v>
      </c>
      <c r="G1131" s="3" t="str" cm="1">
        <f t="array" ref="G1131">IFERROR(_xlfn.IFS(D1131&lt;='ABC Fatturato'!$K$2,"A",D1131&lt;='ABC Fatturato'!$L$3,"B"),"C")</f>
        <v>C</v>
      </c>
    </row>
    <row r="1132" spans="1:7" x14ac:dyDescent="0.3">
      <c r="A1132" s="20" t="s">
        <v>1155</v>
      </c>
      <c r="B1132" s="23">
        <f>+'ABC Fatturato'!B1132*60%</f>
        <v>427.74030208558202</v>
      </c>
      <c r="C1132" s="27">
        <f t="shared" si="53"/>
        <v>4526349.762974482</v>
      </c>
      <c r="D1132" s="28">
        <f t="shared" si="51"/>
        <v>0.96197969895909918</v>
      </c>
      <c r="E1132" s="18">
        <v>1131</v>
      </c>
      <c r="F1132" s="26">
        <f t="shared" si="52"/>
        <v>0.41966604823747683</v>
      </c>
      <c r="G1132" s="3" t="str" cm="1">
        <f t="array" ref="G1132">IFERROR(_xlfn.IFS(D1132&lt;='ABC Fatturato'!$K$2,"A",D1132&lt;='ABC Fatturato'!$L$3,"B"),"C")</f>
        <v>C</v>
      </c>
    </row>
    <row r="1133" spans="1:7" x14ac:dyDescent="0.3">
      <c r="A1133" s="20" t="s">
        <v>1156</v>
      </c>
      <c r="B1133" s="23">
        <f>+'ABC Fatturato'!B1133*60%</f>
        <v>427.6109554672866</v>
      </c>
      <c r="C1133" s="27">
        <f t="shared" si="53"/>
        <v>4526777.3739299495</v>
      </c>
      <c r="D1133" s="28">
        <f t="shared" si="51"/>
        <v>0.96207057860379153</v>
      </c>
      <c r="E1133" s="18">
        <v>1132</v>
      </c>
      <c r="F1133" s="26">
        <f t="shared" si="52"/>
        <v>0.42003710575139147</v>
      </c>
      <c r="G1133" s="3" t="str" cm="1">
        <f t="array" ref="G1133">IFERROR(_xlfn.IFS(D1133&lt;='ABC Fatturato'!$K$2,"A",D1133&lt;='ABC Fatturato'!$L$3,"B"),"C")</f>
        <v>C</v>
      </c>
    </row>
    <row r="1134" spans="1:7" x14ac:dyDescent="0.3">
      <c r="A1134" s="20" t="s">
        <v>1157</v>
      </c>
      <c r="B1134" s="23">
        <f>+'ABC Fatturato'!B1134*60%</f>
        <v>426.48884153708491</v>
      </c>
      <c r="C1134" s="27">
        <f t="shared" si="53"/>
        <v>4527203.8627714869</v>
      </c>
      <c r="D1134" s="28">
        <f t="shared" si="51"/>
        <v>0.96216121976695301</v>
      </c>
      <c r="E1134" s="18">
        <v>1133</v>
      </c>
      <c r="F1134" s="26">
        <f t="shared" si="52"/>
        <v>0.42040816326530611</v>
      </c>
      <c r="G1134" s="3" t="str" cm="1">
        <f t="array" ref="G1134">IFERROR(_xlfn.IFS(D1134&lt;='ABC Fatturato'!$K$2,"A",D1134&lt;='ABC Fatturato'!$L$3,"B"),"C")</f>
        <v>C</v>
      </c>
    </row>
    <row r="1135" spans="1:7" x14ac:dyDescent="0.3">
      <c r="A1135" s="20" t="s">
        <v>1158</v>
      </c>
      <c r="B1135" s="23">
        <f>+'ABC Fatturato'!B1135*60%</f>
        <v>424.22309859561841</v>
      </c>
      <c r="C1135" s="27">
        <f t="shared" si="53"/>
        <v>4527628.0858700825</v>
      </c>
      <c r="D1135" s="28">
        <f t="shared" si="51"/>
        <v>0.96225137939447813</v>
      </c>
      <c r="E1135" s="18">
        <v>1134</v>
      </c>
      <c r="F1135" s="26">
        <f t="shared" si="52"/>
        <v>0.42077922077922075</v>
      </c>
      <c r="G1135" s="3" t="str" cm="1">
        <f t="array" ref="G1135">IFERROR(_xlfn.IFS(D1135&lt;='ABC Fatturato'!$K$2,"A",D1135&lt;='ABC Fatturato'!$L$3,"B"),"C")</f>
        <v>C</v>
      </c>
    </row>
    <row r="1136" spans="1:7" x14ac:dyDescent="0.3">
      <c r="A1136" s="20" t="s">
        <v>1159</v>
      </c>
      <c r="B1136" s="23">
        <f>+'ABC Fatturato'!B1136*60%</f>
        <v>421.69597303242841</v>
      </c>
      <c r="C1136" s="27">
        <f t="shared" si="53"/>
        <v>4528049.7818431146</v>
      </c>
      <c r="D1136" s="28">
        <f t="shared" si="51"/>
        <v>0.96234100193503125</v>
      </c>
      <c r="E1136" s="18">
        <v>1135</v>
      </c>
      <c r="F1136" s="26">
        <f t="shared" si="52"/>
        <v>0.42115027829313545</v>
      </c>
      <c r="G1136" s="3" t="str" cm="1">
        <f t="array" ref="G1136">IFERROR(_xlfn.IFS(D1136&lt;='ABC Fatturato'!$K$2,"A",D1136&lt;='ABC Fatturato'!$L$3,"B"),"C")</f>
        <v>C</v>
      </c>
    </row>
    <row r="1137" spans="1:7" x14ac:dyDescent="0.3">
      <c r="A1137" s="20" t="s">
        <v>1160</v>
      </c>
      <c r="B1137" s="23">
        <f>+'ABC Fatturato'!B1137*60%</f>
        <v>421.66690205980166</v>
      </c>
      <c r="C1137" s="27">
        <f t="shared" si="53"/>
        <v>4528471.4487451743</v>
      </c>
      <c r="D1137" s="28">
        <f t="shared" si="51"/>
        <v>0.96243061829716536</v>
      </c>
      <c r="E1137" s="18">
        <v>1136</v>
      </c>
      <c r="F1137" s="26">
        <f t="shared" si="52"/>
        <v>0.42152133580705009</v>
      </c>
      <c r="G1137" s="3" t="str" cm="1">
        <f t="array" ref="G1137">IFERROR(_xlfn.IFS(D1137&lt;='ABC Fatturato'!$K$2,"A",D1137&lt;='ABC Fatturato'!$L$3,"B"),"C")</f>
        <v>C</v>
      </c>
    </row>
    <row r="1138" spans="1:7" x14ac:dyDescent="0.3">
      <c r="A1138" s="20" t="s">
        <v>1161</v>
      </c>
      <c r="B1138" s="23">
        <f>+'ABC Fatturato'!B1138*60%</f>
        <v>421.65716904693977</v>
      </c>
      <c r="C1138" s="27">
        <f t="shared" si="53"/>
        <v>4528893.1059142211</v>
      </c>
      <c r="D1138" s="28">
        <f t="shared" si="51"/>
        <v>0.96252023259075392</v>
      </c>
      <c r="E1138" s="18">
        <v>1137</v>
      </c>
      <c r="F1138" s="26">
        <f t="shared" si="52"/>
        <v>0.42189239332096473</v>
      </c>
      <c r="G1138" s="3" t="str" cm="1">
        <f t="array" ref="G1138">IFERROR(_xlfn.IFS(D1138&lt;='ABC Fatturato'!$K$2,"A",D1138&lt;='ABC Fatturato'!$L$3,"B"),"C")</f>
        <v>C</v>
      </c>
    </row>
    <row r="1139" spans="1:7" x14ac:dyDescent="0.3">
      <c r="A1139" s="20" t="s">
        <v>1162</v>
      </c>
      <c r="B1139" s="23">
        <f>+'ABC Fatturato'!B1139*60%</f>
        <v>421.0808722327526</v>
      </c>
      <c r="C1139" s="27">
        <f t="shared" si="53"/>
        <v>4529314.1867864542</v>
      </c>
      <c r="D1139" s="28">
        <f t="shared" si="51"/>
        <v>0.96260972440467019</v>
      </c>
      <c r="E1139" s="18">
        <v>1138</v>
      </c>
      <c r="F1139" s="26">
        <f t="shared" si="52"/>
        <v>0.42226345083487943</v>
      </c>
      <c r="G1139" s="3" t="str" cm="1">
        <f t="array" ref="G1139">IFERROR(_xlfn.IFS(D1139&lt;='ABC Fatturato'!$K$2,"A",D1139&lt;='ABC Fatturato'!$L$3,"B"),"C")</f>
        <v>C</v>
      </c>
    </row>
    <row r="1140" spans="1:7" x14ac:dyDescent="0.3">
      <c r="A1140" s="20" t="s">
        <v>1163</v>
      </c>
      <c r="B1140" s="23">
        <f>+'ABC Fatturato'!B1140*60%</f>
        <v>418.80642080609397</v>
      </c>
      <c r="C1140" s="27">
        <f t="shared" si="53"/>
        <v>4529732.99320726</v>
      </c>
      <c r="D1140" s="28">
        <f t="shared" si="51"/>
        <v>0.96269873283214624</v>
      </c>
      <c r="E1140" s="18">
        <v>1139</v>
      </c>
      <c r="F1140" s="26">
        <f t="shared" si="52"/>
        <v>0.42263450834879407</v>
      </c>
      <c r="G1140" s="3" t="str" cm="1">
        <f t="array" ref="G1140">IFERROR(_xlfn.IFS(D1140&lt;='ABC Fatturato'!$K$2,"A",D1140&lt;='ABC Fatturato'!$L$3,"B"),"C")</f>
        <v>C</v>
      </c>
    </row>
    <row r="1141" spans="1:7" x14ac:dyDescent="0.3">
      <c r="A1141" s="20" t="s">
        <v>1164</v>
      </c>
      <c r="B1141" s="23">
        <f>+'ABC Fatturato'!B1141*60%</f>
        <v>418.41261798306601</v>
      </c>
      <c r="C1141" s="27">
        <f t="shared" si="53"/>
        <v>4530151.4058252433</v>
      </c>
      <c r="D1141" s="28">
        <f t="shared" si="51"/>
        <v>0.9627876575651797</v>
      </c>
      <c r="E1141" s="18">
        <v>1140</v>
      </c>
      <c r="F1141" s="26">
        <f t="shared" si="52"/>
        <v>0.42300556586270871</v>
      </c>
      <c r="G1141" s="3" t="str" cm="1">
        <f t="array" ref="G1141">IFERROR(_xlfn.IFS(D1141&lt;='ABC Fatturato'!$K$2,"A",D1141&lt;='ABC Fatturato'!$L$3,"B"),"C")</f>
        <v>C</v>
      </c>
    </row>
    <row r="1142" spans="1:7" x14ac:dyDescent="0.3">
      <c r="A1142" s="20" t="s">
        <v>1165</v>
      </c>
      <c r="B1142" s="23">
        <f>+'ABC Fatturato'!B1142*60%</f>
        <v>418.26342114117091</v>
      </c>
      <c r="C1142" s="27">
        <f t="shared" si="53"/>
        <v>4530569.6692463849</v>
      </c>
      <c r="D1142" s="28">
        <f t="shared" si="51"/>
        <v>0.96287655058958677</v>
      </c>
      <c r="E1142" s="18">
        <v>1141</v>
      </c>
      <c r="F1142" s="26">
        <f t="shared" si="52"/>
        <v>0.42337662337662335</v>
      </c>
      <c r="G1142" s="3" t="str" cm="1">
        <f t="array" ref="G1142">IFERROR(_xlfn.IFS(D1142&lt;='ABC Fatturato'!$K$2,"A",D1142&lt;='ABC Fatturato'!$L$3,"B"),"C")</f>
        <v>C</v>
      </c>
    </row>
    <row r="1143" spans="1:7" x14ac:dyDescent="0.3">
      <c r="A1143" s="20" t="s">
        <v>1166</v>
      </c>
      <c r="B1143" s="23">
        <f>+'ABC Fatturato'!B1143*60%</f>
        <v>418.07196253290209</v>
      </c>
      <c r="C1143" s="27">
        <f t="shared" si="53"/>
        <v>4530987.7412089175</v>
      </c>
      <c r="D1143" s="28">
        <f t="shared" si="51"/>
        <v>0.96296540292352484</v>
      </c>
      <c r="E1143" s="18">
        <v>1142</v>
      </c>
      <c r="F1143" s="26">
        <f t="shared" si="52"/>
        <v>0.42374768089053805</v>
      </c>
      <c r="G1143" s="3" t="str" cm="1">
        <f t="array" ref="G1143">IFERROR(_xlfn.IFS(D1143&lt;='ABC Fatturato'!$K$2,"A",D1143&lt;='ABC Fatturato'!$L$3,"B"),"C")</f>
        <v>C</v>
      </c>
    </row>
    <row r="1144" spans="1:7" x14ac:dyDescent="0.3">
      <c r="A1144" s="20" t="s">
        <v>1167</v>
      </c>
      <c r="B1144" s="23">
        <f>+'ABC Fatturato'!B1144*60%</f>
        <v>417.69993092285455</v>
      </c>
      <c r="C1144" s="27">
        <f t="shared" si="53"/>
        <v>4531405.4411398405</v>
      </c>
      <c r="D1144" s="28">
        <f t="shared" si="51"/>
        <v>0.96305417619003009</v>
      </c>
      <c r="E1144" s="18">
        <v>1143</v>
      </c>
      <c r="F1144" s="26">
        <f t="shared" si="52"/>
        <v>0.42411873840445269</v>
      </c>
      <c r="G1144" s="3" t="str" cm="1">
        <f t="array" ref="G1144">IFERROR(_xlfn.IFS(D1144&lt;='ABC Fatturato'!$K$2,"A",D1144&lt;='ABC Fatturato'!$L$3,"B"),"C")</f>
        <v>C</v>
      </c>
    </row>
    <row r="1145" spans="1:7" x14ac:dyDescent="0.3">
      <c r="A1145" s="20" t="s">
        <v>1168</v>
      </c>
      <c r="B1145" s="23">
        <f>+'ABC Fatturato'!B1145*60%</f>
        <v>417.6942960206714</v>
      </c>
      <c r="C1145" s="27">
        <f t="shared" si="53"/>
        <v>4531823.1354358615</v>
      </c>
      <c r="D1145" s="28">
        <f t="shared" si="51"/>
        <v>0.96314294825895641</v>
      </c>
      <c r="E1145" s="18">
        <v>1144</v>
      </c>
      <c r="F1145" s="26">
        <f t="shared" si="52"/>
        <v>0.42448979591836733</v>
      </c>
      <c r="G1145" s="3" t="str" cm="1">
        <f t="array" ref="G1145">IFERROR(_xlfn.IFS(D1145&lt;='ABC Fatturato'!$K$2,"A",D1145&lt;='ABC Fatturato'!$L$3,"B"),"C")</f>
        <v>C</v>
      </c>
    </row>
    <row r="1146" spans="1:7" x14ac:dyDescent="0.3">
      <c r="A1146" s="20" t="s">
        <v>1169</v>
      </c>
      <c r="B1146" s="23">
        <f>+'ABC Fatturato'!B1146*60%</f>
        <v>417.22557461179917</v>
      </c>
      <c r="C1146" s="27">
        <f t="shared" si="53"/>
        <v>4532240.3610104732</v>
      </c>
      <c r="D1146" s="28">
        <f t="shared" si="51"/>
        <v>0.96323162071108248</v>
      </c>
      <c r="E1146" s="18">
        <v>1145</v>
      </c>
      <c r="F1146" s="26">
        <f t="shared" si="52"/>
        <v>0.42486085343228203</v>
      </c>
      <c r="G1146" s="3" t="str" cm="1">
        <f t="array" ref="G1146">IFERROR(_xlfn.IFS(D1146&lt;='ABC Fatturato'!$K$2,"A",D1146&lt;='ABC Fatturato'!$L$3,"B"),"C")</f>
        <v>C</v>
      </c>
    </row>
    <row r="1147" spans="1:7" x14ac:dyDescent="0.3">
      <c r="A1147" s="20" t="s">
        <v>1170</v>
      </c>
      <c r="B1147" s="23">
        <f>+'ABC Fatturato'!B1147*60%</f>
        <v>414.13969727076494</v>
      </c>
      <c r="C1147" s="27">
        <f t="shared" si="53"/>
        <v>4532654.5007077437</v>
      </c>
      <c r="D1147" s="28">
        <f t="shared" si="51"/>
        <v>0.96331963732538961</v>
      </c>
      <c r="E1147" s="18">
        <v>1146</v>
      </c>
      <c r="F1147" s="26">
        <f t="shared" si="52"/>
        <v>0.42523191094619667</v>
      </c>
      <c r="G1147" s="3" t="str" cm="1">
        <f t="array" ref="G1147">IFERROR(_xlfn.IFS(D1147&lt;='ABC Fatturato'!$K$2,"A",D1147&lt;='ABC Fatturato'!$L$3,"B"),"C")</f>
        <v>C</v>
      </c>
    </row>
    <row r="1148" spans="1:7" x14ac:dyDescent="0.3">
      <c r="A1148" s="20" t="s">
        <v>1171</v>
      </c>
      <c r="B1148" s="23">
        <f>+'ABC Fatturato'!B1148*60%</f>
        <v>413.82414274850782</v>
      </c>
      <c r="C1148" s="27">
        <f t="shared" si="53"/>
        <v>4533068.3248504922</v>
      </c>
      <c r="D1148" s="28">
        <f t="shared" si="51"/>
        <v>0.96340758687527195</v>
      </c>
      <c r="E1148" s="18">
        <v>1147</v>
      </c>
      <c r="F1148" s="26">
        <f t="shared" si="52"/>
        <v>0.42560296846011131</v>
      </c>
      <c r="G1148" s="3" t="str" cm="1">
        <f t="array" ref="G1148">IFERROR(_xlfn.IFS(D1148&lt;='ABC Fatturato'!$K$2,"A",D1148&lt;='ABC Fatturato'!$L$3,"B"),"C")</f>
        <v>C</v>
      </c>
    </row>
    <row r="1149" spans="1:7" x14ac:dyDescent="0.3">
      <c r="A1149" s="20" t="s">
        <v>1172</v>
      </c>
      <c r="B1149" s="23">
        <f>+'ABC Fatturato'!B1149*60%</f>
        <v>412.94125602917313</v>
      </c>
      <c r="C1149" s="27">
        <f t="shared" si="53"/>
        <v>4533481.2661065217</v>
      </c>
      <c r="D1149" s="28">
        <f t="shared" si="51"/>
        <v>0.96349534878629617</v>
      </c>
      <c r="E1149" s="18">
        <v>1148</v>
      </c>
      <c r="F1149" s="26">
        <f t="shared" si="52"/>
        <v>0.42597402597402595</v>
      </c>
      <c r="G1149" s="3" t="str" cm="1">
        <f t="array" ref="G1149">IFERROR(_xlfn.IFS(D1149&lt;='ABC Fatturato'!$K$2,"A",D1149&lt;='ABC Fatturato'!$L$3,"B"),"C")</f>
        <v>C</v>
      </c>
    </row>
    <row r="1150" spans="1:7" x14ac:dyDescent="0.3">
      <c r="A1150" s="20" t="s">
        <v>1173</v>
      </c>
      <c r="B1150" s="23">
        <f>+'ABC Fatturato'!B1150*60%</f>
        <v>412.32474650395153</v>
      </c>
      <c r="C1150" s="27">
        <f t="shared" si="53"/>
        <v>4533893.5908530252</v>
      </c>
      <c r="D1150" s="28">
        <f t="shared" si="51"/>
        <v>0.9635829796712887</v>
      </c>
      <c r="E1150" s="18">
        <v>1149</v>
      </c>
      <c r="F1150" s="26">
        <f t="shared" si="52"/>
        <v>0.42634508348794065</v>
      </c>
      <c r="G1150" s="3" t="str" cm="1">
        <f t="array" ref="G1150">IFERROR(_xlfn.IFS(D1150&lt;='ABC Fatturato'!$K$2,"A",D1150&lt;='ABC Fatturato'!$L$3,"B"),"C")</f>
        <v>C</v>
      </c>
    </row>
    <row r="1151" spans="1:7" x14ac:dyDescent="0.3">
      <c r="A1151" s="20" t="s">
        <v>1174</v>
      </c>
      <c r="B1151" s="23">
        <f>+'ABC Fatturato'!B1151*60%</f>
        <v>411.4943668276872</v>
      </c>
      <c r="C1151" s="27">
        <f t="shared" si="53"/>
        <v>4534305.0852198526</v>
      </c>
      <c r="D1151" s="28">
        <f t="shared" si="51"/>
        <v>0.96367043407668218</v>
      </c>
      <c r="E1151" s="18">
        <v>1150</v>
      </c>
      <c r="F1151" s="26">
        <f t="shared" si="52"/>
        <v>0.42671614100185529</v>
      </c>
      <c r="G1151" s="3" t="str" cm="1">
        <f t="array" ref="G1151">IFERROR(_xlfn.IFS(D1151&lt;='ABC Fatturato'!$K$2,"A",D1151&lt;='ABC Fatturato'!$L$3,"B"),"C")</f>
        <v>C</v>
      </c>
    </row>
    <row r="1152" spans="1:7" x14ac:dyDescent="0.3">
      <c r="A1152" s="20" t="s">
        <v>1175</v>
      </c>
      <c r="B1152" s="23">
        <f>+'ABC Fatturato'!B1152*60%</f>
        <v>408.48699391934122</v>
      </c>
      <c r="C1152" s="27">
        <f t="shared" si="53"/>
        <v>4534713.5722137718</v>
      </c>
      <c r="D1152" s="28">
        <f t="shared" si="51"/>
        <v>0.9637572493287101</v>
      </c>
      <c r="E1152" s="18">
        <v>1151</v>
      </c>
      <c r="F1152" s="26">
        <f t="shared" si="52"/>
        <v>0.42708719851576993</v>
      </c>
      <c r="G1152" s="3" t="str" cm="1">
        <f t="array" ref="G1152">IFERROR(_xlfn.IFS(D1152&lt;='ABC Fatturato'!$K$2,"A",D1152&lt;='ABC Fatturato'!$L$3,"B"),"C")</f>
        <v>C</v>
      </c>
    </row>
    <row r="1153" spans="1:7" x14ac:dyDescent="0.3">
      <c r="A1153" s="20" t="s">
        <v>1176</v>
      </c>
      <c r="B1153" s="23">
        <f>+'ABC Fatturato'!B1153*60%</f>
        <v>407.9817737122371</v>
      </c>
      <c r="C1153" s="27">
        <f t="shared" si="53"/>
        <v>4535121.5539874844</v>
      </c>
      <c r="D1153" s="28">
        <f t="shared" si="51"/>
        <v>0.96384395720689198</v>
      </c>
      <c r="E1153" s="18">
        <v>1152</v>
      </c>
      <c r="F1153" s="26">
        <f t="shared" si="52"/>
        <v>0.42745825602968462</v>
      </c>
      <c r="G1153" s="3" t="str" cm="1">
        <f t="array" ref="G1153">IFERROR(_xlfn.IFS(D1153&lt;='ABC Fatturato'!$K$2,"A",D1153&lt;='ABC Fatturato'!$L$3,"B"),"C")</f>
        <v>C</v>
      </c>
    </row>
    <row r="1154" spans="1:7" x14ac:dyDescent="0.3">
      <c r="A1154" s="20" t="s">
        <v>1177</v>
      </c>
      <c r="B1154" s="23">
        <f>+'ABC Fatturato'!B1154*60%</f>
        <v>407.78877831246376</v>
      </c>
      <c r="C1154" s="27">
        <f t="shared" si="53"/>
        <v>4535529.3427657969</v>
      </c>
      <c r="D1154" s="28">
        <f t="shared" ref="D1154:D1217" si="54">C1154/SUM(B:B)</f>
        <v>0.96393062406799257</v>
      </c>
      <c r="E1154" s="18">
        <v>1153</v>
      </c>
      <c r="F1154" s="26">
        <f t="shared" ref="F1154:F1217" si="55">E1154/COUNT(B:B)</f>
        <v>0.42782931354359927</v>
      </c>
      <c r="G1154" s="3" t="str" cm="1">
        <f t="array" ref="G1154">IFERROR(_xlfn.IFS(D1154&lt;='ABC Fatturato'!$K$2,"A",D1154&lt;='ABC Fatturato'!$L$3,"B"),"C")</f>
        <v>C</v>
      </c>
    </row>
    <row r="1155" spans="1:7" x14ac:dyDescent="0.3">
      <c r="A1155" s="20" t="s">
        <v>1178</v>
      </c>
      <c r="B1155" s="23">
        <f>+'ABC Fatturato'!B1155*60%</f>
        <v>406.79934071548377</v>
      </c>
      <c r="C1155" s="27">
        <f t="shared" ref="C1155:C1218" si="56">B1155+C1154</f>
        <v>4535936.1421065126</v>
      </c>
      <c r="D1155" s="28">
        <f t="shared" si="54"/>
        <v>0.9640170806451045</v>
      </c>
      <c r="E1155" s="18">
        <v>1154</v>
      </c>
      <c r="F1155" s="26">
        <f t="shared" si="55"/>
        <v>0.42820037105751391</v>
      </c>
      <c r="G1155" s="3" t="str" cm="1">
        <f t="array" ref="G1155">IFERROR(_xlfn.IFS(D1155&lt;='ABC Fatturato'!$K$2,"A",D1155&lt;='ABC Fatturato'!$L$3,"B"),"C")</f>
        <v>C</v>
      </c>
    </row>
    <row r="1156" spans="1:7" x14ac:dyDescent="0.3">
      <c r="A1156" s="20" t="s">
        <v>1179</v>
      </c>
      <c r="B1156" s="23">
        <f>+'ABC Fatturato'!B1156*60%</f>
        <v>406.42923009481689</v>
      </c>
      <c r="C1156" s="27">
        <f t="shared" si="56"/>
        <v>4536342.5713366074</v>
      </c>
      <c r="D1156" s="28">
        <f t="shared" si="54"/>
        <v>0.96410345856304913</v>
      </c>
      <c r="E1156" s="18">
        <v>1155</v>
      </c>
      <c r="F1156" s="26">
        <f t="shared" si="55"/>
        <v>0.42857142857142855</v>
      </c>
      <c r="G1156" s="3" t="str" cm="1">
        <f t="array" ref="G1156">IFERROR(_xlfn.IFS(D1156&lt;='ABC Fatturato'!$K$2,"A",D1156&lt;='ABC Fatturato'!$L$3,"B"),"C")</f>
        <v>C</v>
      </c>
    </row>
    <row r="1157" spans="1:7" x14ac:dyDescent="0.3">
      <c r="A1157" s="20" t="s">
        <v>1180</v>
      </c>
      <c r="B1157" s="23">
        <f>+'ABC Fatturato'!B1157*60%</f>
        <v>405.33388194998514</v>
      </c>
      <c r="C1157" s="27">
        <f t="shared" si="56"/>
        <v>4536747.9052185575</v>
      </c>
      <c r="D1157" s="28">
        <f t="shared" si="54"/>
        <v>0.96418960368796314</v>
      </c>
      <c r="E1157" s="18">
        <v>1156</v>
      </c>
      <c r="F1157" s="26">
        <f t="shared" si="55"/>
        <v>0.42894248608534324</v>
      </c>
      <c r="G1157" s="3" t="str" cm="1">
        <f t="array" ref="G1157">IFERROR(_xlfn.IFS(D1157&lt;='ABC Fatturato'!$K$2,"A",D1157&lt;='ABC Fatturato'!$L$3,"B"),"C")</f>
        <v>C</v>
      </c>
    </row>
    <row r="1158" spans="1:7" x14ac:dyDescent="0.3">
      <c r="A1158" s="20" t="s">
        <v>1181</v>
      </c>
      <c r="B1158" s="23">
        <f>+'ABC Fatturato'!B1158*60%</f>
        <v>403.81079350306783</v>
      </c>
      <c r="C1158" s="27">
        <f t="shared" si="56"/>
        <v>4537151.7160120606</v>
      </c>
      <c r="D1158" s="28">
        <f t="shared" si="54"/>
        <v>0.96427542511271214</v>
      </c>
      <c r="E1158" s="18">
        <v>1157</v>
      </c>
      <c r="F1158" s="26">
        <f t="shared" si="55"/>
        <v>0.42931354359925789</v>
      </c>
      <c r="G1158" s="3" t="str" cm="1">
        <f t="array" ref="G1158">IFERROR(_xlfn.IFS(D1158&lt;='ABC Fatturato'!$K$2,"A",D1158&lt;='ABC Fatturato'!$L$3,"B"),"C")</f>
        <v>C</v>
      </c>
    </row>
    <row r="1159" spans="1:7" x14ac:dyDescent="0.3">
      <c r="A1159" s="20" t="s">
        <v>1182</v>
      </c>
      <c r="B1159" s="23">
        <f>+'ABC Fatturato'!B1159*60%</f>
        <v>401.04879497160687</v>
      </c>
      <c r="C1159" s="27">
        <f t="shared" si="56"/>
        <v>4537552.7648070324</v>
      </c>
      <c r="D1159" s="28">
        <f t="shared" si="54"/>
        <v>0.96436065953321826</v>
      </c>
      <c r="E1159" s="18">
        <v>1158</v>
      </c>
      <c r="F1159" s="26">
        <f t="shared" si="55"/>
        <v>0.42968460111317253</v>
      </c>
      <c r="G1159" s="3" t="str" cm="1">
        <f t="array" ref="G1159">IFERROR(_xlfn.IFS(D1159&lt;='ABC Fatturato'!$K$2,"A",D1159&lt;='ABC Fatturato'!$L$3,"B"),"C")</f>
        <v>C</v>
      </c>
    </row>
    <row r="1160" spans="1:7" x14ac:dyDescent="0.3">
      <c r="A1160" s="20" t="s">
        <v>1183</v>
      </c>
      <c r="B1160" s="23">
        <f>+'ABC Fatturato'!B1160*60%</f>
        <v>400.35160389239905</v>
      </c>
      <c r="C1160" s="27">
        <f t="shared" si="56"/>
        <v>4537953.1164109251</v>
      </c>
      <c r="D1160" s="28">
        <f t="shared" si="54"/>
        <v>0.96444574578053843</v>
      </c>
      <c r="E1160" s="18">
        <v>1159</v>
      </c>
      <c r="F1160" s="26">
        <f t="shared" si="55"/>
        <v>0.43005565862708722</v>
      </c>
      <c r="G1160" s="3" t="str" cm="1">
        <f t="array" ref="G1160">IFERROR(_xlfn.IFS(D1160&lt;='ABC Fatturato'!$K$2,"A",D1160&lt;='ABC Fatturato'!$L$3,"B"),"C")</f>
        <v>C</v>
      </c>
    </row>
    <row r="1161" spans="1:7" x14ac:dyDescent="0.3">
      <c r="A1161" s="20" t="s">
        <v>1184</v>
      </c>
      <c r="B1161" s="23">
        <f>+'ABC Fatturato'!B1161*60%</f>
        <v>398.7973954175157</v>
      </c>
      <c r="C1161" s="27">
        <f t="shared" si="56"/>
        <v>4538351.9138063425</v>
      </c>
      <c r="D1161" s="28">
        <f t="shared" si="54"/>
        <v>0.96453050171379118</v>
      </c>
      <c r="E1161" s="18">
        <v>1160</v>
      </c>
      <c r="F1161" s="26">
        <f t="shared" si="55"/>
        <v>0.43042671614100186</v>
      </c>
      <c r="G1161" s="3" t="str" cm="1">
        <f t="array" ref="G1161">IFERROR(_xlfn.IFS(D1161&lt;='ABC Fatturato'!$K$2,"A",D1161&lt;='ABC Fatturato'!$L$3,"B"),"C")</f>
        <v>C</v>
      </c>
    </row>
    <row r="1162" spans="1:7" x14ac:dyDescent="0.3">
      <c r="A1162" s="20" t="s">
        <v>1185</v>
      </c>
      <c r="B1162" s="23">
        <f>+'ABC Fatturato'!B1162*60%</f>
        <v>397.98417657971822</v>
      </c>
      <c r="C1162" s="27">
        <f t="shared" si="56"/>
        <v>4538749.8979829224</v>
      </c>
      <c r="D1162" s="28">
        <f t="shared" si="54"/>
        <v>0.96461508481461755</v>
      </c>
      <c r="E1162" s="18">
        <v>1161</v>
      </c>
      <c r="F1162" s="26">
        <f t="shared" si="55"/>
        <v>0.4307977736549165</v>
      </c>
      <c r="G1162" s="3" t="str" cm="1">
        <f t="array" ref="G1162">IFERROR(_xlfn.IFS(D1162&lt;='ABC Fatturato'!$K$2,"A",D1162&lt;='ABC Fatturato'!$L$3,"B"),"C")</f>
        <v>C</v>
      </c>
    </row>
    <row r="1163" spans="1:7" x14ac:dyDescent="0.3">
      <c r="A1163" s="20" t="s">
        <v>1186</v>
      </c>
      <c r="B1163" s="23">
        <f>+'ABC Fatturato'!B1163*60%</f>
        <v>396.84720699830638</v>
      </c>
      <c r="C1163" s="27">
        <f t="shared" si="56"/>
        <v>4539146.745189921</v>
      </c>
      <c r="D1163" s="28">
        <f t="shared" si="54"/>
        <v>0.96469942627665917</v>
      </c>
      <c r="E1163" s="18">
        <v>1162</v>
      </c>
      <c r="F1163" s="26">
        <f t="shared" si="55"/>
        <v>0.43116883116883115</v>
      </c>
      <c r="G1163" s="3" t="str" cm="1">
        <f t="array" ref="G1163">IFERROR(_xlfn.IFS(D1163&lt;='ABC Fatturato'!$K$2,"A",D1163&lt;='ABC Fatturato'!$L$3,"B"),"C")</f>
        <v>C</v>
      </c>
    </row>
    <row r="1164" spans="1:7" x14ac:dyDescent="0.3">
      <c r="A1164" s="20" t="s">
        <v>1187</v>
      </c>
      <c r="B1164" s="23">
        <f>+'ABC Fatturato'!B1164*60%</f>
        <v>395.74122937890178</v>
      </c>
      <c r="C1164" s="27">
        <f t="shared" si="56"/>
        <v>4539542.4864192996</v>
      </c>
      <c r="D1164" s="28">
        <f t="shared" si="54"/>
        <v>0.96478353268660066</v>
      </c>
      <c r="E1164" s="18">
        <v>1163</v>
      </c>
      <c r="F1164" s="26">
        <f t="shared" si="55"/>
        <v>0.43153988868274584</v>
      </c>
      <c r="G1164" s="3" t="str" cm="1">
        <f t="array" ref="G1164">IFERROR(_xlfn.IFS(D1164&lt;='ABC Fatturato'!$K$2,"A",D1164&lt;='ABC Fatturato'!$L$3,"B"),"C")</f>
        <v>C</v>
      </c>
    </row>
    <row r="1165" spans="1:7" x14ac:dyDescent="0.3">
      <c r="A1165" s="20" t="s">
        <v>1188</v>
      </c>
      <c r="B1165" s="23">
        <f>+'ABC Fatturato'!B1165*60%</f>
        <v>393.92397342483156</v>
      </c>
      <c r="C1165" s="27">
        <f t="shared" si="56"/>
        <v>4539936.4103927249</v>
      </c>
      <c r="D1165" s="28">
        <f t="shared" si="54"/>
        <v>0.96486725287730901</v>
      </c>
      <c r="E1165" s="18">
        <v>1164</v>
      </c>
      <c r="F1165" s="26">
        <f t="shared" si="55"/>
        <v>0.43191094619666048</v>
      </c>
      <c r="G1165" s="3" t="str" cm="1">
        <f t="array" ref="G1165">IFERROR(_xlfn.IFS(D1165&lt;='ABC Fatturato'!$K$2,"A",D1165&lt;='ABC Fatturato'!$L$3,"B"),"C")</f>
        <v>C</v>
      </c>
    </row>
    <row r="1166" spans="1:7" x14ac:dyDescent="0.3">
      <c r="A1166" s="20" t="s">
        <v>1189</v>
      </c>
      <c r="B1166" s="23">
        <f>+'ABC Fatturato'!B1166*60%</f>
        <v>392.12810448586578</v>
      </c>
      <c r="C1166" s="27">
        <f t="shared" si="56"/>
        <v>4540328.5384972105</v>
      </c>
      <c r="D1166" s="28">
        <f t="shared" si="54"/>
        <v>0.96495059139414041</v>
      </c>
      <c r="E1166" s="18">
        <v>1165</v>
      </c>
      <c r="F1166" s="26">
        <f t="shared" si="55"/>
        <v>0.43228200371057512</v>
      </c>
      <c r="G1166" s="3" t="str" cm="1">
        <f t="array" ref="G1166">IFERROR(_xlfn.IFS(D1166&lt;='ABC Fatturato'!$K$2,"A",D1166&lt;='ABC Fatturato'!$L$3,"B"),"C")</f>
        <v>C</v>
      </c>
    </row>
    <row r="1167" spans="1:7" x14ac:dyDescent="0.3">
      <c r="A1167" s="20" t="s">
        <v>1190</v>
      </c>
      <c r="B1167" s="23">
        <f>+'ABC Fatturato'!B1167*60%</f>
        <v>390.20609057757213</v>
      </c>
      <c r="C1167" s="27">
        <f t="shared" si="56"/>
        <v>4540718.7445877884</v>
      </c>
      <c r="D1167" s="28">
        <f t="shared" si="54"/>
        <v>0.96503352142765575</v>
      </c>
      <c r="E1167" s="18">
        <v>1166</v>
      </c>
      <c r="F1167" s="26">
        <f t="shared" si="55"/>
        <v>0.43265306122448982</v>
      </c>
      <c r="G1167" s="3" t="str" cm="1">
        <f t="array" ref="G1167">IFERROR(_xlfn.IFS(D1167&lt;='ABC Fatturato'!$K$2,"A",D1167&lt;='ABC Fatturato'!$L$3,"B"),"C")</f>
        <v>C</v>
      </c>
    </row>
    <row r="1168" spans="1:7" x14ac:dyDescent="0.3">
      <c r="A1168" s="20" t="s">
        <v>1191</v>
      </c>
      <c r="B1168" s="23">
        <f>+'ABC Fatturato'!B1168*60%</f>
        <v>389.07808561326982</v>
      </c>
      <c r="C1168" s="27">
        <f t="shared" si="56"/>
        <v>4541107.8226734018</v>
      </c>
      <c r="D1168" s="28">
        <f t="shared" si="54"/>
        <v>0.96511621172762596</v>
      </c>
      <c r="E1168" s="18">
        <v>1167</v>
      </c>
      <c r="F1168" s="26">
        <f t="shared" si="55"/>
        <v>0.43302411873840446</v>
      </c>
      <c r="G1168" s="3" t="str" cm="1">
        <f t="array" ref="G1168">IFERROR(_xlfn.IFS(D1168&lt;='ABC Fatturato'!$K$2,"A",D1168&lt;='ABC Fatturato'!$L$3,"B"),"C")</f>
        <v>C</v>
      </c>
    </row>
    <row r="1169" spans="1:7" x14ac:dyDescent="0.3">
      <c r="A1169" s="20" t="s">
        <v>1192</v>
      </c>
      <c r="B1169" s="23">
        <f>+'ABC Fatturato'!B1169*60%</f>
        <v>388.73973535036265</v>
      </c>
      <c r="C1169" s="27">
        <f t="shared" si="56"/>
        <v>4541496.5624087518</v>
      </c>
      <c r="D1169" s="28">
        <f t="shared" si="54"/>
        <v>0.96519883011841945</v>
      </c>
      <c r="E1169" s="18">
        <v>1168</v>
      </c>
      <c r="F1169" s="26">
        <f t="shared" si="55"/>
        <v>0.4333951762523191</v>
      </c>
      <c r="G1169" s="3" t="str" cm="1">
        <f t="array" ref="G1169">IFERROR(_xlfn.IFS(D1169&lt;='ABC Fatturato'!$K$2,"A",D1169&lt;='ABC Fatturato'!$L$3,"B"),"C")</f>
        <v>C</v>
      </c>
    </row>
    <row r="1170" spans="1:7" x14ac:dyDescent="0.3">
      <c r="A1170" s="20" t="s">
        <v>1193</v>
      </c>
      <c r="B1170" s="23">
        <f>+'ABC Fatturato'!B1170*60%</f>
        <v>386.01577240863793</v>
      </c>
      <c r="C1170" s="27">
        <f t="shared" si="56"/>
        <v>4541882.5781811606</v>
      </c>
      <c r="D1170" s="28">
        <f t="shared" si="54"/>
        <v>0.96528086958862847</v>
      </c>
      <c r="E1170" s="18">
        <v>1169</v>
      </c>
      <c r="F1170" s="26">
        <f t="shared" si="55"/>
        <v>0.43376623376623374</v>
      </c>
      <c r="G1170" s="3" t="str" cm="1">
        <f t="array" ref="G1170">IFERROR(_xlfn.IFS(D1170&lt;='ABC Fatturato'!$K$2,"A",D1170&lt;='ABC Fatturato'!$L$3,"B"),"C")</f>
        <v>C</v>
      </c>
    </row>
    <row r="1171" spans="1:7" x14ac:dyDescent="0.3">
      <c r="A1171" s="20" t="s">
        <v>1194</v>
      </c>
      <c r="B1171" s="23">
        <f>+'ABC Fatturato'!B1171*60%</f>
        <v>382.90056796305959</v>
      </c>
      <c r="C1171" s="27">
        <f t="shared" si="56"/>
        <v>4542265.4787491234</v>
      </c>
      <c r="D1171" s="28">
        <f t="shared" si="54"/>
        <v>0.9653622469881642</v>
      </c>
      <c r="E1171" s="18">
        <v>1170</v>
      </c>
      <c r="F1171" s="26">
        <f t="shared" si="55"/>
        <v>0.43413729128014844</v>
      </c>
      <c r="G1171" s="3" t="str" cm="1">
        <f t="array" ref="G1171">IFERROR(_xlfn.IFS(D1171&lt;='ABC Fatturato'!$K$2,"A",D1171&lt;='ABC Fatturato'!$L$3,"B"),"C")</f>
        <v>C</v>
      </c>
    </row>
    <row r="1172" spans="1:7" x14ac:dyDescent="0.3">
      <c r="A1172" s="20" t="s">
        <v>1195</v>
      </c>
      <c r="B1172" s="23">
        <f>+'ABC Fatturato'!B1172*60%</f>
        <v>382.61267568788338</v>
      </c>
      <c r="C1172" s="27">
        <f t="shared" si="56"/>
        <v>4542648.0914248116</v>
      </c>
      <c r="D1172" s="28">
        <f t="shared" si="54"/>
        <v>0.96544356320229929</v>
      </c>
      <c r="E1172" s="18">
        <v>1171</v>
      </c>
      <c r="F1172" s="26">
        <f t="shared" si="55"/>
        <v>0.43450834879406308</v>
      </c>
      <c r="G1172" s="3" t="str" cm="1">
        <f t="array" ref="G1172">IFERROR(_xlfn.IFS(D1172&lt;='ABC Fatturato'!$K$2,"A",D1172&lt;='ABC Fatturato'!$L$3,"B"),"C")</f>
        <v>C</v>
      </c>
    </row>
    <row r="1173" spans="1:7" x14ac:dyDescent="0.3">
      <c r="A1173" s="20" t="s">
        <v>1196</v>
      </c>
      <c r="B1173" s="23">
        <f>+'ABC Fatturato'!B1173*60%</f>
        <v>382.52098046144835</v>
      </c>
      <c r="C1173" s="27">
        <f t="shared" si="56"/>
        <v>4543030.6124052731</v>
      </c>
      <c r="D1173" s="28">
        <f t="shared" si="54"/>
        <v>0.96552485992855763</v>
      </c>
      <c r="E1173" s="18">
        <v>1172</v>
      </c>
      <c r="F1173" s="26">
        <f t="shared" si="55"/>
        <v>0.43487940630797772</v>
      </c>
      <c r="G1173" s="3" t="str" cm="1">
        <f t="array" ref="G1173">IFERROR(_xlfn.IFS(D1173&lt;='ABC Fatturato'!$K$2,"A",D1173&lt;='ABC Fatturato'!$L$3,"B"),"C")</f>
        <v>C</v>
      </c>
    </row>
    <row r="1174" spans="1:7" x14ac:dyDescent="0.3">
      <c r="A1174" s="20" t="s">
        <v>1197</v>
      </c>
      <c r="B1174" s="23">
        <f>+'ABC Fatturato'!B1174*60%</f>
        <v>382.4067456262805</v>
      </c>
      <c r="C1174" s="27">
        <f t="shared" si="56"/>
        <v>4543413.0191508997</v>
      </c>
      <c r="D1174" s="28">
        <f t="shared" si="54"/>
        <v>0.96560613237662318</v>
      </c>
      <c r="E1174" s="18">
        <v>1173</v>
      </c>
      <c r="F1174" s="26">
        <f t="shared" si="55"/>
        <v>0.43525046382189242</v>
      </c>
      <c r="G1174" s="3" t="str" cm="1">
        <f t="array" ref="G1174">IFERROR(_xlfn.IFS(D1174&lt;='ABC Fatturato'!$K$2,"A",D1174&lt;='ABC Fatturato'!$L$3,"B"),"C")</f>
        <v>C</v>
      </c>
    </row>
    <row r="1175" spans="1:7" x14ac:dyDescent="0.3">
      <c r="A1175" s="20" t="s">
        <v>1198</v>
      </c>
      <c r="B1175" s="23">
        <f>+'ABC Fatturato'!B1175*60%</f>
        <v>381.04604481500525</v>
      </c>
      <c r="C1175" s="27">
        <f t="shared" si="56"/>
        <v>4543794.0651957151</v>
      </c>
      <c r="D1175" s="28">
        <f t="shared" si="54"/>
        <v>0.9656871156365735</v>
      </c>
      <c r="E1175" s="18">
        <v>1174</v>
      </c>
      <c r="F1175" s="26">
        <f t="shared" si="55"/>
        <v>0.43562152133580706</v>
      </c>
      <c r="G1175" s="3" t="str" cm="1">
        <f t="array" ref="G1175">IFERROR(_xlfn.IFS(D1175&lt;='ABC Fatturato'!$K$2,"A",D1175&lt;='ABC Fatturato'!$L$3,"B"),"C")</f>
        <v>C</v>
      </c>
    </row>
    <row r="1176" spans="1:7" x14ac:dyDescent="0.3">
      <c r="A1176" s="20" t="s">
        <v>1199</v>
      </c>
      <c r="B1176" s="23">
        <f>+'ABC Fatturato'!B1176*60%</f>
        <v>379.30204258931627</v>
      </c>
      <c r="C1176" s="27">
        <f t="shared" si="56"/>
        <v>4544173.3672383046</v>
      </c>
      <c r="D1176" s="28">
        <f t="shared" si="54"/>
        <v>0.96576772824581758</v>
      </c>
      <c r="E1176" s="18">
        <v>1175</v>
      </c>
      <c r="F1176" s="26">
        <f t="shared" si="55"/>
        <v>0.4359925788497217</v>
      </c>
      <c r="G1176" s="3" t="str" cm="1">
        <f t="array" ref="G1176">IFERROR(_xlfn.IFS(D1176&lt;='ABC Fatturato'!$K$2,"A",D1176&lt;='ABC Fatturato'!$L$3,"B"),"C")</f>
        <v>C</v>
      </c>
    </row>
    <row r="1177" spans="1:7" x14ac:dyDescent="0.3">
      <c r="A1177" s="20" t="s">
        <v>1200</v>
      </c>
      <c r="B1177" s="23">
        <f>+'ABC Fatturato'!B1177*60%</f>
        <v>378.43490798290264</v>
      </c>
      <c r="C1177" s="27">
        <f t="shared" si="56"/>
        <v>4544551.8021462876</v>
      </c>
      <c r="D1177" s="28">
        <f t="shared" si="54"/>
        <v>0.96584815656398137</v>
      </c>
      <c r="E1177" s="18">
        <v>1176</v>
      </c>
      <c r="F1177" s="26">
        <f t="shared" si="55"/>
        <v>0.43636363636363634</v>
      </c>
      <c r="G1177" s="3" t="str" cm="1">
        <f t="array" ref="G1177">IFERROR(_xlfn.IFS(D1177&lt;='ABC Fatturato'!$K$2,"A",D1177&lt;='ABC Fatturato'!$L$3,"B"),"C")</f>
        <v>C</v>
      </c>
    </row>
    <row r="1178" spans="1:7" x14ac:dyDescent="0.3">
      <c r="A1178" s="20" t="s">
        <v>1201</v>
      </c>
      <c r="B1178" s="23">
        <f>+'ABC Fatturato'!B1178*60%</f>
        <v>378.18646002300864</v>
      </c>
      <c r="C1178" s="27">
        <f t="shared" si="56"/>
        <v>4544929.9886063104</v>
      </c>
      <c r="D1178" s="28">
        <f t="shared" si="54"/>
        <v>0.96592853207979745</v>
      </c>
      <c r="E1178" s="18">
        <v>1177</v>
      </c>
      <c r="F1178" s="26">
        <f t="shared" si="55"/>
        <v>0.43673469387755104</v>
      </c>
      <c r="G1178" s="3" t="str" cm="1">
        <f t="array" ref="G1178">IFERROR(_xlfn.IFS(D1178&lt;='ABC Fatturato'!$K$2,"A",D1178&lt;='ABC Fatturato'!$L$3,"B"),"C")</f>
        <v>C</v>
      </c>
    </row>
    <row r="1179" spans="1:7" x14ac:dyDescent="0.3">
      <c r="A1179" s="20" t="s">
        <v>1202</v>
      </c>
      <c r="B1179" s="23">
        <f>+'ABC Fatturato'!B1179*60%</f>
        <v>377.96887595916326</v>
      </c>
      <c r="C1179" s="27">
        <f t="shared" si="56"/>
        <v>4545307.95748227</v>
      </c>
      <c r="D1179" s="28">
        <f t="shared" si="54"/>
        <v>0.96600886135273301</v>
      </c>
      <c r="E1179" s="18">
        <v>1178</v>
      </c>
      <c r="F1179" s="26">
        <f t="shared" si="55"/>
        <v>0.43710575139146568</v>
      </c>
      <c r="G1179" s="3" t="str" cm="1">
        <f t="array" ref="G1179">IFERROR(_xlfn.IFS(D1179&lt;='ABC Fatturato'!$K$2,"A",D1179&lt;='ABC Fatturato'!$L$3,"B"),"C")</f>
        <v>C</v>
      </c>
    </row>
    <row r="1180" spans="1:7" x14ac:dyDescent="0.3">
      <c r="A1180" s="20" t="s">
        <v>1203</v>
      </c>
      <c r="B1180" s="23">
        <f>+'ABC Fatturato'!B1180*60%</f>
        <v>377.7945781893614</v>
      </c>
      <c r="C1180" s="27">
        <f t="shared" si="56"/>
        <v>4545685.752060459</v>
      </c>
      <c r="D1180" s="28">
        <f t="shared" si="54"/>
        <v>0.96608915358237191</v>
      </c>
      <c r="E1180" s="18">
        <v>1179</v>
      </c>
      <c r="F1180" s="26">
        <f t="shared" si="55"/>
        <v>0.43747680890538032</v>
      </c>
      <c r="G1180" s="3" t="str" cm="1">
        <f t="array" ref="G1180">IFERROR(_xlfn.IFS(D1180&lt;='ABC Fatturato'!$K$2,"A",D1180&lt;='ABC Fatturato'!$L$3,"B"),"C")</f>
        <v>C</v>
      </c>
    </row>
    <row r="1181" spans="1:7" x14ac:dyDescent="0.3">
      <c r="A1181" s="20" t="s">
        <v>1204</v>
      </c>
      <c r="B1181" s="23">
        <f>+'ABC Fatturato'!B1181*60%</f>
        <v>377.05307628844059</v>
      </c>
      <c r="C1181" s="27">
        <f t="shared" si="56"/>
        <v>4546062.8051367477</v>
      </c>
      <c r="D1181" s="28">
        <f t="shared" si="54"/>
        <v>0.96616928822149917</v>
      </c>
      <c r="E1181" s="18">
        <v>1180</v>
      </c>
      <c r="F1181" s="26">
        <f t="shared" si="55"/>
        <v>0.43784786641929502</v>
      </c>
      <c r="G1181" s="3" t="str" cm="1">
        <f t="array" ref="G1181">IFERROR(_xlfn.IFS(D1181&lt;='ABC Fatturato'!$K$2,"A",D1181&lt;='ABC Fatturato'!$L$3,"B"),"C")</f>
        <v>C</v>
      </c>
    </row>
    <row r="1182" spans="1:7" x14ac:dyDescent="0.3">
      <c r="A1182" s="20" t="s">
        <v>1205</v>
      </c>
      <c r="B1182" s="23">
        <f>+'ABC Fatturato'!B1182*60%</f>
        <v>374.31131217845535</v>
      </c>
      <c r="C1182" s="27">
        <f t="shared" si="56"/>
        <v>4546437.1164489258</v>
      </c>
      <c r="D1182" s="28">
        <f t="shared" si="54"/>
        <v>0.96624884015678081</v>
      </c>
      <c r="E1182" s="18">
        <v>1181</v>
      </c>
      <c r="F1182" s="26">
        <f t="shared" si="55"/>
        <v>0.43821892393320966</v>
      </c>
      <c r="G1182" s="3" t="str" cm="1">
        <f t="array" ref="G1182">IFERROR(_xlfn.IFS(D1182&lt;='ABC Fatturato'!$K$2,"A",D1182&lt;='ABC Fatturato'!$L$3,"B"),"C")</f>
        <v>C</v>
      </c>
    </row>
    <row r="1183" spans="1:7" x14ac:dyDescent="0.3">
      <c r="A1183" s="20" t="s">
        <v>1206</v>
      </c>
      <c r="B1183" s="23">
        <f>+'ABC Fatturato'!B1183*60%</f>
        <v>373.61309657157796</v>
      </c>
      <c r="C1183" s="27">
        <f t="shared" si="56"/>
        <v>4546810.7295454973</v>
      </c>
      <c r="D1183" s="28">
        <f t="shared" si="54"/>
        <v>0.96632824370113501</v>
      </c>
      <c r="E1183" s="18">
        <v>1182</v>
      </c>
      <c r="F1183" s="26">
        <f t="shared" si="55"/>
        <v>0.4385899814471243</v>
      </c>
      <c r="G1183" s="3" t="str" cm="1">
        <f t="array" ref="G1183">IFERROR(_xlfn.IFS(D1183&lt;='ABC Fatturato'!$K$2,"A",D1183&lt;='ABC Fatturato'!$L$3,"B"),"C")</f>
        <v>C</v>
      </c>
    </row>
    <row r="1184" spans="1:7" x14ac:dyDescent="0.3">
      <c r="A1184" s="20" t="s">
        <v>1207</v>
      </c>
      <c r="B1184" s="23">
        <f>+'ABC Fatturato'!B1184*60%</f>
        <v>372.05312512855278</v>
      </c>
      <c r="C1184" s="27">
        <f t="shared" si="56"/>
        <v>4547182.7826706255</v>
      </c>
      <c r="D1184" s="28">
        <f t="shared" si="54"/>
        <v>0.96640731570662497</v>
      </c>
      <c r="E1184" s="18">
        <v>1183</v>
      </c>
      <c r="F1184" s="26">
        <f t="shared" si="55"/>
        <v>0.43896103896103894</v>
      </c>
      <c r="G1184" s="3" t="str" cm="1">
        <f t="array" ref="G1184">IFERROR(_xlfn.IFS(D1184&lt;='ABC Fatturato'!$K$2,"A",D1184&lt;='ABC Fatturato'!$L$3,"B"),"C")</f>
        <v>C</v>
      </c>
    </row>
    <row r="1185" spans="1:7" x14ac:dyDescent="0.3">
      <c r="A1185" s="20" t="s">
        <v>1208</v>
      </c>
      <c r="B1185" s="23">
        <f>+'ABC Fatturato'!B1185*60%</f>
        <v>371.73116730836011</v>
      </c>
      <c r="C1185" s="27">
        <f t="shared" si="56"/>
        <v>4547554.5138379335</v>
      </c>
      <c r="D1185" s="28">
        <f t="shared" si="54"/>
        <v>0.96648631928680473</v>
      </c>
      <c r="E1185" s="18">
        <v>1184</v>
      </c>
      <c r="F1185" s="26">
        <f t="shared" si="55"/>
        <v>0.43933209647495364</v>
      </c>
      <c r="G1185" s="3" t="str" cm="1">
        <f t="array" ref="G1185">IFERROR(_xlfn.IFS(D1185&lt;='ABC Fatturato'!$K$2,"A",D1185&lt;='ABC Fatturato'!$L$3,"B"),"C")</f>
        <v>C</v>
      </c>
    </row>
    <row r="1186" spans="1:7" x14ac:dyDescent="0.3">
      <c r="A1186" s="20" t="s">
        <v>1209</v>
      </c>
      <c r="B1186" s="23">
        <f>+'ABC Fatturato'!B1186*60%</f>
        <v>369.75203598248271</v>
      </c>
      <c r="C1186" s="27">
        <f t="shared" si="56"/>
        <v>4547924.2658739164</v>
      </c>
      <c r="D1186" s="28">
        <f t="shared" si="54"/>
        <v>0.96656490224457214</v>
      </c>
      <c r="E1186" s="18">
        <v>1185</v>
      </c>
      <c r="F1186" s="26">
        <f t="shared" si="55"/>
        <v>0.43970315398886828</v>
      </c>
      <c r="G1186" s="3" t="str" cm="1">
        <f t="array" ref="G1186">IFERROR(_xlfn.IFS(D1186&lt;='ABC Fatturato'!$K$2,"A",D1186&lt;='ABC Fatturato'!$L$3,"B"),"C")</f>
        <v>C</v>
      </c>
    </row>
    <row r="1187" spans="1:7" x14ac:dyDescent="0.3">
      <c r="A1187" s="20" t="s">
        <v>1210</v>
      </c>
      <c r="B1187" s="23">
        <f>+'ABC Fatturato'!B1187*60%</f>
        <v>368.75299343859962</v>
      </c>
      <c r="C1187" s="27">
        <f t="shared" si="56"/>
        <v>4548293.0188673548</v>
      </c>
      <c r="D1187" s="28">
        <f t="shared" si="54"/>
        <v>0.96664327287702301</v>
      </c>
      <c r="E1187" s="18">
        <v>1186</v>
      </c>
      <c r="F1187" s="26">
        <f t="shared" si="55"/>
        <v>0.44007421150278292</v>
      </c>
      <c r="G1187" s="3" t="str" cm="1">
        <f t="array" ref="G1187">IFERROR(_xlfn.IFS(D1187&lt;='ABC Fatturato'!$K$2,"A",D1187&lt;='ABC Fatturato'!$L$3,"B"),"C")</f>
        <v>C</v>
      </c>
    </row>
    <row r="1188" spans="1:7" x14ac:dyDescent="0.3">
      <c r="A1188" s="20" t="s">
        <v>1211</v>
      </c>
      <c r="B1188" s="23">
        <f>+'ABC Fatturato'!B1188*60%</f>
        <v>368.1019061045269</v>
      </c>
      <c r="C1188" s="27">
        <f t="shared" si="56"/>
        <v>4548661.1207734598</v>
      </c>
      <c r="D1188" s="28">
        <f t="shared" si="54"/>
        <v>0.96672150513466193</v>
      </c>
      <c r="E1188" s="18">
        <v>1187</v>
      </c>
      <c r="F1188" s="26">
        <f t="shared" si="55"/>
        <v>0.44044526901669756</v>
      </c>
      <c r="G1188" s="3" t="str" cm="1">
        <f t="array" ref="G1188">IFERROR(_xlfn.IFS(D1188&lt;='ABC Fatturato'!$K$2,"A",D1188&lt;='ABC Fatturato'!$L$3,"B"),"C")</f>
        <v>C</v>
      </c>
    </row>
    <row r="1189" spans="1:7" x14ac:dyDescent="0.3">
      <c r="A1189" s="20" t="s">
        <v>1212</v>
      </c>
      <c r="B1189" s="23">
        <f>+'ABC Fatturato'!B1189*60%</f>
        <v>367.76752588633957</v>
      </c>
      <c r="C1189" s="27">
        <f t="shared" si="56"/>
        <v>4549028.888299346</v>
      </c>
      <c r="D1189" s="28">
        <f t="shared" si="54"/>
        <v>0.9667996663268732</v>
      </c>
      <c r="E1189" s="18">
        <v>1188</v>
      </c>
      <c r="F1189" s="26">
        <f t="shared" si="55"/>
        <v>0.44081632653061226</v>
      </c>
      <c r="G1189" s="3" t="str" cm="1">
        <f t="array" ref="G1189">IFERROR(_xlfn.IFS(D1189&lt;='ABC Fatturato'!$K$2,"A",D1189&lt;='ABC Fatturato'!$L$3,"B"),"C")</f>
        <v>C</v>
      </c>
    </row>
    <row r="1190" spans="1:7" x14ac:dyDescent="0.3">
      <c r="A1190" s="20" t="s">
        <v>1213</v>
      </c>
      <c r="B1190" s="23">
        <f>+'ABC Fatturato'!B1190*60%</f>
        <v>367.10644940748756</v>
      </c>
      <c r="C1190" s="27">
        <f t="shared" si="56"/>
        <v>4549395.9947487535</v>
      </c>
      <c r="D1190" s="28">
        <f t="shared" si="54"/>
        <v>0.9668776870212914</v>
      </c>
      <c r="E1190" s="18">
        <v>1189</v>
      </c>
      <c r="F1190" s="26">
        <f t="shared" si="55"/>
        <v>0.4411873840445269</v>
      </c>
      <c r="G1190" s="3" t="str" cm="1">
        <f t="array" ref="G1190">IFERROR(_xlfn.IFS(D1190&lt;='ABC Fatturato'!$K$2,"A",D1190&lt;='ABC Fatturato'!$L$3,"B"),"C")</f>
        <v>C</v>
      </c>
    </row>
    <row r="1191" spans="1:7" x14ac:dyDescent="0.3">
      <c r="A1191" s="20" t="s">
        <v>1214</v>
      </c>
      <c r="B1191" s="23">
        <f>+'ABC Fatturato'!B1191*60%</f>
        <v>366.55038701477628</v>
      </c>
      <c r="C1191" s="27">
        <f t="shared" si="56"/>
        <v>4549762.5451357681</v>
      </c>
      <c r="D1191" s="28">
        <f t="shared" si="54"/>
        <v>0.96695558953643457</v>
      </c>
      <c r="E1191" s="18">
        <v>1190</v>
      </c>
      <c r="F1191" s="26">
        <f t="shared" si="55"/>
        <v>0.44155844155844154</v>
      </c>
      <c r="G1191" s="3" t="str" cm="1">
        <f t="array" ref="G1191">IFERROR(_xlfn.IFS(D1191&lt;='ABC Fatturato'!$K$2,"A",D1191&lt;='ABC Fatturato'!$L$3,"B"),"C")</f>
        <v>C</v>
      </c>
    </row>
    <row r="1192" spans="1:7" x14ac:dyDescent="0.3">
      <c r="A1192" s="20" t="s">
        <v>1215</v>
      </c>
      <c r="B1192" s="23">
        <f>+'ABC Fatturato'!B1192*60%</f>
        <v>366.12187831693842</v>
      </c>
      <c r="C1192" s="27">
        <f t="shared" si="56"/>
        <v>4550128.6670140848</v>
      </c>
      <c r="D1192" s="28">
        <f t="shared" si="54"/>
        <v>0.96703340098113699</v>
      </c>
      <c r="E1192" s="18">
        <v>1191</v>
      </c>
      <c r="F1192" s="26">
        <f t="shared" si="55"/>
        <v>0.44192949907235624</v>
      </c>
      <c r="G1192" s="3" t="str" cm="1">
        <f t="array" ref="G1192">IFERROR(_xlfn.IFS(D1192&lt;='ABC Fatturato'!$K$2,"A",D1192&lt;='ABC Fatturato'!$L$3,"B"),"C")</f>
        <v>C</v>
      </c>
    </row>
    <row r="1193" spans="1:7" x14ac:dyDescent="0.3">
      <c r="A1193" s="20" t="s">
        <v>1216</v>
      </c>
      <c r="B1193" s="23">
        <f>+'ABC Fatturato'!B1193*60%</f>
        <v>364.48455503485343</v>
      </c>
      <c r="C1193" s="27">
        <f t="shared" si="56"/>
        <v>4550493.1515691197</v>
      </c>
      <c r="D1193" s="28">
        <f t="shared" si="54"/>
        <v>0.96711086444748151</v>
      </c>
      <c r="E1193" s="18">
        <v>1192</v>
      </c>
      <c r="F1193" s="26">
        <f t="shared" si="55"/>
        <v>0.44230055658627088</v>
      </c>
      <c r="G1193" s="3" t="str" cm="1">
        <f t="array" ref="G1193">IFERROR(_xlfn.IFS(D1193&lt;='ABC Fatturato'!$K$2,"A",D1193&lt;='ABC Fatturato'!$L$3,"B"),"C")</f>
        <v>C</v>
      </c>
    </row>
    <row r="1194" spans="1:7" x14ac:dyDescent="0.3">
      <c r="A1194" s="20" t="s">
        <v>1217</v>
      </c>
      <c r="B1194" s="23">
        <f>+'ABC Fatturato'!B1194*60%</f>
        <v>363.77506962360957</v>
      </c>
      <c r="C1194" s="27">
        <f t="shared" si="56"/>
        <v>4550856.9266387429</v>
      </c>
      <c r="D1194" s="28">
        <f t="shared" si="54"/>
        <v>0.96718817712774041</v>
      </c>
      <c r="E1194" s="18">
        <v>1193</v>
      </c>
      <c r="F1194" s="26">
        <f t="shared" si="55"/>
        <v>0.44267161410018552</v>
      </c>
      <c r="G1194" s="3" t="str" cm="1">
        <f t="array" ref="G1194">IFERROR(_xlfn.IFS(D1194&lt;='ABC Fatturato'!$K$2,"A",D1194&lt;='ABC Fatturato'!$L$3,"B"),"C")</f>
        <v>C</v>
      </c>
    </row>
    <row r="1195" spans="1:7" x14ac:dyDescent="0.3">
      <c r="A1195" s="20" t="s">
        <v>1218</v>
      </c>
      <c r="B1195" s="23">
        <f>+'ABC Fatturato'!B1195*60%</f>
        <v>363.281503418748</v>
      </c>
      <c r="C1195" s="27">
        <f t="shared" si="56"/>
        <v>4551220.2081421614</v>
      </c>
      <c r="D1195" s="28">
        <f t="shared" si="54"/>
        <v>0.96726538491096448</v>
      </c>
      <c r="E1195" s="18">
        <v>1194</v>
      </c>
      <c r="F1195" s="26">
        <f t="shared" si="55"/>
        <v>0.44304267161410016</v>
      </c>
      <c r="G1195" s="3" t="str" cm="1">
        <f t="array" ref="G1195">IFERROR(_xlfn.IFS(D1195&lt;='ABC Fatturato'!$K$2,"A",D1195&lt;='ABC Fatturato'!$L$3,"B"),"C")</f>
        <v>C</v>
      </c>
    </row>
    <row r="1196" spans="1:7" x14ac:dyDescent="0.3">
      <c r="A1196" s="20" t="s">
        <v>1219</v>
      </c>
      <c r="B1196" s="23">
        <f>+'ABC Fatturato'!B1196*60%</f>
        <v>362.79421244586308</v>
      </c>
      <c r="C1196" s="27">
        <f t="shared" si="56"/>
        <v>4551583.002354607</v>
      </c>
      <c r="D1196" s="28">
        <f t="shared" si="54"/>
        <v>0.96734248913082121</v>
      </c>
      <c r="E1196" s="18">
        <v>1195</v>
      </c>
      <c r="F1196" s="26">
        <f t="shared" si="55"/>
        <v>0.44341372912801486</v>
      </c>
      <c r="G1196" s="3" t="str" cm="1">
        <f t="array" ref="G1196">IFERROR(_xlfn.IFS(D1196&lt;='ABC Fatturato'!$K$2,"A",D1196&lt;='ABC Fatturato'!$L$3,"B"),"C")</f>
        <v>C</v>
      </c>
    </row>
    <row r="1197" spans="1:7" x14ac:dyDescent="0.3">
      <c r="A1197" s="20" t="s">
        <v>1220</v>
      </c>
      <c r="B1197" s="23">
        <f>+'ABC Fatturato'!B1197*60%</f>
        <v>362.31306863899613</v>
      </c>
      <c r="C1197" s="27">
        <f t="shared" si="56"/>
        <v>4551945.3154232455</v>
      </c>
      <c r="D1197" s="28">
        <f t="shared" si="54"/>
        <v>0.96741949109376024</v>
      </c>
      <c r="E1197" s="18">
        <v>1196</v>
      </c>
      <c r="F1197" s="26">
        <f t="shared" si="55"/>
        <v>0.4437847866419295</v>
      </c>
      <c r="G1197" s="3" t="str" cm="1">
        <f t="array" ref="G1197">IFERROR(_xlfn.IFS(D1197&lt;='ABC Fatturato'!$K$2,"A",D1197&lt;='ABC Fatturato'!$L$3,"B"),"C")</f>
        <v>C</v>
      </c>
    </row>
    <row r="1198" spans="1:7" x14ac:dyDescent="0.3">
      <c r="A1198" s="20" t="s">
        <v>1221</v>
      </c>
      <c r="B1198" s="23">
        <f>+'ABC Fatturato'!B1198*60%</f>
        <v>361.39393925334701</v>
      </c>
      <c r="C1198" s="27">
        <f t="shared" si="56"/>
        <v>4552306.7093624985</v>
      </c>
      <c r="D1198" s="28">
        <f t="shared" si="54"/>
        <v>0.96749629771523082</v>
      </c>
      <c r="E1198" s="18">
        <v>1197</v>
      </c>
      <c r="F1198" s="26">
        <f t="shared" si="55"/>
        <v>0.44415584415584414</v>
      </c>
      <c r="G1198" s="3" t="str" cm="1">
        <f t="array" ref="G1198">IFERROR(_xlfn.IFS(D1198&lt;='ABC Fatturato'!$K$2,"A",D1198&lt;='ABC Fatturato'!$L$3,"B"),"C")</f>
        <v>C</v>
      </c>
    </row>
    <row r="1199" spans="1:7" x14ac:dyDescent="0.3">
      <c r="A1199" s="20" t="s">
        <v>1222</v>
      </c>
      <c r="B1199" s="23">
        <f>+'ABC Fatturato'!B1199*60%</f>
        <v>361.3354131102173</v>
      </c>
      <c r="C1199" s="27">
        <f t="shared" si="56"/>
        <v>4552668.0447756089</v>
      </c>
      <c r="D1199" s="28">
        <f t="shared" si="54"/>
        <v>0.96757309189821039</v>
      </c>
      <c r="E1199" s="18">
        <v>1198</v>
      </c>
      <c r="F1199" s="26">
        <f t="shared" si="55"/>
        <v>0.44452690166975883</v>
      </c>
      <c r="G1199" s="3" t="str" cm="1">
        <f t="array" ref="G1199">IFERROR(_xlfn.IFS(D1199&lt;='ABC Fatturato'!$K$2,"A",D1199&lt;='ABC Fatturato'!$L$3,"B"),"C")</f>
        <v>C</v>
      </c>
    </row>
    <row r="1200" spans="1:7" x14ac:dyDescent="0.3">
      <c r="A1200" s="20" t="s">
        <v>1223</v>
      </c>
      <c r="B1200" s="23">
        <f>+'ABC Fatturato'!B1200*60%</f>
        <v>361.3354131102173</v>
      </c>
      <c r="C1200" s="27">
        <f t="shared" si="56"/>
        <v>4553029.3801887194</v>
      </c>
      <c r="D1200" s="28">
        <f t="shared" si="54"/>
        <v>0.96764988608118985</v>
      </c>
      <c r="E1200" s="18">
        <v>1199</v>
      </c>
      <c r="F1200" s="26">
        <f t="shared" si="55"/>
        <v>0.44489795918367347</v>
      </c>
      <c r="G1200" s="3" t="str" cm="1">
        <f t="array" ref="G1200">IFERROR(_xlfn.IFS(D1200&lt;='ABC Fatturato'!$K$2,"A",D1200&lt;='ABC Fatturato'!$L$3,"B"),"C")</f>
        <v>C</v>
      </c>
    </row>
    <row r="1201" spans="1:7" x14ac:dyDescent="0.3">
      <c r="A1201" s="20" t="s">
        <v>1224</v>
      </c>
      <c r="B1201" s="23">
        <f>+'ABC Fatturato'!B1201*60%</f>
        <v>361.3354131102173</v>
      </c>
      <c r="C1201" s="27">
        <f t="shared" si="56"/>
        <v>4553390.7156018298</v>
      </c>
      <c r="D1201" s="28">
        <f t="shared" si="54"/>
        <v>0.96772668026416941</v>
      </c>
      <c r="E1201" s="18">
        <v>1200</v>
      </c>
      <c r="F1201" s="26">
        <f t="shared" si="55"/>
        <v>0.44526901669758812</v>
      </c>
      <c r="G1201" s="3" t="str" cm="1">
        <f t="array" ref="G1201">IFERROR(_xlfn.IFS(D1201&lt;='ABC Fatturato'!$K$2,"A",D1201&lt;='ABC Fatturato'!$L$3,"B"),"C")</f>
        <v>C</v>
      </c>
    </row>
    <row r="1202" spans="1:7" x14ac:dyDescent="0.3">
      <c r="A1202" s="20" t="s">
        <v>1225</v>
      </c>
      <c r="B1202" s="23">
        <f>+'ABC Fatturato'!B1202*60%</f>
        <v>361.27791149475735</v>
      </c>
      <c r="C1202" s="27">
        <f t="shared" si="56"/>
        <v>4553751.9935133243</v>
      </c>
      <c r="D1202" s="28">
        <f t="shared" si="54"/>
        <v>0.96780346222639935</v>
      </c>
      <c r="E1202" s="18">
        <v>1201</v>
      </c>
      <c r="F1202" s="26">
        <f t="shared" si="55"/>
        <v>0.44564007421150276</v>
      </c>
      <c r="G1202" s="3" t="str" cm="1">
        <f t="array" ref="G1202">IFERROR(_xlfn.IFS(D1202&lt;='ABC Fatturato'!$K$2,"A",D1202&lt;='ABC Fatturato'!$L$3,"B"),"C")</f>
        <v>C</v>
      </c>
    </row>
    <row r="1203" spans="1:7" x14ac:dyDescent="0.3">
      <c r="A1203" s="20" t="s">
        <v>1226</v>
      </c>
      <c r="B1203" s="23">
        <f>+'ABC Fatturato'!B1203*60%</f>
        <v>361.04034914135349</v>
      </c>
      <c r="C1203" s="27">
        <f t="shared" si="56"/>
        <v>4554113.033862466</v>
      </c>
      <c r="D1203" s="28">
        <f t="shared" si="54"/>
        <v>0.96788019369978662</v>
      </c>
      <c r="E1203" s="18">
        <v>1202</v>
      </c>
      <c r="F1203" s="26">
        <f t="shared" si="55"/>
        <v>0.44601113172541745</v>
      </c>
      <c r="G1203" s="3" t="str" cm="1">
        <f t="array" ref="G1203">IFERROR(_xlfn.IFS(D1203&lt;='ABC Fatturato'!$K$2,"A",D1203&lt;='ABC Fatturato'!$L$3,"B"),"C")</f>
        <v>C</v>
      </c>
    </row>
    <row r="1204" spans="1:7" x14ac:dyDescent="0.3">
      <c r="A1204" s="20" t="s">
        <v>1227</v>
      </c>
      <c r="B1204" s="23">
        <f>+'ABC Fatturato'!B1204*60%</f>
        <v>360.54153223218486</v>
      </c>
      <c r="C1204" s="27">
        <f t="shared" si="56"/>
        <v>4554473.5753946984</v>
      </c>
      <c r="D1204" s="28">
        <f t="shared" si="54"/>
        <v>0.96795681916021314</v>
      </c>
      <c r="E1204" s="18">
        <v>1203</v>
      </c>
      <c r="F1204" s="26">
        <f t="shared" si="55"/>
        <v>0.44638218923933209</v>
      </c>
      <c r="G1204" s="3" t="str" cm="1">
        <f t="array" ref="G1204">IFERROR(_xlfn.IFS(D1204&lt;='ABC Fatturato'!$K$2,"A",D1204&lt;='ABC Fatturato'!$L$3,"B"),"C")</f>
        <v>C</v>
      </c>
    </row>
    <row r="1205" spans="1:7" x14ac:dyDescent="0.3">
      <c r="A1205" s="20" t="s">
        <v>1228</v>
      </c>
      <c r="B1205" s="23">
        <f>+'ABC Fatturato'!B1205*60%</f>
        <v>359.64250920205285</v>
      </c>
      <c r="C1205" s="27">
        <f t="shared" si="56"/>
        <v>4554833.2179039009</v>
      </c>
      <c r="D1205" s="28">
        <f t="shared" si="54"/>
        <v>0.96803325355235081</v>
      </c>
      <c r="E1205" s="18">
        <v>1204</v>
      </c>
      <c r="F1205" s="26">
        <f t="shared" si="55"/>
        <v>0.44675324675324674</v>
      </c>
      <c r="G1205" s="3" t="str" cm="1">
        <f t="array" ref="G1205">IFERROR(_xlfn.IFS(D1205&lt;='ABC Fatturato'!$K$2,"A",D1205&lt;='ABC Fatturato'!$L$3,"B"),"C")</f>
        <v>C</v>
      </c>
    </row>
    <row r="1206" spans="1:7" x14ac:dyDescent="0.3">
      <c r="A1206" s="20" t="s">
        <v>1229</v>
      </c>
      <c r="B1206" s="23">
        <f>+'ABC Fatturato'!B1206*60%</f>
        <v>359.52340786045414</v>
      </c>
      <c r="C1206" s="27">
        <f t="shared" si="56"/>
        <v>4555192.7413117616</v>
      </c>
      <c r="D1206" s="28">
        <f t="shared" si="54"/>
        <v>0.9681096626320228</v>
      </c>
      <c r="E1206" s="18">
        <v>1205</v>
      </c>
      <c r="F1206" s="26">
        <f t="shared" si="55"/>
        <v>0.44712430426716143</v>
      </c>
      <c r="G1206" s="3" t="str" cm="1">
        <f t="array" ref="G1206">IFERROR(_xlfn.IFS(D1206&lt;='ABC Fatturato'!$K$2,"A",D1206&lt;='ABC Fatturato'!$L$3,"B"),"C")</f>
        <v>C</v>
      </c>
    </row>
    <row r="1207" spans="1:7" x14ac:dyDescent="0.3">
      <c r="A1207" s="20" t="s">
        <v>1230</v>
      </c>
      <c r="B1207" s="23">
        <f>+'ABC Fatturato'!B1207*60%</f>
        <v>359.17148260592381</v>
      </c>
      <c r="C1207" s="27">
        <f t="shared" si="56"/>
        <v>4555551.9127943674</v>
      </c>
      <c r="D1207" s="28">
        <f t="shared" si="54"/>
        <v>0.96818599691744156</v>
      </c>
      <c r="E1207" s="18">
        <v>1206</v>
      </c>
      <c r="F1207" s="26">
        <f t="shared" si="55"/>
        <v>0.44749536178107607</v>
      </c>
      <c r="G1207" s="3" t="str" cm="1">
        <f t="array" ref="G1207">IFERROR(_xlfn.IFS(D1207&lt;='ABC Fatturato'!$K$2,"A",D1207&lt;='ABC Fatturato'!$L$3,"B"),"C")</f>
        <v>C</v>
      </c>
    </row>
    <row r="1208" spans="1:7" x14ac:dyDescent="0.3">
      <c r="A1208" s="20" t="s">
        <v>1231</v>
      </c>
      <c r="B1208" s="23">
        <f>+'ABC Fatturato'!B1208*60%</f>
        <v>358.1236469317729</v>
      </c>
      <c r="C1208" s="27">
        <f t="shared" si="56"/>
        <v>4555910.0364412991</v>
      </c>
      <c r="D1208" s="28">
        <f t="shared" si="54"/>
        <v>0.96826210850759831</v>
      </c>
      <c r="E1208" s="18">
        <v>1207</v>
      </c>
      <c r="F1208" s="26">
        <f t="shared" si="55"/>
        <v>0.44786641929499071</v>
      </c>
      <c r="G1208" s="3" t="str" cm="1">
        <f t="array" ref="G1208">IFERROR(_xlfn.IFS(D1208&lt;='ABC Fatturato'!$K$2,"A",D1208&lt;='ABC Fatturato'!$L$3,"B"),"C")</f>
        <v>C</v>
      </c>
    </row>
    <row r="1209" spans="1:7" x14ac:dyDescent="0.3">
      <c r="A1209" s="20" t="s">
        <v>1232</v>
      </c>
      <c r="B1209" s="23">
        <f>+'ABC Fatturato'!B1209*60%</f>
        <v>356.65242519813239</v>
      </c>
      <c r="C1209" s="27">
        <f t="shared" si="56"/>
        <v>4556266.688866497</v>
      </c>
      <c r="D1209" s="28">
        <f t="shared" si="54"/>
        <v>0.96833790742076031</v>
      </c>
      <c r="E1209" s="18">
        <v>1208</v>
      </c>
      <c r="F1209" s="26">
        <f t="shared" si="55"/>
        <v>0.44823747680890536</v>
      </c>
      <c r="G1209" s="3" t="str" cm="1">
        <f t="array" ref="G1209">IFERROR(_xlfn.IFS(D1209&lt;='ABC Fatturato'!$K$2,"A",D1209&lt;='ABC Fatturato'!$L$3,"B"),"C")</f>
        <v>C</v>
      </c>
    </row>
    <row r="1210" spans="1:7" x14ac:dyDescent="0.3">
      <c r="A1210" s="20" t="s">
        <v>1233</v>
      </c>
      <c r="B1210" s="23">
        <f>+'ABC Fatturato'!B1210*60%</f>
        <v>356.279497126374</v>
      </c>
      <c r="C1210" s="27">
        <f t="shared" si="56"/>
        <v>4556622.9683636231</v>
      </c>
      <c r="D1210" s="28">
        <f t="shared" si="54"/>
        <v>0.96841362707596557</v>
      </c>
      <c r="E1210" s="18">
        <v>1209</v>
      </c>
      <c r="F1210" s="26">
        <f t="shared" si="55"/>
        <v>0.44860853432282005</v>
      </c>
      <c r="G1210" s="3" t="str" cm="1">
        <f t="array" ref="G1210">IFERROR(_xlfn.IFS(D1210&lt;='ABC Fatturato'!$K$2,"A",D1210&lt;='ABC Fatturato'!$L$3,"B"),"C")</f>
        <v>C</v>
      </c>
    </row>
    <row r="1211" spans="1:7" x14ac:dyDescent="0.3">
      <c r="A1211" s="20" t="s">
        <v>1234</v>
      </c>
      <c r="B1211" s="23">
        <f>+'ABC Fatturato'!B1211*60%</f>
        <v>355.26816025045486</v>
      </c>
      <c r="C1211" s="27">
        <f t="shared" si="56"/>
        <v>4556978.2365238732</v>
      </c>
      <c r="D1211" s="28">
        <f t="shared" si="54"/>
        <v>0.9684891317929547</v>
      </c>
      <c r="E1211" s="18">
        <v>1210</v>
      </c>
      <c r="F1211" s="26">
        <f t="shared" si="55"/>
        <v>0.44897959183673469</v>
      </c>
      <c r="G1211" s="3" t="str" cm="1">
        <f t="array" ref="G1211">IFERROR(_xlfn.IFS(D1211&lt;='ABC Fatturato'!$K$2,"A",D1211&lt;='ABC Fatturato'!$L$3,"B"),"C")</f>
        <v>C</v>
      </c>
    </row>
    <row r="1212" spans="1:7" x14ac:dyDescent="0.3">
      <c r="A1212" s="20" t="s">
        <v>1235</v>
      </c>
      <c r="B1212" s="23">
        <f>+'ABC Fatturato'!B1212*60%</f>
        <v>354.99870947333267</v>
      </c>
      <c r="C1212" s="27">
        <f t="shared" si="56"/>
        <v>4557333.2352333469</v>
      </c>
      <c r="D1212" s="28">
        <f t="shared" si="54"/>
        <v>0.96856457924389272</v>
      </c>
      <c r="E1212" s="18">
        <v>1211</v>
      </c>
      <c r="F1212" s="26">
        <f t="shared" si="55"/>
        <v>0.44935064935064933</v>
      </c>
      <c r="G1212" s="3" t="str" cm="1">
        <f t="array" ref="G1212">IFERROR(_xlfn.IFS(D1212&lt;='ABC Fatturato'!$K$2,"A",D1212&lt;='ABC Fatturato'!$L$3,"B"),"C")</f>
        <v>C</v>
      </c>
    </row>
    <row r="1213" spans="1:7" x14ac:dyDescent="0.3">
      <c r="A1213" s="20" t="s">
        <v>1236</v>
      </c>
      <c r="B1213" s="23">
        <f>+'ABC Fatturato'!B1213*60%</f>
        <v>354.74385821550328</v>
      </c>
      <c r="C1213" s="27">
        <f t="shared" si="56"/>
        <v>4557687.9790915623</v>
      </c>
      <c r="D1213" s="28">
        <f t="shared" si="54"/>
        <v>0.96863997253159784</v>
      </c>
      <c r="E1213" s="18">
        <v>1212</v>
      </c>
      <c r="F1213" s="26">
        <f t="shared" si="55"/>
        <v>0.44972170686456403</v>
      </c>
      <c r="G1213" s="3" t="str" cm="1">
        <f t="array" ref="G1213">IFERROR(_xlfn.IFS(D1213&lt;='ABC Fatturato'!$K$2,"A",D1213&lt;='ABC Fatturato'!$L$3,"B"),"C")</f>
        <v>C</v>
      </c>
    </row>
    <row r="1214" spans="1:7" x14ac:dyDescent="0.3">
      <c r="A1214" s="20" t="s">
        <v>1237</v>
      </c>
      <c r="B1214" s="23">
        <f>+'ABC Fatturato'!B1214*60%</f>
        <v>354.39103649926199</v>
      </c>
      <c r="C1214" s="27">
        <f t="shared" si="56"/>
        <v>4558042.3701280616</v>
      </c>
      <c r="D1214" s="28">
        <f t="shared" si="54"/>
        <v>0.96871529083452568</v>
      </c>
      <c r="E1214" s="18">
        <v>1213</v>
      </c>
      <c r="F1214" s="26">
        <f t="shared" si="55"/>
        <v>0.45009276437847867</v>
      </c>
      <c r="G1214" s="3" t="str" cm="1">
        <f t="array" ref="G1214">IFERROR(_xlfn.IFS(D1214&lt;='ABC Fatturato'!$K$2,"A",D1214&lt;='ABC Fatturato'!$L$3,"B"),"C")</f>
        <v>C</v>
      </c>
    </row>
    <row r="1215" spans="1:7" x14ac:dyDescent="0.3">
      <c r="A1215" s="20" t="s">
        <v>1238</v>
      </c>
      <c r="B1215" s="23">
        <f>+'ABC Fatturato'!B1215*60%</f>
        <v>354.35210444781472</v>
      </c>
      <c r="C1215" s="27">
        <f t="shared" si="56"/>
        <v>4558396.7222325094</v>
      </c>
      <c r="D1215" s="28">
        <f t="shared" si="54"/>
        <v>0.96879060086327129</v>
      </c>
      <c r="E1215" s="18">
        <v>1214</v>
      </c>
      <c r="F1215" s="26">
        <f t="shared" si="55"/>
        <v>0.45046382189239331</v>
      </c>
      <c r="G1215" s="3" t="str" cm="1">
        <f t="array" ref="G1215">IFERROR(_xlfn.IFS(D1215&lt;='ABC Fatturato'!$K$2,"A",D1215&lt;='ABC Fatturato'!$L$3,"B"),"C")</f>
        <v>C</v>
      </c>
    </row>
    <row r="1216" spans="1:7" x14ac:dyDescent="0.3">
      <c r="A1216" s="20" t="s">
        <v>1239</v>
      </c>
      <c r="B1216" s="23">
        <f>+'ABC Fatturato'!B1216*60%</f>
        <v>353.97956057393236</v>
      </c>
      <c r="C1216" s="27">
        <f t="shared" si="56"/>
        <v>4558750.701793083</v>
      </c>
      <c r="D1216" s="28">
        <f t="shared" si="54"/>
        <v>0.96886583171571306</v>
      </c>
      <c r="E1216" s="18">
        <v>1215</v>
      </c>
      <c r="F1216" s="26">
        <f t="shared" si="55"/>
        <v>0.45083487940630795</v>
      </c>
      <c r="G1216" s="3" t="str" cm="1">
        <f t="array" ref="G1216">IFERROR(_xlfn.IFS(D1216&lt;='ABC Fatturato'!$K$2,"A",D1216&lt;='ABC Fatturato'!$L$3,"B"),"C")</f>
        <v>C</v>
      </c>
    </row>
    <row r="1217" spans="1:7" x14ac:dyDescent="0.3">
      <c r="A1217" s="20" t="s">
        <v>1240</v>
      </c>
      <c r="B1217" s="23">
        <f>+'ABC Fatturato'!B1217*60%</f>
        <v>352.8588553692764</v>
      </c>
      <c r="C1217" s="27">
        <f t="shared" si="56"/>
        <v>4559103.5606484525</v>
      </c>
      <c r="D1217" s="28">
        <f t="shared" si="54"/>
        <v>0.96894082438601881</v>
      </c>
      <c r="E1217" s="18">
        <v>1216</v>
      </c>
      <c r="F1217" s="26">
        <f t="shared" si="55"/>
        <v>0.45120593692022265</v>
      </c>
      <c r="G1217" s="3" t="str" cm="1">
        <f t="array" ref="G1217">IFERROR(_xlfn.IFS(D1217&lt;='ABC Fatturato'!$K$2,"A",D1217&lt;='ABC Fatturato'!$L$3,"B"),"C")</f>
        <v>C</v>
      </c>
    </row>
    <row r="1218" spans="1:7" x14ac:dyDescent="0.3">
      <c r="A1218" s="20" t="s">
        <v>1241</v>
      </c>
      <c r="B1218" s="23">
        <f>+'ABC Fatturato'!B1218*60%</f>
        <v>352.61437745410234</v>
      </c>
      <c r="C1218" s="27">
        <f t="shared" si="56"/>
        <v>4559456.1750259064</v>
      </c>
      <c r="D1218" s="28">
        <f t="shared" ref="D1218:D1281" si="57">C1218/SUM(B:B)</f>
        <v>0.9690157650977258</v>
      </c>
      <c r="E1218" s="18">
        <v>1217</v>
      </c>
      <c r="F1218" s="26">
        <f t="shared" ref="F1218:F1281" si="58">E1218/COUNT(B:B)</f>
        <v>0.45157699443413729</v>
      </c>
      <c r="G1218" s="3" t="str" cm="1">
        <f t="array" ref="G1218">IFERROR(_xlfn.IFS(D1218&lt;='ABC Fatturato'!$K$2,"A",D1218&lt;='ABC Fatturato'!$L$3,"B"),"C")</f>
        <v>C</v>
      </c>
    </row>
    <row r="1219" spans="1:7" x14ac:dyDescent="0.3">
      <c r="A1219" s="20" t="s">
        <v>1242</v>
      </c>
      <c r="B1219" s="23">
        <f>+'ABC Fatturato'!B1219*60%</f>
        <v>352.14834543036301</v>
      </c>
      <c r="C1219" s="27">
        <f t="shared" ref="C1219:C1282" si="59">B1219+C1218</f>
        <v>4559808.3233713368</v>
      </c>
      <c r="D1219" s="28">
        <f t="shared" si="57"/>
        <v>0.96909060676420444</v>
      </c>
      <c r="E1219" s="18">
        <v>1218</v>
      </c>
      <c r="F1219" s="26">
        <f t="shared" si="58"/>
        <v>0.45194805194805193</v>
      </c>
      <c r="G1219" s="3" t="str" cm="1">
        <f t="array" ref="G1219">IFERROR(_xlfn.IFS(D1219&lt;='ABC Fatturato'!$K$2,"A",D1219&lt;='ABC Fatturato'!$L$3,"B"),"C")</f>
        <v>C</v>
      </c>
    </row>
    <row r="1220" spans="1:7" x14ac:dyDescent="0.3">
      <c r="A1220" s="20" t="s">
        <v>1243</v>
      </c>
      <c r="B1220" s="23">
        <f>+'ABC Fatturato'!B1220*60%</f>
        <v>351.72431904107992</v>
      </c>
      <c r="C1220" s="27">
        <f t="shared" si="59"/>
        <v>4560160.0476903776</v>
      </c>
      <c r="D1220" s="28">
        <f t="shared" si="57"/>
        <v>0.96916535831286177</v>
      </c>
      <c r="E1220" s="18">
        <v>1219</v>
      </c>
      <c r="F1220" s="26">
        <f t="shared" si="58"/>
        <v>0.45231910946196663</v>
      </c>
      <c r="G1220" s="3" t="str" cm="1">
        <f t="array" ref="G1220">IFERROR(_xlfn.IFS(D1220&lt;='ABC Fatturato'!$K$2,"A",D1220&lt;='ABC Fatturato'!$L$3,"B"),"C")</f>
        <v>C</v>
      </c>
    </row>
    <row r="1221" spans="1:7" x14ac:dyDescent="0.3">
      <c r="A1221" s="20" t="s">
        <v>1244</v>
      </c>
      <c r="B1221" s="23">
        <f>+'ABC Fatturato'!B1221*60%</f>
        <v>351.66835421712443</v>
      </c>
      <c r="C1221" s="27">
        <f t="shared" si="59"/>
        <v>4560511.7160445945</v>
      </c>
      <c r="D1221" s="28">
        <f t="shared" si="57"/>
        <v>0.9692400979673822</v>
      </c>
      <c r="E1221" s="18">
        <v>1220</v>
      </c>
      <c r="F1221" s="26">
        <f t="shared" si="58"/>
        <v>0.45269016697588127</v>
      </c>
      <c r="G1221" s="3" t="str" cm="1">
        <f t="array" ref="G1221">IFERROR(_xlfn.IFS(D1221&lt;='ABC Fatturato'!$K$2,"A",D1221&lt;='ABC Fatturato'!$L$3,"B"),"C")</f>
        <v>C</v>
      </c>
    </row>
    <row r="1222" spans="1:7" x14ac:dyDescent="0.3">
      <c r="A1222" s="20" t="s">
        <v>1245</v>
      </c>
      <c r="B1222" s="23">
        <f>+'ABC Fatturato'!B1222*60%</f>
        <v>351.01598622346455</v>
      </c>
      <c r="C1222" s="27">
        <f t="shared" si="59"/>
        <v>4560862.7320308182</v>
      </c>
      <c r="D1222" s="28">
        <f t="shared" si="57"/>
        <v>0.96931469897491351</v>
      </c>
      <c r="E1222" s="18">
        <v>1221</v>
      </c>
      <c r="F1222" s="26">
        <f t="shared" si="58"/>
        <v>0.45306122448979591</v>
      </c>
      <c r="G1222" s="3" t="str" cm="1">
        <f t="array" ref="G1222">IFERROR(_xlfn.IFS(D1222&lt;='ABC Fatturato'!$K$2,"A",D1222&lt;='ABC Fatturato'!$L$3,"B"),"C")</f>
        <v>C</v>
      </c>
    </row>
    <row r="1223" spans="1:7" x14ac:dyDescent="0.3">
      <c r="A1223" s="20" t="s">
        <v>1246</v>
      </c>
      <c r="B1223" s="23">
        <f>+'ABC Fatturato'!B1223*60%</f>
        <v>349.94433028099388</v>
      </c>
      <c r="C1223" s="27">
        <f t="shared" si="59"/>
        <v>4561212.6763610989</v>
      </c>
      <c r="D1223" s="28">
        <f t="shared" si="57"/>
        <v>0.96938907222468973</v>
      </c>
      <c r="E1223" s="18">
        <v>1222</v>
      </c>
      <c r="F1223" s="26">
        <f t="shared" si="58"/>
        <v>0.45343228200371055</v>
      </c>
      <c r="G1223" s="3" t="str" cm="1">
        <f t="array" ref="G1223">IFERROR(_xlfn.IFS(D1223&lt;='ABC Fatturato'!$K$2,"A",D1223&lt;='ABC Fatturato'!$L$3,"B"),"C")</f>
        <v>C</v>
      </c>
    </row>
    <row r="1224" spans="1:7" x14ac:dyDescent="0.3">
      <c r="A1224" s="20" t="s">
        <v>1247</v>
      </c>
      <c r="B1224" s="23">
        <f>+'ABC Fatturato'!B1224*60%</f>
        <v>346.95578306857789</v>
      </c>
      <c r="C1224" s="27">
        <f t="shared" si="59"/>
        <v>4561559.6321441671</v>
      </c>
      <c r="D1224" s="28">
        <f t="shared" si="57"/>
        <v>0.9694628103221028</v>
      </c>
      <c r="E1224" s="18">
        <v>1223</v>
      </c>
      <c r="F1224" s="26">
        <f t="shared" si="58"/>
        <v>0.45380333951762525</v>
      </c>
      <c r="G1224" s="3" t="str" cm="1">
        <f t="array" ref="G1224">IFERROR(_xlfn.IFS(D1224&lt;='ABC Fatturato'!$K$2,"A",D1224&lt;='ABC Fatturato'!$L$3,"B"),"C")</f>
        <v>C</v>
      </c>
    </row>
    <row r="1225" spans="1:7" x14ac:dyDescent="0.3">
      <c r="A1225" s="20" t="s">
        <v>1248</v>
      </c>
      <c r="B1225" s="23">
        <f>+'ABC Fatturato'!B1225*60%</f>
        <v>346.46452205097313</v>
      </c>
      <c r="C1225" s="27">
        <f t="shared" si="59"/>
        <v>4561906.0966662178</v>
      </c>
      <c r="D1225" s="28">
        <f t="shared" si="57"/>
        <v>0.96953644401239969</v>
      </c>
      <c r="E1225" s="18">
        <v>1224</v>
      </c>
      <c r="F1225" s="26">
        <f t="shared" si="58"/>
        <v>0.45417439703153989</v>
      </c>
      <c r="G1225" s="3" t="str" cm="1">
        <f t="array" ref="G1225">IFERROR(_xlfn.IFS(D1225&lt;='ABC Fatturato'!$K$2,"A",D1225&lt;='ABC Fatturato'!$L$3,"B"),"C")</f>
        <v>C</v>
      </c>
    </row>
    <row r="1226" spans="1:7" x14ac:dyDescent="0.3">
      <c r="A1226" s="20" t="s">
        <v>1249</v>
      </c>
      <c r="B1226" s="23">
        <f>+'ABC Fatturato'!B1226*60%</f>
        <v>346.46080813817053</v>
      </c>
      <c r="C1226" s="27">
        <f t="shared" si="59"/>
        <v>4562252.5574743561</v>
      </c>
      <c r="D1226" s="28">
        <f t="shared" si="57"/>
        <v>0.9696100769133833</v>
      </c>
      <c r="E1226" s="18">
        <v>1225</v>
      </c>
      <c r="F1226" s="26">
        <f t="shared" si="58"/>
        <v>0.45454545454545453</v>
      </c>
      <c r="G1226" s="3" t="str" cm="1">
        <f t="array" ref="G1226">IFERROR(_xlfn.IFS(D1226&lt;='ABC Fatturato'!$K$2,"A",D1226&lt;='ABC Fatturato'!$L$3,"B"),"C")</f>
        <v>C</v>
      </c>
    </row>
    <row r="1227" spans="1:7" x14ac:dyDescent="0.3">
      <c r="A1227" s="20" t="s">
        <v>1250</v>
      </c>
      <c r="B1227" s="23">
        <f>+'ABC Fatturato'!B1227*60%</f>
        <v>346.44403149757977</v>
      </c>
      <c r="C1227" s="27">
        <f t="shared" si="59"/>
        <v>4562599.0015058536</v>
      </c>
      <c r="D1227" s="28">
        <f t="shared" si="57"/>
        <v>0.96968370624884737</v>
      </c>
      <c r="E1227" s="18">
        <v>1226</v>
      </c>
      <c r="F1227" s="26">
        <f t="shared" si="58"/>
        <v>0.45491651205936923</v>
      </c>
      <c r="G1227" s="3" t="str" cm="1">
        <f t="array" ref="G1227">IFERROR(_xlfn.IFS(D1227&lt;='ABC Fatturato'!$K$2,"A",D1227&lt;='ABC Fatturato'!$L$3,"B"),"C")</f>
        <v>C</v>
      </c>
    </row>
    <row r="1228" spans="1:7" x14ac:dyDescent="0.3">
      <c r="A1228" s="20" t="s">
        <v>1251</v>
      </c>
      <c r="B1228" s="23">
        <f>+'ABC Fatturato'!B1228*60%</f>
        <v>346.37359522029021</v>
      </c>
      <c r="C1228" s="27">
        <f t="shared" si="59"/>
        <v>4562945.3751010736</v>
      </c>
      <c r="D1228" s="28">
        <f t="shared" si="57"/>
        <v>0.96975732061457376</v>
      </c>
      <c r="E1228" s="18">
        <v>1227</v>
      </c>
      <c r="F1228" s="26">
        <f t="shared" si="58"/>
        <v>0.45528756957328387</v>
      </c>
      <c r="G1228" s="3" t="str" cm="1">
        <f t="array" ref="G1228">IFERROR(_xlfn.IFS(D1228&lt;='ABC Fatturato'!$K$2,"A",D1228&lt;='ABC Fatturato'!$L$3,"B"),"C")</f>
        <v>C</v>
      </c>
    </row>
    <row r="1229" spans="1:7" x14ac:dyDescent="0.3">
      <c r="A1229" s="20" t="s">
        <v>1252</v>
      </c>
      <c r="B1229" s="23">
        <f>+'ABC Fatturato'!B1229*60%</f>
        <v>346.16228638842159</v>
      </c>
      <c r="C1229" s="27">
        <f t="shared" si="59"/>
        <v>4563291.5373874623</v>
      </c>
      <c r="D1229" s="28">
        <f t="shared" si="57"/>
        <v>0.96983089007108714</v>
      </c>
      <c r="E1229" s="18">
        <v>1228</v>
      </c>
      <c r="F1229" s="26">
        <f t="shared" si="58"/>
        <v>0.45565862708719851</v>
      </c>
      <c r="G1229" s="3" t="str" cm="1">
        <f t="array" ref="G1229">IFERROR(_xlfn.IFS(D1229&lt;='ABC Fatturato'!$K$2,"A",D1229&lt;='ABC Fatturato'!$L$3,"B"),"C")</f>
        <v>C</v>
      </c>
    </row>
    <row r="1230" spans="1:7" x14ac:dyDescent="0.3">
      <c r="A1230" s="20" t="s">
        <v>1253</v>
      </c>
      <c r="B1230" s="23">
        <f>+'ABC Fatturato'!B1230*60%</f>
        <v>346.0342204297134</v>
      </c>
      <c r="C1230" s="27">
        <f t="shared" si="59"/>
        <v>4563637.5716078924</v>
      </c>
      <c r="D1230" s="28">
        <f t="shared" si="57"/>
        <v>0.96990443230989543</v>
      </c>
      <c r="E1230" s="18">
        <v>1229</v>
      </c>
      <c r="F1230" s="26">
        <f t="shared" si="58"/>
        <v>0.45602968460111315</v>
      </c>
      <c r="G1230" s="3" t="str" cm="1">
        <f t="array" ref="G1230">IFERROR(_xlfn.IFS(D1230&lt;='ABC Fatturato'!$K$2,"A",D1230&lt;='ABC Fatturato'!$L$3,"B"),"C")</f>
        <v>C</v>
      </c>
    </row>
    <row r="1231" spans="1:7" x14ac:dyDescent="0.3">
      <c r="A1231" s="20" t="s">
        <v>1254</v>
      </c>
      <c r="B1231" s="23">
        <f>+'ABC Fatturato'!B1231*60%</f>
        <v>343.72903317296471</v>
      </c>
      <c r="C1231" s="27">
        <f t="shared" si="59"/>
        <v>4563981.3006410655</v>
      </c>
      <c r="D1231" s="28">
        <f t="shared" si="57"/>
        <v>0.96997748463001443</v>
      </c>
      <c r="E1231" s="18">
        <v>1230</v>
      </c>
      <c r="F1231" s="26">
        <f t="shared" si="58"/>
        <v>0.45640074211502785</v>
      </c>
      <c r="G1231" s="3" t="str" cm="1">
        <f t="array" ref="G1231">IFERROR(_xlfn.IFS(D1231&lt;='ABC Fatturato'!$K$2,"A",D1231&lt;='ABC Fatturato'!$L$3,"B"),"C")</f>
        <v>C</v>
      </c>
    </row>
    <row r="1232" spans="1:7" x14ac:dyDescent="0.3">
      <c r="A1232" s="20" t="s">
        <v>1255</v>
      </c>
      <c r="B1232" s="23">
        <f>+'ABC Fatturato'!B1232*60%</f>
        <v>343.08844724750605</v>
      </c>
      <c r="C1232" s="27">
        <f t="shared" si="59"/>
        <v>4564324.3890883131</v>
      </c>
      <c r="D1232" s="28">
        <f t="shared" si="57"/>
        <v>0.9700504008071732</v>
      </c>
      <c r="E1232" s="18">
        <v>1231</v>
      </c>
      <c r="F1232" s="26">
        <f t="shared" si="58"/>
        <v>0.45677179962894249</v>
      </c>
      <c r="G1232" s="3" t="str" cm="1">
        <f t="array" ref="G1232">IFERROR(_xlfn.IFS(D1232&lt;='ABC Fatturato'!$K$2,"A",D1232&lt;='ABC Fatturato'!$L$3,"B"),"C")</f>
        <v>C</v>
      </c>
    </row>
    <row r="1233" spans="1:7" x14ac:dyDescent="0.3">
      <c r="A1233" s="20" t="s">
        <v>1256</v>
      </c>
      <c r="B1233" s="23">
        <f>+'ABC Fatturato'!B1233*60%</f>
        <v>342.58809354683279</v>
      </c>
      <c r="C1233" s="27">
        <f t="shared" si="59"/>
        <v>4564666.9771818602</v>
      </c>
      <c r="D1233" s="28">
        <f t="shared" si="57"/>
        <v>0.97012321064475882</v>
      </c>
      <c r="E1233" s="18">
        <v>1232</v>
      </c>
      <c r="F1233" s="26">
        <f t="shared" si="58"/>
        <v>0.45714285714285713</v>
      </c>
      <c r="G1233" s="3" t="str" cm="1">
        <f t="array" ref="G1233">IFERROR(_xlfn.IFS(D1233&lt;='ABC Fatturato'!$K$2,"A",D1233&lt;='ABC Fatturato'!$L$3,"B"),"C")</f>
        <v>C</v>
      </c>
    </row>
    <row r="1234" spans="1:7" x14ac:dyDescent="0.3">
      <c r="A1234" s="20" t="s">
        <v>1257</v>
      </c>
      <c r="B1234" s="23">
        <f>+'ABC Fatturato'!B1234*60%</f>
        <v>340.93578654757886</v>
      </c>
      <c r="C1234" s="27">
        <f t="shared" si="59"/>
        <v>4565007.9129684074</v>
      </c>
      <c r="D1234" s="28">
        <f t="shared" si="57"/>
        <v>0.97019566931951473</v>
      </c>
      <c r="E1234" s="18">
        <v>1233</v>
      </c>
      <c r="F1234" s="26">
        <f t="shared" si="58"/>
        <v>0.45751391465677183</v>
      </c>
      <c r="G1234" s="3" t="str" cm="1">
        <f t="array" ref="G1234">IFERROR(_xlfn.IFS(D1234&lt;='ABC Fatturato'!$K$2,"A",D1234&lt;='ABC Fatturato'!$L$3,"B"),"C")</f>
        <v>C</v>
      </c>
    </row>
    <row r="1235" spans="1:7" x14ac:dyDescent="0.3">
      <c r="A1235" s="20" t="s">
        <v>1258</v>
      </c>
      <c r="B1235" s="23">
        <f>+'ABC Fatturato'!B1235*60%</f>
        <v>338.85292179514778</v>
      </c>
      <c r="C1235" s="27">
        <f t="shared" si="59"/>
        <v>4565346.7658902025</v>
      </c>
      <c r="D1235" s="28">
        <f t="shared" si="57"/>
        <v>0.97026768532551722</v>
      </c>
      <c r="E1235" s="18">
        <v>1234</v>
      </c>
      <c r="F1235" s="26">
        <f t="shared" si="58"/>
        <v>0.45788497217068647</v>
      </c>
      <c r="G1235" s="3" t="str" cm="1">
        <f t="array" ref="G1235">IFERROR(_xlfn.IFS(D1235&lt;='ABC Fatturato'!$K$2,"A",D1235&lt;='ABC Fatturato'!$L$3,"B"),"C")</f>
        <v>C</v>
      </c>
    </row>
    <row r="1236" spans="1:7" x14ac:dyDescent="0.3">
      <c r="A1236" s="20" t="s">
        <v>1259</v>
      </c>
      <c r="B1236" s="23">
        <f>+'ABC Fatturato'!B1236*60%</f>
        <v>337.11826838444443</v>
      </c>
      <c r="C1236" s="27">
        <f t="shared" si="59"/>
        <v>4565683.8841585871</v>
      </c>
      <c r="D1236" s="28">
        <f t="shared" si="57"/>
        <v>0.97033933266770611</v>
      </c>
      <c r="E1236" s="18">
        <v>1235</v>
      </c>
      <c r="F1236" s="26">
        <f t="shared" si="58"/>
        <v>0.45825602968460111</v>
      </c>
      <c r="G1236" s="3" t="str" cm="1">
        <f t="array" ref="G1236">IFERROR(_xlfn.IFS(D1236&lt;='ABC Fatturato'!$K$2,"A",D1236&lt;='ABC Fatturato'!$L$3,"B"),"C")</f>
        <v>C</v>
      </c>
    </row>
    <row r="1237" spans="1:7" x14ac:dyDescent="0.3">
      <c r="A1237" s="20" t="s">
        <v>1260</v>
      </c>
      <c r="B1237" s="23">
        <f>+'ABC Fatturato'!B1237*60%</f>
        <v>333.18408213292673</v>
      </c>
      <c r="C1237" s="27">
        <f t="shared" si="59"/>
        <v>4566017.0682407198</v>
      </c>
      <c r="D1237" s="28">
        <f t="shared" si="57"/>
        <v>0.97041014388199842</v>
      </c>
      <c r="E1237" s="18">
        <v>1236</v>
      </c>
      <c r="F1237" s="26">
        <f t="shared" si="58"/>
        <v>0.45862708719851575</v>
      </c>
      <c r="G1237" s="3" t="str" cm="1">
        <f t="array" ref="G1237">IFERROR(_xlfn.IFS(D1237&lt;='ABC Fatturato'!$K$2,"A",D1237&lt;='ABC Fatturato'!$L$3,"B"),"C")</f>
        <v>C</v>
      </c>
    </row>
    <row r="1238" spans="1:7" x14ac:dyDescent="0.3">
      <c r="A1238" s="20" t="s">
        <v>1261</v>
      </c>
      <c r="B1238" s="23">
        <f>+'ABC Fatturato'!B1238*60%</f>
        <v>332.71536072405451</v>
      </c>
      <c r="C1238" s="27">
        <f t="shared" si="59"/>
        <v>4566349.7836014442</v>
      </c>
      <c r="D1238" s="28">
        <f t="shared" si="57"/>
        <v>0.9704808554794907</v>
      </c>
      <c r="E1238" s="18">
        <v>1237</v>
      </c>
      <c r="F1238" s="26">
        <f t="shared" si="58"/>
        <v>0.45899814471243044</v>
      </c>
      <c r="G1238" s="3" t="str" cm="1">
        <f t="array" ref="G1238">IFERROR(_xlfn.IFS(D1238&lt;='ABC Fatturato'!$K$2,"A",D1238&lt;='ABC Fatturato'!$L$3,"B"),"C")</f>
        <v>C</v>
      </c>
    </row>
    <row r="1239" spans="1:7" x14ac:dyDescent="0.3">
      <c r="A1239" s="20" t="s">
        <v>1262</v>
      </c>
      <c r="B1239" s="23">
        <f>+'ABC Fatturato'!B1239*60%</f>
        <v>332.33116284792976</v>
      </c>
      <c r="C1239" s="27">
        <f t="shared" si="59"/>
        <v>4566682.1147642918</v>
      </c>
      <c r="D1239" s="28">
        <f t="shared" si="57"/>
        <v>0.97055148542386793</v>
      </c>
      <c r="E1239" s="18">
        <v>1238</v>
      </c>
      <c r="F1239" s="26">
        <f t="shared" si="58"/>
        <v>0.45936920222634509</v>
      </c>
      <c r="G1239" s="3" t="str" cm="1">
        <f t="array" ref="G1239">IFERROR(_xlfn.IFS(D1239&lt;='ABC Fatturato'!$K$2,"A",D1239&lt;='ABC Fatturato'!$L$3,"B"),"C")</f>
        <v>C</v>
      </c>
    </row>
    <row r="1240" spans="1:7" x14ac:dyDescent="0.3">
      <c r="A1240" s="20" t="s">
        <v>1263</v>
      </c>
      <c r="B1240" s="23">
        <f>+'ABC Fatturato'!B1240*60%</f>
        <v>332.09590568178265</v>
      </c>
      <c r="C1240" s="27">
        <f t="shared" si="59"/>
        <v>4567014.2106699739</v>
      </c>
      <c r="D1240" s="28">
        <f t="shared" si="57"/>
        <v>0.97062206536932127</v>
      </c>
      <c r="E1240" s="18">
        <v>1239</v>
      </c>
      <c r="F1240" s="26">
        <f t="shared" si="58"/>
        <v>0.45974025974025973</v>
      </c>
      <c r="G1240" s="3" t="str" cm="1">
        <f t="array" ref="G1240">IFERROR(_xlfn.IFS(D1240&lt;='ABC Fatturato'!$K$2,"A",D1240&lt;='ABC Fatturato'!$L$3,"B"),"C")</f>
        <v>C</v>
      </c>
    </row>
    <row r="1241" spans="1:7" x14ac:dyDescent="0.3">
      <c r="A1241" s="20" t="s">
        <v>1264</v>
      </c>
      <c r="B1241" s="23">
        <f>+'ABC Fatturato'!B1241*60%</f>
        <v>332.04826514514315</v>
      </c>
      <c r="C1241" s="27">
        <f t="shared" si="59"/>
        <v>4567346.258935119</v>
      </c>
      <c r="D1241" s="28">
        <f t="shared" si="57"/>
        <v>0.97069263518978832</v>
      </c>
      <c r="E1241" s="18">
        <v>1240</v>
      </c>
      <c r="F1241" s="26">
        <f t="shared" si="58"/>
        <v>0.46011131725417442</v>
      </c>
      <c r="G1241" s="3" t="str" cm="1">
        <f t="array" ref="G1241">IFERROR(_xlfn.IFS(D1241&lt;='ABC Fatturato'!$K$2,"A",D1241&lt;='ABC Fatturato'!$L$3,"B"),"C")</f>
        <v>C</v>
      </c>
    </row>
    <row r="1242" spans="1:7" x14ac:dyDescent="0.3">
      <c r="A1242" s="20" t="s">
        <v>1265</v>
      </c>
      <c r="B1242" s="23">
        <f>+'ABC Fatturato'!B1242*60%</f>
        <v>331.70812195881405</v>
      </c>
      <c r="C1242" s="27">
        <f t="shared" si="59"/>
        <v>4567677.9670570781</v>
      </c>
      <c r="D1242" s="28">
        <f t="shared" si="57"/>
        <v>0.97076313272003112</v>
      </c>
      <c r="E1242" s="18">
        <v>1241</v>
      </c>
      <c r="F1242" s="26">
        <f t="shared" si="58"/>
        <v>0.46048237476808906</v>
      </c>
      <c r="G1242" s="3" t="str" cm="1">
        <f t="array" ref="G1242">IFERROR(_xlfn.IFS(D1242&lt;='ABC Fatturato'!$K$2,"A",D1242&lt;='ABC Fatturato'!$L$3,"B"),"C")</f>
        <v>C</v>
      </c>
    </row>
    <row r="1243" spans="1:7" x14ac:dyDescent="0.3">
      <c r="A1243" s="20" t="s">
        <v>1266</v>
      </c>
      <c r="B1243" s="23">
        <f>+'ABC Fatturato'!B1243*60%</f>
        <v>331.55380247857056</v>
      </c>
      <c r="C1243" s="27">
        <f t="shared" si="59"/>
        <v>4568009.5208595563</v>
      </c>
      <c r="D1243" s="28">
        <f t="shared" si="57"/>
        <v>0.97083359745293918</v>
      </c>
      <c r="E1243" s="18">
        <v>1242</v>
      </c>
      <c r="F1243" s="26">
        <f t="shared" si="58"/>
        <v>0.46085343228200371</v>
      </c>
      <c r="G1243" s="3" t="str" cm="1">
        <f t="array" ref="G1243">IFERROR(_xlfn.IFS(D1243&lt;='ABC Fatturato'!$K$2,"A",D1243&lt;='ABC Fatturato'!$L$3,"B"),"C")</f>
        <v>C</v>
      </c>
    </row>
    <row r="1244" spans="1:7" x14ac:dyDescent="0.3">
      <c r="A1244" s="20" t="s">
        <v>1267</v>
      </c>
      <c r="B1244" s="23">
        <f>+'ABC Fatturato'!B1244*60%</f>
        <v>331.22979560303872</v>
      </c>
      <c r="C1244" s="27">
        <f t="shared" si="59"/>
        <v>4568340.7506551594</v>
      </c>
      <c r="D1244" s="28">
        <f t="shared" si="57"/>
        <v>0.97090399332505384</v>
      </c>
      <c r="E1244" s="18">
        <v>1243</v>
      </c>
      <c r="F1244" s="26">
        <f t="shared" si="58"/>
        <v>0.46122448979591835</v>
      </c>
      <c r="G1244" s="3" t="str" cm="1">
        <f t="array" ref="G1244">IFERROR(_xlfn.IFS(D1244&lt;='ABC Fatturato'!$K$2,"A",D1244&lt;='ABC Fatturato'!$L$3,"B"),"C")</f>
        <v>C</v>
      </c>
    </row>
    <row r="1245" spans="1:7" x14ac:dyDescent="0.3">
      <c r="A1245" s="20" t="s">
        <v>1268</v>
      </c>
      <c r="B1245" s="23">
        <f>+'ABC Fatturato'!B1245*60%</f>
        <v>330.41017346730581</v>
      </c>
      <c r="C1245" s="27">
        <f t="shared" si="59"/>
        <v>4568671.1608286267</v>
      </c>
      <c r="D1245" s="28">
        <f t="shared" si="57"/>
        <v>0.97097421500385672</v>
      </c>
      <c r="E1245" s="18">
        <v>1244</v>
      </c>
      <c r="F1245" s="26">
        <f t="shared" si="58"/>
        <v>0.46159554730983304</v>
      </c>
      <c r="G1245" s="3" t="str" cm="1">
        <f t="array" ref="G1245">IFERROR(_xlfn.IFS(D1245&lt;='ABC Fatturato'!$K$2,"A",D1245&lt;='ABC Fatturato'!$L$3,"B"),"C")</f>
        <v>C</v>
      </c>
    </row>
    <row r="1246" spans="1:7" x14ac:dyDescent="0.3">
      <c r="A1246" s="20" t="s">
        <v>1269</v>
      </c>
      <c r="B1246" s="23">
        <f>+'ABC Fatturato'!B1246*60%</f>
        <v>330.31028201951341</v>
      </c>
      <c r="C1246" s="27">
        <f t="shared" si="59"/>
        <v>4569001.4711106466</v>
      </c>
      <c r="D1246" s="28">
        <f t="shared" si="57"/>
        <v>0.97104441545284981</v>
      </c>
      <c r="E1246" s="18">
        <v>1245</v>
      </c>
      <c r="F1246" s="26">
        <f t="shared" si="58"/>
        <v>0.46196660482374768</v>
      </c>
      <c r="G1246" s="3" t="str" cm="1">
        <f t="array" ref="G1246">IFERROR(_xlfn.IFS(D1246&lt;='ABC Fatturato'!$K$2,"A",D1246&lt;='ABC Fatturato'!$L$3,"B"),"C")</f>
        <v>C</v>
      </c>
    </row>
    <row r="1247" spans="1:7" x14ac:dyDescent="0.3">
      <c r="A1247" s="20" t="s">
        <v>1270</v>
      </c>
      <c r="B1247" s="23">
        <f>+'ABC Fatturato'!B1247*60%</f>
        <v>329.32263734595529</v>
      </c>
      <c r="C1247" s="27">
        <f t="shared" si="59"/>
        <v>4569330.7937479923</v>
      </c>
      <c r="D1247" s="28">
        <f t="shared" si="57"/>
        <v>0.97111440599890209</v>
      </c>
      <c r="E1247" s="18">
        <v>1246</v>
      </c>
      <c r="F1247" s="26">
        <f t="shared" si="58"/>
        <v>0.46233766233766233</v>
      </c>
      <c r="G1247" s="3" t="str" cm="1">
        <f t="array" ref="G1247">IFERROR(_xlfn.IFS(D1247&lt;='ABC Fatturato'!$K$2,"A",D1247&lt;='ABC Fatturato'!$L$3,"B"),"C")</f>
        <v>C</v>
      </c>
    </row>
    <row r="1248" spans="1:7" x14ac:dyDescent="0.3">
      <c r="A1248" s="20" t="s">
        <v>1271</v>
      </c>
      <c r="B1248" s="23">
        <f>+'ABC Fatturato'!B1248*60%</f>
        <v>328.907959771658</v>
      </c>
      <c r="C1248" s="27">
        <f t="shared" si="59"/>
        <v>4569659.7017077636</v>
      </c>
      <c r="D1248" s="28">
        <f t="shared" si="57"/>
        <v>0.9711843084140257</v>
      </c>
      <c r="E1248" s="18">
        <v>1247</v>
      </c>
      <c r="F1248" s="26">
        <f t="shared" si="58"/>
        <v>0.46270871985157702</v>
      </c>
      <c r="G1248" s="3" t="str" cm="1">
        <f t="array" ref="G1248">IFERROR(_xlfn.IFS(D1248&lt;='ABC Fatturato'!$K$2,"A",D1248&lt;='ABC Fatturato'!$L$3,"B"),"C")</f>
        <v>C</v>
      </c>
    </row>
    <row r="1249" spans="1:7" x14ac:dyDescent="0.3">
      <c r="A1249" s="20" t="s">
        <v>1272</v>
      </c>
      <c r="B1249" s="23">
        <f>+'ABC Fatturato'!B1249*60%</f>
        <v>328.68128302474435</v>
      </c>
      <c r="C1249" s="27">
        <f t="shared" si="59"/>
        <v>4569988.3829907887</v>
      </c>
      <c r="D1249" s="28">
        <f t="shared" si="57"/>
        <v>0.9712541626538117</v>
      </c>
      <c r="E1249" s="18">
        <v>1248</v>
      </c>
      <c r="F1249" s="26">
        <f t="shared" si="58"/>
        <v>0.46307977736549166</v>
      </c>
      <c r="G1249" s="3" t="str" cm="1">
        <f t="array" ref="G1249">IFERROR(_xlfn.IFS(D1249&lt;='ABC Fatturato'!$K$2,"A",D1249&lt;='ABC Fatturato'!$L$3,"B"),"C")</f>
        <v>C</v>
      </c>
    </row>
    <row r="1250" spans="1:7" x14ac:dyDescent="0.3">
      <c r="A1250" s="20" t="s">
        <v>1273</v>
      </c>
      <c r="B1250" s="23">
        <f>+'ABC Fatturato'!B1250*60%</f>
        <v>327.19302851859567</v>
      </c>
      <c r="C1250" s="27">
        <f t="shared" si="59"/>
        <v>4570315.5760193076</v>
      </c>
      <c r="D1250" s="28">
        <f t="shared" si="57"/>
        <v>0.9713237005966483</v>
      </c>
      <c r="E1250" s="18">
        <v>1249</v>
      </c>
      <c r="F1250" s="26">
        <f t="shared" si="58"/>
        <v>0.4634508348794063</v>
      </c>
      <c r="G1250" s="3" t="str" cm="1">
        <f t="array" ref="G1250">IFERROR(_xlfn.IFS(D1250&lt;='ABC Fatturato'!$K$2,"A",D1250&lt;='ABC Fatturato'!$L$3,"B"),"C")</f>
        <v>C</v>
      </c>
    </row>
    <row r="1251" spans="1:7" x14ac:dyDescent="0.3">
      <c r="A1251" s="20" t="s">
        <v>1274</v>
      </c>
      <c r="B1251" s="23">
        <f>+'ABC Fatturato'!B1251*60%</f>
        <v>326.81766719362179</v>
      </c>
      <c r="C1251" s="27">
        <f t="shared" si="59"/>
        <v>4570642.3936865013</v>
      </c>
      <c r="D1251" s="28">
        <f t="shared" si="57"/>
        <v>0.97139315876439158</v>
      </c>
      <c r="E1251" s="18">
        <v>1250</v>
      </c>
      <c r="F1251" s="26">
        <f t="shared" si="58"/>
        <v>0.46382189239332094</v>
      </c>
      <c r="G1251" s="3" t="str" cm="1">
        <f t="array" ref="G1251">IFERROR(_xlfn.IFS(D1251&lt;='ABC Fatturato'!$K$2,"A",D1251&lt;='ABC Fatturato'!$L$3,"B"),"C")</f>
        <v>C</v>
      </c>
    </row>
    <row r="1252" spans="1:7" x14ac:dyDescent="0.3">
      <c r="A1252" s="20" t="s">
        <v>1275</v>
      </c>
      <c r="B1252" s="23">
        <f>+'ABC Fatturato'!B1252*60%</f>
        <v>324.27850343031315</v>
      </c>
      <c r="C1252" s="27">
        <f t="shared" si="59"/>
        <v>4570966.6721899314</v>
      </c>
      <c r="D1252" s="28">
        <f t="shared" si="57"/>
        <v>0.97146207728669853</v>
      </c>
      <c r="E1252" s="18">
        <v>1251</v>
      </c>
      <c r="F1252" s="26">
        <f t="shared" si="58"/>
        <v>0.46419294990723564</v>
      </c>
      <c r="G1252" s="3" t="str" cm="1">
        <f t="array" ref="G1252">IFERROR(_xlfn.IFS(D1252&lt;='ABC Fatturato'!$K$2,"A",D1252&lt;='ABC Fatturato'!$L$3,"B"),"C")</f>
        <v>C</v>
      </c>
    </row>
    <row r="1253" spans="1:7" x14ac:dyDescent="0.3">
      <c r="A1253" s="20" t="s">
        <v>1276</v>
      </c>
      <c r="B1253" s="23">
        <f>+'ABC Fatturato'!B1253*60%</f>
        <v>323.44966054555329</v>
      </c>
      <c r="C1253" s="27">
        <f t="shared" si="59"/>
        <v>4571290.1218504766</v>
      </c>
      <c r="D1253" s="28">
        <f t="shared" si="57"/>
        <v>0.97153081965601895</v>
      </c>
      <c r="E1253" s="18">
        <v>1252</v>
      </c>
      <c r="F1253" s="26">
        <f t="shared" si="58"/>
        <v>0.46456400742115028</v>
      </c>
      <c r="G1253" s="3" t="str" cm="1">
        <f t="array" ref="G1253">IFERROR(_xlfn.IFS(D1253&lt;='ABC Fatturato'!$K$2,"A",D1253&lt;='ABC Fatturato'!$L$3,"B"),"C")</f>
        <v>C</v>
      </c>
    </row>
    <row r="1254" spans="1:7" x14ac:dyDescent="0.3">
      <c r="A1254" s="20" t="s">
        <v>1277</v>
      </c>
      <c r="B1254" s="23">
        <f>+'ABC Fatturato'!B1254*60%</f>
        <v>322.5981499861021</v>
      </c>
      <c r="C1254" s="27">
        <f t="shared" si="59"/>
        <v>4571612.7200004626</v>
      </c>
      <c r="D1254" s="28">
        <f t="shared" si="57"/>
        <v>0.97159938105481902</v>
      </c>
      <c r="E1254" s="18">
        <v>1253</v>
      </c>
      <c r="F1254" s="26">
        <f t="shared" si="58"/>
        <v>0.46493506493506492</v>
      </c>
      <c r="G1254" s="3" t="str" cm="1">
        <f t="array" ref="G1254">IFERROR(_xlfn.IFS(D1254&lt;='ABC Fatturato'!$K$2,"A",D1254&lt;='ABC Fatturato'!$L$3,"B"),"C")</f>
        <v>C</v>
      </c>
    </row>
    <row r="1255" spans="1:7" x14ac:dyDescent="0.3">
      <c r="A1255" s="20" t="s">
        <v>1278</v>
      </c>
      <c r="B1255" s="23">
        <f>+'ABC Fatturato'!B1255*60%</f>
        <v>319.48230521073015</v>
      </c>
      <c r="C1255" s="27">
        <f t="shared" si="59"/>
        <v>4571932.2023056736</v>
      </c>
      <c r="D1255" s="28">
        <f t="shared" si="57"/>
        <v>0.97166728024685756</v>
      </c>
      <c r="E1255" s="18">
        <v>1254</v>
      </c>
      <c r="F1255" s="26">
        <f t="shared" si="58"/>
        <v>0.46530612244897956</v>
      </c>
      <c r="G1255" s="3" t="str" cm="1">
        <f t="array" ref="G1255">IFERROR(_xlfn.IFS(D1255&lt;='ABC Fatturato'!$K$2,"A",D1255&lt;='ABC Fatturato'!$L$3,"B"),"C")</f>
        <v>C</v>
      </c>
    </row>
    <row r="1256" spans="1:7" x14ac:dyDescent="0.3">
      <c r="A1256" s="20" t="s">
        <v>1279</v>
      </c>
      <c r="B1256" s="23">
        <f>+'ABC Fatturato'!B1256*60%</f>
        <v>318.59275906154267</v>
      </c>
      <c r="C1256" s="27">
        <f t="shared" si="59"/>
        <v>4572250.7950647352</v>
      </c>
      <c r="D1256" s="28">
        <f t="shared" si="57"/>
        <v>0.97173499038471733</v>
      </c>
      <c r="E1256" s="18">
        <v>1255</v>
      </c>
      <c r="F1256" s="26">
        <f t="shared" si="58"/>
        <v>0.46567717996289426</v>
      </c>
      <c r="G1256" s="3" t="str" cm="1">
        <f t="array" ref="G1256">IFERROR(_xlfn.IFS(D1256&lt;='ABC Fatturato'!$K$2,"A",D1256&lt;='ABC Fatturato'!$L$3,"B"),"C")</f>
        <v>C</v>
      </c>
    </row>
    <row r="1257" spans="1:7" x14ac:dyDescent="0.3">
      <c r="A1257" s="20" t="s">
        <v>1280</v>
      </c>
      <c r="B1257" s="23">
        <f>+'ABC Fatturato'!B1257*60%</f>
        <v>317.84472579672769</v>
      </c>
      <c r="C1257" s="27">
        <f t="shared" si="59"/>
        <v>4572568.6397905322</v>
      </c>
      <c r="D1257" s="28">
        <f t="shared" si="57"/>
        <v>0.97180254154396251</v>
      </c>
      <c r="E1257" s="18">
        <v>1256</v>
      </c>
      <c r="F1257" s="26">
        <f t="shared" si="58"/>
        <v>0.4660482374768089</v>
      </c>
      <c r="G1257" s="3" t="str" cm="1">
        <f t="array" ref="G1257">IFERROR(_xlfn.IFS(D1257&lt;='ABC Fatturato'!$K$2,"A",D1257&lt;='ABC Fatturato'!$L$3,"B"),"C")</f>
        <v>C</v>
      </c>
    </row>
    <row r="1258" spans="1:7" x14ac:dyDescent="0.3">
      <c r="A1258" s="20" t="s">
        <v>1281</v>
      </c>
      <c r="B1258" s="23">
        <f>+'ABC Fatturato'!B1258*60%</f>
        <v>317.60357759648002</v>
      </c>
      <c r="C1258" s="27">
        <f t="shared" si="59"/>
        <v>4572886.2433681283</v>
      </c>
      <c r="D1258" s="28">
        <f t="shared" si="57"/>
        <v>0.97187004145226907</v>
      </c>
      <c r="E1258" s="18">
        <v>1257</v>
      </c>
      <c r="F1258" s="26">
        <f t="shared" si="58"/>
        <v>0.46641929499072354</v>
      </c>
      <c r="G1258" s="3" t="str" cm="1">
        <f t="array" ref="G1258">IFERROR(_xlfn.IFS(D1258&lt;='ABC Fatturato'!$K$2,"A",D1258&lt;='ABC Fatturato'!$L$3,"B"),"C")</f>
        <v>C</v>
      </c>
    </row>
    <row r="1259" spans="1:7" x14ac:dyDescent="0.3">
      <c r="A1259" s="20" t="s">
        <v>1282</v>
      </c>
      <c r="B1259" s="23">
        <f>+'ABC Fatturato'!B1259*60%</f>
        <v>317.37907797086444</v>
      </c>
      <c r="C1259" s="27">
        <f t="shared" si="59"/>
        <v>4573203.6224460993</v>
      </c>
      <c r="D1259" s="28">
        <f t="shared" si="57"/>
        <v>0.97193749364793891</v>
      </c>
      <c r="E1259" s="18">
        <v>1258</v>
      </c>
      <c r="F1259" s="26">
        <f t="shared" si="58"/>
        <v>0.46679035250463824</v>
      </c>
      <c r="G1259" s="3" t="str" cm="1">
        <f t="array" ref="G1259">IFERROR(_xlfn.IFS(D1259&lt;='ABC Fatturato'!$K$2,"A",D1259&lt;='ABC Fatturato'!$L$3,"B"),"C")</f>
        <v>C</v>
      </c>
    </row>
    <row r="1260" spans="1:7" x14ac:dyDescent="0.3">
      <c r="A1260" s="20" t="s">
        <v>1283</v>
      </c>
      <c r="B1260" s="23">
        <f>+'ABC Fatturato'!B1260*60%</f>
        <v>317.35641029617307</v>
      </c>
      <c r="C1260" s="27">
        <f t="shared" si="59"/>
        <v>4573520.9788563959</v>
      </c>
      <c r="D1260" s="28">
        <f t="shared" si="57"/>
        <v>0.97200494102607515</v>
      </c>
      <c r="E1260" s="18">
        <v>1259</v>
      </c>
      <c r="F1260" s="26">
        <f t="shared" si="58"/>
        <v>0.46716141001855288</v>
      </c>
      <c r="G1260" s="3" t="str" cm="1">
        <f t="array" ref="G1260">IFERROR(_xlfn.IFS(D1260&lt;='ABC Fatturato'!$K$2,"A",D1260&lt;='ABC Fatturato'!$L$3,"B"),"C")</f>
        <v>C</v>
      </c>
    </row>
    <row r="1261" spans="1:7" x14ac:dyDescent="0.3">
      <c r="A1261" s="20" t="s">
        <v>1284</v>
      </c>
      <c r="B1261" s="23">
        <f>+'ABC Fatturato'!B1261*60%</f>
        <v>316.47915847902158</v>
      </c>
      <c r="C1261" s="27">
        <f t="shared" si="59"/>
        <v>4573837.4580148747</v>
      </c>
      <c r="D1261" s="28">
        <f t="shared" si="57"/>
        <v>0.9720722019629322</v>
      </c>
      <c r="E1261" s="18">
        <v>1260</v>
      </c>
      <c r="F1261" s="26">
        <f t="shared" si="58"/>
        <v>0.46753246753246752</v>
      </c>
      <c r="G1261" s="3" t="str" cm="1">
        <f t="array" ref="G1261">IFERROR(_xlfn.IFS(D1261&lt;='ABC Fatturato'!$K$2,"A",D1261&lt;='ABC Fatturato'!$L$3,"B"),"C")</f>
        <v>C</v>
      </c>
    </row>
    <row r="1262" spans="1:7" x14ac:dyDescent="0.3">
      <c r="A1262" s="20" t="s">
        <v>1285</v>
      </c>
      <c r="B1262" s="23">
        <f>+'ABC Fatturato'!B1262*60%</f>
        <v>314.85873990348597</v>
      </c>
      <c r="C1262" s="27">
        <f t="shared" si="59"/>
        <v>4574152.3167547779</v>
      </c>
      <c r="D1262" s="28">
        <f t="shared" si="57"/>
        <v>0.97213911851416823</v>
      </c>
      <c r="E1262" s="18">
        <v>1261</v>
      </c>
      <c r="F1262" s="26">
        <f t="shared" si="58"/>
        <v>0.46790352504638216</v>
      </c>
      <c r="G1262" s="3" t="str" cm="1">
        <f t="array" ref="G1262">IFERROR(_xlfn.IFS(D1262&lt;='ABC Fatturato'!$K$2,"A",D1262&lt;='ABC Fatturato'!$L$3,"B"),"C")</f>
        <v>C</v>
      </c>
    </row>
    <row r="1263" spans="1:7" x14ac:dyDescent="0.3">
      <c r="A1263" s="20" t="s">
        <v>1286</v>
      </c>
      <c r="B1263" s="23">
        <f>+'ABC Fatturato'!B1263*60%</f>
        <v>314.62962990335683</v>
      </c>
      <c r="C1263" s="27">
        <f t="shared" si="59"/>
        <v>4574466.9463846814</v>
      </c>
      <c r="D1263" s="28">
        <f t="shared" si="57"/>
        <v>0.97220598637293032</v>
      </c>
      <c r="E1263" s="18">
        <v>1262</v>
      </c>
      <c r="F1263" s="26">
        <f t="shared" si="58"/>
        <v>0.46827458256029686</v>
      </c>
      <c r="G1263" s="3" t="str" cm="1">
        <f t="array" ref="G1263">IFERROR(_xlfn.IFS(D1263&lt;='ABC Fatturato'!$K$2,"A",D1263&lt;='ABC Fatturato'!$L$3,"B"),"C")</f>
        <v>C</v>
      </c>
    </row>
    <row r="1264" spans="1:7" x14ac:dyDescent="0.3">
      <c r="A1264" s="20" t="s">
        <v>1287</v>
      </c>
      <c r="B1264" s="23">
        <f>+'ABC Fatturato'!B1264*60%</f>
        <v>313.63622226165688</v>
      </c>
      <c r="C1264" s="27">
        <f t="shared" si="59"/>
        <v>4574780.5826069433</v>
      </c>
      <c r="D1264" s="28">
        <f t="shared" si="57"/>
        <v>0.972272643103955</v>
      </c>
      <c r="E1264" s="18">
        <v>1263</v>
      </c>
      <c r="F1264" s="26">
        <f t="shared" si="58"/>
        <v>0.4686456400742115</v>
      </c>
      <c r="G1264" s="3" t="str" cm="1">
        <f t="array" ref="G1264">IFERROR(_xlfn.IFS(D1264&lt;='ABC Fatturato'!$K$2,"A",D1264&lt;='ABC Fatturato'!$L$3,"B"),"C")</f>
        <v>C</v>
      </c>
    </row>
    <row r="1265" spans="1:7" x14ac:dyDescent="0.3">
      <c r="A1265" s="20" t="s">
        <v>1288</v>
      </c>
      <c r="B1265" s="23">
        <f>+'ABC Fatturato'!B1265*60%</f>
        <v>313.21091521278674</v>
      </c>
      <c r="C1265" s="27">
        <f t="shared" si="59"/>
        <v>4575093.7935221558</v>
      </c>
      <c r="D1265" s="28">
        <f t="shared" si="57"/>
        <v>0.97233920944498142</v>
      </c>
      <c r="E1265" s="18">
        <v>1264</v>
      </c>
      <c r="F1265" s="26">
        <f t="shared" si="58"/>
        <v>0.46901669758812614</v>
      </c>
      <c r="G1265" s="3" t="str" cm="1">
        <f t="array" ref="G1265">IFERROR(_xlfn.IFS(D1265&lt;='ABC Fatturato'!$K$2,"A",D1265&lt;='ABC Fatturato'!$L$3,"B"),"C")</f>
        <v>C</v>
      </c>
    </row>
    <row r="1266" spans="1:7" x14ac:dyDescent="0.3">
      <c r="A1266" s="20" t="s">
        <v>1289</v>
      </c>
      <c r="B1266" s="23">
        <f>+'ABC Fatturato'!B1266*60%</f>
        <v>312.61438397712368</v>
      </c>
      <c r="C1266" s="27">
        <f t="shared" si="59"/>
        <v>4575406.4079061328</v>
      </c>
      <c r="D1266" s="28">
        <f t="shared" si="57"/>
        <v>0.97240564900593807</v>
      </c>
      <c r="E1266" s="18">
        <v>1265</v>
      </c>
      <c r="F1266" s="26">
        <f t="shared" si="58"/>
        <v>0.46938775510204084</v>
      </c>
      <c r="G1266" s="3" t="str" cm="1">
        <f t="array" ref="G1266">IFERROR(_xlfn.IFS(D1266&lt;='ABC Fatturato'!$K$2,"A",D1266&lt;='ABC Fatturato'!$L$3,"B"),"C")</f>
        <v>C</v>
      </c>
    </row>
    <row r="1267" spans="1:7" x14ac:dyDescent="0.3">
      <c r="A1267" s="20" t="s">
        <v>1290</v>
      </c>
      <c r="B1267" s="23">
        <f>+'ABC Fatturato'!B1267*60%</f>
        <v>312.52589039965636</v>
      </c>
      <c r="C1267" s="27">
        <f t="shared" si="59"/>
        <v>4575718.9337965325</v>
      </c>
      <c r="D1267" s="28">
        <f t="shared" si="57"/>
        <v>0.97247206975946066</v>
      </c>
      <c r="E1267" s="18">
        <v>1266</v>
      </c>
      <c r="F1267" s="26">
        <f t="shared" si="58"/>
        <v>0.46975881261595548</v>
      </c>
      <c r="G1267" s="3" t="str" cm="1">
        <f t="array" ref="G1267">IFERROR(_xlfn.IFS(D1267&lt;='ABC Fatturato'!$K$2,"A",D1267&lt;='ABC Fatturato'!$L$3,"B"),"C")</f>
        <v>C</v>
      </c>
    </row>
    <row r="1268" spans="1:7" x14ac:dyDescent="0.3">
      <c r="A1268" s="20" t="s">
        <v>1291</v>
      </c>
      <c r="B1268" s="23">
        <f>+'ABC Fatturato'!B1268*60%</f>
        <v>310.96976093539223</v>
      </c>
      <c r="C1268" s="27">
        <f t="shared" si="59"/>
        <v>4576029.9035574682</v>
      </c>
      <c r="D1268" s="28">
        <f t="shared" si="57"/>
        <v>0.97253815979065039</v>
      </c>
      <c r="E1268" s="18">
        <v>1267</v>
      </c>
      <c r="F1268" s="26">
        <f t="shared" si="58"/>
        <v>0.47012987012987012</v>
      </c>
      <c r="G1268" s="3" t="str" cm="1">
        <f t="array" ref="G1268">IFERROR(_xlfn.IFS(D1268&lt;='ABC Fatturato'!$K$2,"A",D1268&lt;='ABC Fatturato'!$L$3,"B"),"C")</f>
        <v>C</v>
      </c>
    </row>
    <row r="1269" spans="1:7" x14ac:dyDescent="0.3">
      <c r="A1269" s="20" t="s">
        <v>1292</v>
      </c>
      <c r="B1269" s="23">
        <f>+'ABC Fatturato'!B1269*60%</f>
        <v>310.83503554683119</v>
      </c>
      <c r="C1269" s="27">
        <f t="shared" si="59"/>
        <v>4576340.7385930149</v>
      </c>
      <c r="D1269" s="28">
        <f t="shared" si="57"/>
        <v>0.97260422118881429</v>
      </c>
      <c r="E1269" s="18">
        <v>1268</v>
      </c>
      <c r="F1269" s="26">
        <f t="shared" si="58"/>
        <v>0.47050092764378476</v>
      </c>
      <c r="G1269" s="3" t="str" cm="1">
        <f t="array" ref="G1269">IFERROR(_xlfn.IFS(D1269&lt;='ABC Fatturato'!$K$2,"A",D1269&lt;='ABC Fatturato'!$L$3,"B"),"C")</f>
        <v>C</v>
      </c>
    </row>
    <row r="1270" spans="1:7" x14ac:dyDescent="0.3">
      <c r="A1270" s="20" t="s">
        <v>1293</v>
      </c>
      <c r="B1270" s="23">
        <f>+'ABC Fatturato'!B1270*60%</f>
        <v>310.50872348404255</v>
      </c>
      <c r="C1270" s="27">
        <f t="shared" si="59"/>
        <v>4576651.2473164992</v>
      </c>
      <c r="D1270" s="28">
        <f t="shared" si="57"/>
        <v>0.97267021323626612</v>
      </c>
      <c r="E1270" s="18">
        <v>1269</v>
      </c>
      <c r="F1270" s="26">
        <f t="shared" si="58"/>
        <v>0.47087198515769946</v>
      </c>
      <c r="G1270" s="3" t="str" cm="1">
        <f t="array" ref="G1270">IFERROR(_xlfn.IFS(D1270&lt;='ABC Fatturato'!$K$2,"A",D1270&lt;='ABC Fatturato'!$L$3,"B"),"C")</f>
        <v>C</v>
      </c>
    </row>
    <row r="1271" spans="1:7" x14ac:dyDescent="0.3">
      <c r="A1271" s="20" t="s">
        <v>1294</v>
      </c>
      <c r="B1271" s="23">
        <f>+'ABC Fatturato'!B1271*60%</f>
        <v>310.4548077154264</v>
      </c>
      <c r="C1271" s="27">
        <f t="shared" si="59"/>
        <v>4576961.7021242147</v>
      </c>
      <c r="D1271" s="28">
        <f t="shared" si="57"/>
        <v>0.97273619382506404</v>
      </c>
      <c r="E1271" s="18">
        <v>1270</v>
      </c>
      <c r="F1271" s="26">
        <f t="shared" si="58"/>
        <v>0.4712430426716141</v>
      </c>
      <c r="G1271" s="3" t="str" cm="1">
        <f t="array" ref="G1271">IFERROR(_xlfn.IFS(D1271&lt;='ABC Fatturato'!$K$2,"A",D1271&lt;='ABC Fatturato'!$L$3,"B"),"C")</f>
        <v>C</v>
      </c>
    </row>
    <row r="1272" spans="1:7" x14ac:dyDescent="0.3">
      <c r="A1272" s="20" t="s">
        <v>1295</v>
      </c>
      <c r="B1272" s="23">
        <f>+'ABC Fatturato'!B1272*60%</f>
        <v>309.61687214759826</v>
      </c>
      <c r="C1272" s="27">
        <f t="shared" si="59"/>
        <v>4577271.3189963624</v>
      </c>
      <c r="D1272" s="28">
        <f t="shared" si="57"/>
        <v>0.97280199632841846</v>
      </c>
      <c r="E1272" s="18">
        <v>1271</v>
      </c>
      <c r="F1272" s="26">
        <f t="shared" si="58"/>
        <v>0.47161410018552874</v>
      </c>
      <c r="G1272" s="3" t="str" cm="1">
        <f t="array" ref="G1272">IFERROR(_xlfn.IFS(D1272&lt;='ABC Fatturato'!$K$2,"A",D1272&lt;='ABC Fatturato'!$L$3,"B"),"C")</f>
        <v>C</v>
      </c>
    </row>
    <row r="1273" spans="1:7" x14ac:dyDescent="0.3">
      <c r="A1273" s="20" t="s">
        <v>1296</v>
      </c>
      <c r="B1273" s="23">
        <f>+'ABC Fatturato'!B1273*60%</f>
        <v>307.51108358855839</v>
      </c>
      <c r="C1273" s="27">
        <f t="shared" si="59"/>
        <v>4577578.8300799513</v>
      </c>
      <c r="D1273" s="28">
        <f t="shared" si="57"/>
        <v>0.97286735129105018</v>
      </c>
      <c r="E1273" s="18">
        <v>1272</v>
      </c>
      <c r="F1273" s="26">
        <f t="shared" si="58"/>
        <v>0.47198515769944344</v>
      </c>
      <c r="G1273" s="3" t="str" cm="1">
        <f t="array" ref="G1273">IFERROR(_xlfn.IFS(D1273&lt;='ABC Fatturato'!$K$2,"A",D1273&lt;='ABC Fatturato'!$L$3,"B"),"C")</f>
        <v>C</v>
      </c>
    </row>
    <row r="1274" spans="1:7" x14ac:dyDescent="0.3">
      <c r="A1274" s="20" t="s">
        <v>1297</v>
      </c>
      <c r="B1274" s="23">
        <f>+'ABC Fatturato'!B1274*60%</f>
        <v>307.5057048182926</v>
      </c>
      <c r="C1274" s="27">
        <f t="shared" si="59"/>
        <v>4577886.3357847696</v>
      </c>
      <c r="D1274" s="28">
        <f t="shared" si="57"/>
        <v>0.97293270511053831</v>
      </c>
      <c r="E1274" s="18">
        <v>1273</v>
      </c>
      <c r="F1274" s="26">
        <f t="shared" si="58"/>
        <v>0.47235621521335808</v>
      </c>
      <c r="G1274" s="3" t="str" cm="1">
        <f t="array" ref="G1274">IFERROR(_xlfn.IFS(D1274&lt;='ABC Fatturato'!$K$2,"A",D1274&lt;='ABC Fatturato'!$L$3,"B"),"C")</f>
        <v>C</v>
      </c>
    </row>
    <row r="1275" spans="1:7" x14ac:dyDescent="0.3">
      <c r="A1275" s="20" t="s">
        <v>1298</v>
      </c>
      <c r="B1275" s="23">
        <f>+'ABC Fatturato'!B1275*60%</f>
        <v>306.31840531510835</v>
      </c>
      <c r="C1275" s="27">
        <f t="shared" si="59"/>
        <v>4578192.6541900849</v>
      </c>
      <c r="D1275" s="28">
        <f t="shared" si="57"/>
        <v>0.97299780659468371</v>
      </c>
      <c r="E1275" s="18">
        <v>1274</v>
      </c>
      <c r="F1275" s="26">
        <f t="shared" si="58"/>
        <v>0.47272727272727272</v>
      </c>
      <c r="G1275" s="3" t="str" cm="1">
        <f t="array" ref="G1275">IFERROR(_xlfn.IFS(D1275&lt;='ABC Fatturato'!$K$2,"A",D1275&lt;='ABC Fatturato'!$L$3,"B"),"C")</f>
        <v>C</v>
      </c>
    </row>
    <row r="1276" spans="1:7" x14ac:dyDescent="0.3">
      <c r="A1276" s="20" t="s">
        <v>1299</v>
      </c>
      <c r="B1276" s="23">
        <f>+'ABC Fatturato'!B1276*60%</f>
        <v>305.92729187721335</v>
      </c>
      <c r="C1276" s="27">
        <f t="shared" si="59"/>
        <v>4578498.5814819625</v>
      </c>
      <c r="D1276" s="28">
        <f t="shared" si="57"/>
        <v>0.97306282495595819</v>
      </c>
      <c r="E1276" s="18">
        <v>1275</v>
      </c>
      <c r="F1276" s="26">
        <f t="shared" si="58"/>
        <v>0.47309833024118736</v>
      </c>
      <c r="G1276" s="3" t="str" cm="1">
        <f t="array" ref="G1276">IFERROR(_xlfn.IFS(D1276&lt;='ABC Fatturato'!$K$2,"A",D1276&lt;='ABC Fatturato'!$L$3,"B"),"C")</f>
        <v>C</v>
      </c>
    </row>
    <row r="1277" spans="1:7" x14ac:dyDescent="0.3">
      <c r="A1277" s="20" t="s">
        <v>1300</v>
      </c>
      <c r="B1277" s="23">
        <f>+'ABC Fatturato'!B1277*60%</f>
        <v>305.24098640449574</v>
      </c>
      <c r="C1277" s="27">
        <f t="shared" si="59"/>
        <v>4578803.8224683674</v>
      </c>
      <c r="D1277" s="28">
        <f t="shared" si="57"/>
        <v>0.97312769745755179</v>
      </c>
      <c r="E1277" s="18">
        <v>1276</v>
      </c>
      <c r="F1277" s="26">
        <f t="shared" si="58"/>
        <v>0.47346938775510206</v>
      </c>
      <c r="G1277" s="3" t="str" cm="1">
        <f t="array" ref="G1277">IFERROR(_xlfn.IFS(D1277&lt;='ABC Fatturato'!$K$2,"A",D1277&lt;='ABC Fatturato'!$L$3,"B"),"C")</f>
        <v>C</v>
      </c>
    </row>
    <row r="1278" spans="1:7" x14ac:dyDescent="0.3">
      <c r="A1278" s="20" t="s">
        <v>1301</v>
      </c>
      <c r="B1278" s="23">
        <f>+'ABC Fatturato'!B1278*60%</f>
        <v>305.19180907635177</v>
      </c>
      <c r="C1278" s="27">
        <f t="shared" si="59"/>
        <v>4579109.0142774442</v>
      </c>
      <c r="D1278" s="28">
        <f t="shared" si="57"/>
        <v>0.97319255950754668</v>
      </c>
      <c r="E1278" s="18">
        <v>1277</v>
      </c>
      <c r="F1278" s="26">
        <f t="shared" si="58"/>
        <v>0.4738404452690167</v>
      </c>
      <c r="G1278" s="3" t="str" cm="1">
        <f t="array" ref="G1278">IFERROR(_xlfn.IFS(D1278&lt;='ABC Fatturato'!$K$2,"A",D1278&lt;='ABC Fatturato'!$L$3,"B"),"C")</f>
        <v>C</v>
      </c>
    </row>
    <row r="1279" spans="1:7" x14ac:dyDescent="0.3">
      <c r="A1279" s="20" t="s">
        <v>1302</v>
      </c>
      <c r="B1279" s="23">
        <f>+'ABC Fatturato'!B1279*60%</f>
        <v>304.73346101013499</v>
      </c>
      <c r="C1279" s="27">
        <f t="shared" si="59"/>
        <v>4579413.7477384545</v>
      </c>
      <c r="D1279" s="28">
        <f t="shared" si="57"/>
        <v>0.97325732414537547</v>
      </c>
      <c r="E1279" s="18">
        <v>1278</v>
      </c>
      <c r="F1279" s="26">
        <f t="shared" si="58"/>
        <v>0.47421150278293134</v>
      </c>
      <c r="G1279" s="3" t="str" cm="1">
        <f t="array" ref="G1279">IFERROR(_xlfn.IFS(D1279&lt;='ABC Fatturato'!$K$2,"A",D1279&lt;='ABC Fatturato'!$L$3,"B"),"C")</f>
        <v>C</v>
      </c>
    </row>
    <row r="1280" spans="1:7" x14ac:dyDescent="0.3">
      <c r="A1280" s="20" t="s">
        <v>1303</v>
      </c>
      <c r="B1280" s="23">
        <f>+'ABC Fatturato'!B1280*60%</f>
        <v>304.68108203302324</v>
      </c>
      <c r="C1280" s="27">
        <f t="shared" si="59"/>
        <v>4579718.4288204871</v>
      </c>
      <c r="D1280" s="28">
        <f t="shared" si="57"/>
        <v>0.97332207765116274</v>
      </c>
      <c r="E1280" s="18">
        <v>1279</v>
      </c>
      <c r="F1280" s="26">
        <f t="shared" si="58"/>
        <v>0.47458256029684603</v>
      </c>
      <c r="G1280" s="3" t="str" cm="1">
        <f t="array" ref="G1280">IFERROR(_xlfn.IFS(D1280&lt;='ABC Fatturato'!$K$2,"A",D1280&lt;='ABC Fatturato'!$L$3,"B"),"C")</f>
        <v>C</v>
      </c>
    </row>
    <row r="1281" spans="1:7" x14ac:dyDescent="0.3">
      <c r="A1281" s="20" t="s">
        <v>1304</v>
      </c>
      <c r="B1281" s="23">
        <f>+'ABC Fatturato'!B1281*60%</f>
        <v>304.28471789082124</v>
      </c>
      <c r="C1281" s="27">
        <f t="shared" si="59"/>
        <v>4580022.7135383775</v>
      </c>
      <c r="D1281" s="28">
        <f t="shared" si="57"/>
        <v>0.9733867469181533</v>
      </c>
      <c r="E1281" s="18">
        <v>1280</v>
      </c>
      <c r="F1281" s="26">
        <f t="shared" si="58"/>
        <v>0.47495361781076068</v>
      </c>
      <c r="G1281" s="3" t="str" cm="1">
        <f t="array" ref="G1281">IFERROR(_xlfn.IFS(D1281&lt;='ABC Fatturato'!$K$2,"A",D1281&lt;='ABC Fatturato'!$L$3,"B"),"C")</f>
        <v>C</v>
      </c>
    </row>
    <row r="1282" spans="1:7" x14ac:dyDescent="0.3">
      <c r="A1282" s="20" t="s">
        <v>1305</v>
      </c>
      <c r="B1282" s="23">
        <f>+'ABC Fatturato'!B1282*60%</f>
        <v>303.63286216099618</v>
      </c>
      <c r="C1282" s="27">
        <f t="shared" si="59"/>
        <v>4580326.3464005385</v>
      </c>
      <c r="D1282" s="28">
        <f t="shared" ref="D1282:D1345" si="60">C1282/SUM(B:B)</f>
        <v>0.97345127764702555</v>
      </c>
      <c r="E1282" s="18">
        <v>1281</v>
      </c>
      <c r="F1282" s="26">
        <f t="shared" ref="F1282:F1345" si="61">E1282/COUNT(B:B)</f>
        <v>0.47532467532467532</v>
      </c>
      <c r="G1282" s="3" t="str" cm="1">
        <f t="array" ref="G1282">IFERROR(_xlfn.IFS(D1282&lt;='ABC Fatturato'!$K$2,"A",D1282&lt;='ABC Fatturato'!$L$3,"B"),"C")</f>
        <v>C</v>
      </c>
    </row>
    <row r="1283" spans="1:7" x14ac:dyDescent="0.3">
      <c r="A1283" s="20" t="s">
        <v>1306</v>
      </c>
      <c r="B1283" s="23">
        <f>+'ABC Fatturato'!B1283*60%</f>
        <v>302.69349835387106</v>
      </c>
      <c r="C1283" s="27">
        <f t="shared" ref="C1283:C1346" si="62">B1283+C1282</f>
        <v>4580629.0398988919</v>
      </c>
      <c r="D1283" s="28">
        <f t="shared" si="60"/>
        <v>0.97351560873403187</v>
      </c>
      <c r="E1283" s="18">
        <v>1282</v>
      </c>
      <c r="F1283" s="26">
        <f t="shared" si="61"/>
        <v>0.47569573283858996</v>
      </c>
      <c r="G1283" s="3" t="str" cm="1">
        <f t="array" ref="G1283">IFERROR(_xlfn.IFS(D1283&lt;='ABC Fatturato'!$K$2,"A",D1283&lt;='ABC Fatturato'!$L$3,"B"),"C")</f>
        <v>C</v>
      </c>
    </row>
    <row r="1284" spans="1:7" x14ac:dyDescent="0.3">
      <c r="A1284" s="20" t="s">
        <v>1307</v>
      </c>
      <c r="B1284" s="23">
        <f>+'ABC Fatturato'!B1284*60%</f>
        <v>302.61986042761384</v>
      </c>
      <c r="C1284" s="27">
        <f t="shared" si="62"/>
        <v>4580931.6597593194</v>
      </c>
      <c r="D1284" s="28">
        <f t="shared" si="60"/>
        <v>0.97357992417085792</v>
      </c>
      <c r="E1284" s="18">
        <v>1283</v>
      </c>
      <c r="F1284" s="26">
        <f t="shared" si="61"/>
        <v>0.47606679035250465</v>
      </c>
      <c r="G1284" s="3" t="str" cm="1">
        <f t="array" ref="G1284">IFERROR(_xlfn.IFS(D1284&lt;='ABC Fatturato'!$K$2,"A",D1284&lt;='ABC Fatturato'!$L$3,"B"),"C")</f>
        <v>C</v>
      </c>
    </row>
    <row r="1285" spans="1:7" x14ac:dyDescent="0.3">
      <c r="A1285" s="20" t="s">
        <v>1308</v>
      </c>
      <c r="B1285" s="23">
        <f>+'ABC Fatturato'!B1285*60%</f>
        <v>302.28957832010525</v>
      </c>
      <c r="C1285" s="27">
        <f t="shared" si="62"/>
        <v>4581233.9493376398</v>
      </c>
      <c r="D1285" s="28">
        <f t="shared" si="60"/>
        <v>0.97364416941322296</v>
      </c>
      <c r="E1285" s="18">
        <v>1284</v>
      </c>
      <c r="F1285" s="26">
        <f t="shared" si="61"/>
        <v>0.4764378478664193</v>
      </c>
      <c r="G1285" s="3" t="str" cm="1">
        <f t="array" ref="G1285">IFERROR(_xlfn.IFS(D1285&lt;='ABC Fatturato'!$K$2,"A",D1285&lt;='ABC Fatturato'!$L$3,"B"),"C")</f>
        <v>C</v>
      </c>
    </row>
    <row r="1286" spans="1:7" x14ac:dyDescent="0.3">
      <c r="A1286" s="20" t="s">
        <v>1309</v>
      </c>
      <c r="B1286" s="23">
        <f>+'ABC Fatturato'!B1286*60%</f>
        <v>301.97607285318747</v>
      </c>
      <c r="C1286" s="27">
        <f t="shared" si="62"/>
        <v>4581535.9254104933</v>
      </c>
      <c r="D1286" s="28">
        <f t="shared" si="60"/>
        <v>0.97370834802664619</v>
      </c>
      <c r="E1286" s="18">
        <v>1285</v>
      </c>
      <c r="F1286" s="26">
        <f t="shared" si="61"/>
        <v>0.47680890538033394</v>
      </c>
      <c r="G1286" s="3" t="str" cm="1">
        <f t="array" ref="G1286">IFERROR(_xlfn.IFS(D1286&lt;='ABC Fatturato'!$K$2,"A",D1286&lt;='ABC Fatturato'!$L$3,"B"),"C")</f>
        <v>C</v>
      </c>
    </row>
    <row r="1287" spans="1:7" x14ac:dyDescent="0.3">
      <c r="A1287" s="20" t="s">
        <v>1310</v>
      </c>
      <c r="B1287" s="23">
        <f>+'ABC Fatturato'!B1287*60%</f>
        <v>301.76668501069946</v>
      </c>
      <c r="C1287" s="27">
        <f t="shared" si="62"/>
        <v>4581837.6920955041</v>
      </c>
      <c r="D1287" s="28">
        <f t="shared" si="60"/>
        <v>0.97377248213912182</v>
      </c>
      <c r="E1287" s="18">
        <v>1286</v>
      </c>
      <c r="F1287" s="26">
        <f t="shared" si="61"/>
        <v>0.47717996289424863</v>
      </c>
      <c r="G1287" s="3" t="str" cm="1">
        <f t="array" ref="G1287">IFERROR(_xlfn.IFS(D1287&lt;='ABC Fatturato'!$K$2,"A",D1287&lt;='ABC Fatturato'!$L$3,"B"),"C")</f>
        <v>C</v>
      </c>
    </row>
    <row r="1288" spans="1:7" x14ac:dyDescent="0.3">
      <c r="A1288" s="20" t="s">
        <v>1311</v>
      </c>
      <c r="B1288" s="23">
        <f>+'ABC Fatturato'!B1288*60%</f>
        <v>300.54877774338388</v>
      </c>
      <c r="C1288" s="27">
        <f t="shared" si="62"/>
        <v>4582138.2408732474</v>
      </c>
      <c r="D1288" s="28">
        <f t="shared" si="60"/>
        <v>0.97383635741122321</v>
      </c>
      <c r="E1288" s="18">
        <v>1287</v>
      </c>
      <c r="F1288" s="26">
        <f t="shared" si="61"/>
        <v>0.47755102040816327</v>
      </c>
      <c r="G1288" s="3" t="str" cm="1">
        <f t="array" ref="G1288">IFERROR(_xlfn.IFS(D1288&lt;='ABC Fatturato'!$K$2,"A",D1288&lt;='ABC Fatturato'!$L$3,"B"),"C")</f>
        <v>C</v>
      </c>
    </row>
    <row r="1289" spans="1:7" x14ac:dyDescent="0.3">
      <c r="A1289" s="20" t="s">
        <v>1312</v>
      </c>
      <c r="B1289" s="23">
        <f>+'ABC Fatturato'!B1289*60%</f>
        <v>299.89884300293949</v>
      </c>
      <c r="C1289" s="27">
        <f t="shared" si="62"/>
        <v>4582438.1397162499</v>
      </c>
      <c r="D1289" s="28">
        <f t="shared" si="60"/>
        <v>0.97390009455347182</v>
      </c>
      <c r="E1289" s="18">
        <v>1288</v>
      </c>
      <c r="F1289" s="26">
        <f t="shared" si="61"/>
        <v>0.47792207792207791</v>
      </c>
      <c r="G1289" s="3" t="str" cm="1">
        <f t="array" ref="G1289">IFERROR(_xlfn.IFS(D1289&lt;='ABC Fatturato'!$K$2,"A",D1289&lt;='ABC Fatturato'!$L$3,"B"),"C")</f>
        <v>C</v>
      </c>
    </row>
    <row r="1290" spans="1:7" x14ac:dyDescent="0.3">
      <c r="A1290" s="20" t="s">
        <v>1313</v>
      </c>
      <c r="B1290" s="23">
        <f>+'ABC Fatturato'!B1290*60%</f>
        <v>299.10265693765024</v>
      </c>
      <c r="C1290" s="27">
        <f t="shared" si="62"/>
        <v>4582737.2423731871</v>
      </c>
      <c r="D1290" s="28">
        <f t="shared" si="60"/>
        <v>0.97396366248324862</v>
      </c>
      <c r="E1290" s="18">
        <v>1289</v>
      </c>
      <c r="F1290" s="26">
        <f t="shared" si="61"/>
        <v>0.47829313543599256</v>
      </c>
      <c r="G1290" s="3" t="str" cm="1">
        <f t="array" ref="G1290">IFERROR(_xlfn.IFS(D1290&lt;='ABC Fatturato'!$K$2,"A",D1290&lt;='ABC Fatturato'!$L$3,"B"),"C")</f>
        <v>C</v>
      </c>
    </row>
    <row r="1291" spans="1:7" x14ac:dyDescent="0.3">
      <c r="A1291" s="20" t="s">
        <v>1314</v>
      </c>
      <c r="B1291" s="23">
        <f>+'ABC Fatturato'!B1291*60%</f>
        <v>298.35270268345471</v>
      </c>
      <c r="C1291" s="27">
        <f t="shared" si="62"/>
        <v>4583035.5950758709</v>
      </c>
      <c r="D1291" s="28">
        <f t="shared" si="60"/>
        <v>0.9740270710261455</v>
      </c>
      <c r="E1291" s="18">
        <v>1290</v>
      </c>
      <c r="F1291" s="26">
        <f t="shared" si="61"/>
        <v>0.47866419294990725</v>
      </c>
      <c r="G1291" s="3" t="str" cm="1">
        <f t="array" ref="G1291">IFERROR(_xlfn.IFS(D1291&lt;='ABC Fatturato'!$K$2,"A",D1291&lt;='ABC Fatturato'!$L$3,"B"),"C")</f>
        <v>C</v>
      </c>
    </row>
    <row r="1292" spans="1:7" x14ac:dyDescent="0.3">
      <c r="A1292" s="20" t="s">
        <v>1315</v>
      </c>
      <c r="B1292" s="23">
        <f>+'ABC Fatturato'!B1292*60%</f>
        <v>297.11942750109415</v>
      </c>
      <c r="C1292" s="27">
        <f t="shared" si="62"/>
        <v>4583332.7145033721</v>
      </c>
      <c r="D1292" s="28">
        <f t="shared" si="60"/>
        <v>0.97409021746254343</v>
      </c>
      <c r="E1292" s="18">
        <v>1291</v>
      </c>
      <c r="F1292" s="26">
        <f t="shared" si="61"/>
        <v>0.47903525046382189</v>
      </c>
      <c r="G1292" s="3" t="str" cm="1">
        <f t="array" ref="G1292">IFERROR(_xlfn.IFS(D1292&lt;='ABC Fatturato'!$K$2,"A",D1292&lt;='ABC Fatturato'!$L$3,"B"),"C")</f>
        <v>C</v>
      </c>
    </row>
    <row r="1293" spans="1:7" x14ac:dyDescent="0.3">
      <c r="A1293" s="20" t="s">
        <v>1316</v>
      </c>
      <c r="B1293" s="23">
        <f>+'ABC Fatturato'!B1293*60%</f>
        <v>295.57623269865962</v>
      </c>
      <c r="C1293" s="27">
        <f t="shared" si="62"/>
        <v>4583628.2907360708</v>
      </c>
      <c r="D1293" s="28">
        <f t="shared" si="60"/>
        <v>0.97415303592559654</v>
      </c>
      <c r="E1293" s="18">
        <v>1292</v>
      </c>
      <c r="F1293" s="26">
        <f t="shared" si="61"/>
        <v>0.47940630797773653</v>
      </c>
      <c r="G1293" s="3" t="str" cm="1">
        <f t="array" ref="G1293">IFERROR(_xlfn.IFS(D1293&lt;='ABC Fatturato'!$K$2,"A",D1293&lt;='ABC Fatturato'!$L$3,"B"),"C")</f>
        <v>C</v>
      </c>
    </row>
    <row r="1294" spans="1:7" x14ac:dyDescent="0.3">
      <c r="A1294" s="20" t="s">
        <v>1317</v>
      </c>
      <c r="B1294" s="23">
        <f>+'ABC Fatturato'!B1294*60%</f>
        <v>294.76186126723388</v>
      </c>
      <c r="C1294" s="27">
        <f t="shared" si="62"/>
        <v>4583923.0525973383</v>
      </c>
      <c r="D1294" s="28">
        <f t="shared" si="60"/>
        <v>0.9742156813112639</v>
      </c>
      <c r="E1294" s="18">
        <v>1293</v>
      </c>
      <c r="F1294" s="26">
        <f t="shared" si="61"/>
        <v>0.47977736549165123</v>
      </c>
      <c r="G1294" s="3" t="str" cm="1">
        <f t="array" ref="G1294">IFERROR(_xlfn.IFS(D1294&lt;='ABC Fatturato'!$K$2,"A",D1294&lt;='ABC Fatturato'!$L$3,"B"),"C")</f>
        <v>C</v>
      </c>
    </row>
    <row r="1295" spans="1:7" x14ac:dyDescent="0.3">
      <c r="A1295" s="20" t="s">
        <v>1318</v>
      </c>
      <c r="B1295" s="23">
        <f>+'ABC Fatturato'!B1295*60%</f>
        <v>294.04315510696307</v>
      </c>
      <c r="C1295" s="27">
        <f t="shared" si="62"/>
        <v>4584217.095752445</v>
      </c>
      <c r="D1295" s="28">
        <f t="shared" si="60"/>
        <v>0.97427817395117078</v>
      </c>
      <c r="E1295" s="18">
        <v>1294</v>
      </c>
      <c r="F1295" s="26">
        <f t="shared" si="61"/>
        <v>0.48014842300556587</v>
      </c>
      <c r="G1295" s="3" t="str" cm="1">
        <f t="array" ref="G1295">IFERROR(_xlfn.IFS(D1295&lt;='ABC Fatturato'!$K$2,"A",D1295&lt;='ABC Fatturato'!$L$3,"B"),"C")</f>
        <v>C</v>
      </c>
    </row>
    <row r="1296" spans="1:7" x14ac:dyDescent="0.3">
      <c r="A1296" s="20" t="s">
        <v>1319</v>
      </c>
      <c r="B1296" s="23">
        <f>+'ABC Fatturato'!B1296*60%</f>
        <v>293.91675400571808</v>
      </c>
      <c r="C1296" s="27">
        <f t="shared" si="62"/>
        <v>4584511.0125064505</v>
      </c>
      <c r="D1296" s="28">
        <f t="shared" si="60"/>
        <v>0.97434063972720297</v>
      </c>
      <c r="E1296" s="18">
        <v>1295</v>
      </c>
      <c r="F1296" s="26">
        <f t="shared" si="61"/>
        <v>0.48051948051948051</v>
      </c>
      <c r="G1296" s="3" t="str" cm="1">
        <f t="array" ref="G1296">IFERROR(_xlfn.IFS(D1296&lt;='ABC Fatturato'!$K$2,"A",D1296&lt;='ABC Fatturato'!$L$3,"B"),"C")</f>
        <v>C</v>
      </c>
    </row>
    <row r="1297" spans="1:7" x14ac:dyDescent="0.3">
      <c r="A1297" s="20" t="s">
        <v>1320</v>
      </c>
      <c r="B1297" s="23">
        <f>+'ABC Fatturato'!B1297*60%</f>
        <v>293.37541919825821</v>
      </c>
      <c r="C1297" s="27">
        <f t="shared" si="62"/>
        <v>4584804.3879256491</v>
      </c>
      <c r="D1297" s="28">
        <f t="shared" si="60"/>
        <v>0.97440299045399636</v>
      </c>
      <c r="E1297" s="18">
        <v>1296</v>
      </c>
      <c r="F1297" s="26">
        <f t="shared" si="61"/>
        <v>0.48089053803339515</v>
      </c>
      <c r="G1297" s="3" t="str" cm="1">
        <f t="array" ref="G1297">IFERROR(_xlfn.IFS(D1297&lt;='ABC Fatturato'!$K$2,"A",D1297&lt;='ABC Fatturato'!$L$3,"B"),"C")</f>
        <v>C</v>
      </c>
    </row>
    <row r="1298" spans="1:7" x14ac:dyDescent="0.3">
      <c r="A1298" s="20" t="s">
        <v>1321</v>
      </c>
      <c r="B1298" s="23">
        <f>+'ABC Fatturato'!B1298*60%</f>
        <v>292.80770280330449</v>
      </c>
      <c r="C1298" s="27">
        <f t="shared" si="62"/>
        <v>4585097.1956284521</v>
      </c>
      <c r="D1298" s="28">
        <f t="shared" si="60"/>
        <v>0.97446522052470363</v>
      </c>
      <c r="E1298" s="18">
        <v>1297</v>
      </c>
      <c r="F1298" s="26">
        <f t="shared" si="61"/>
        <v>0.48126159554730985</v>
      </c>
      <c r="G1298" s="3" t="str" cm="1">
        <f t="array" ref="G1298">IFERROR(_xlfn.IFS(D1298&lt;='ABC Fatturato'!$K$2,"A",D1298&lt;='ABC Fatturato'!$L$3,"B"),"C")</f>
        <v>C</v>
      </c>
    </row>
    <row r="1299" spans="1:7" x14ac:dyDescent="0.3">
      <c r="A1299" s="20" t="s">
        <v>1322</v>
      </c>
      <c r="B1299" s="23">
        <f>+'ABC Fatturato'!B1299*60%</f>
        <v>292.51033364718398</v>
      </c>
      <c r="C1299" s="27">
        <f t="shared" si="62"/>
        <v>4585389.7059620991</v>
      </c>
      <c r="D1299" s="28">
        <f t="shared" si="60"/>
        <v>0.97452738739589984</v>
      </c>
      <c r="E1299" s="18">
        <v>1298</v>
      </c>
      <c r="F1299" s="26">
        <f t="shared" si="61"/>
        <v>0.48163265306122449</v>
      </c>
      <c r="G1299" s="3" t="str" cm="1">
        <f t="array" ref="G1299">IFERROR(_xlfn.IFS(D1299&lt;='ABC Fatturato'!$K$2,"A",D1299&lt;='ABC Fatturato'!$L$3,"B"),"C")</f>
        <v>C</v>
      </c>
    </row>
    <row r="1300" spans="1:7" x14ac:dyDescent="0.3">
      <c r="A1300" s="20" t="s">
        <v>1323</v>
      </c>
      <c r="B1300" s="23">
        <f>+'ABC Fatturato'!B1300*60%</f>
        <v>292.4784452234656</v>
      </c>
      <c r="C1300" s="27">
        <f t="shared" si="62"/>
        <v>4585682.1844073227</v>
      </c>
      <c r="D1300" s="28">
        <f t="shared" si="60"/>
        <v>0.97458954748988769</v>
      </c>
      <c r="E1300" s="18">
        <v>1299</v>
      </c>
      <c r="F1300" s="26">
        <f t="shared" si="61"/>
        <v>0.48200371057513913</v>
      </c>
      <c r="G1300" s="3" t="str" cm="1">
        <f t="array" ref="G1300">IFERROR(_xlfn.IFS(D1300&lt;='ABC Fatturato'!$K$2,"A",D1300&lt;='ABC Fatturato'!$L$3,"B"),"C")</f>
        <v>C</v>
      </c>
    </row>
    <row r="1301" spans="1:7" x14ac:dyDescent="0.3">
      <c r="A1301" s="20" t="s">
        <v>1324</v>
      </c>
      <c r="B1301" s="23">
        <f>+'ABC Fatturato'!B1301*60%</f>
        <v>291.70070065623037</v>
      </c>
      <c r="C1301" s="27">
        <f t="shared" si="62"/>
        <v>4585973.8851079792</v>
      </c>
      <c r="D1301" s="28">
        <f t="shared" si="60"/>
        <v>0.97465154229075324</v>
      </c>
      <c r="E1301" s="18">
        <v>1300</v>
      </c>
      <c r="F1301" s="26">
        <f t="shared" si="61"/>
        <v>0.48237476808905383</v>
      </c>
      <c r="G1301" s="3" t="str" cm="1">
        <f t="array" ref="G1301">IFERROR(_xlfn.IFS(D1301&lt;='ABC Fatturato'!$K$2,"A",D1301&lt;='ABC Fatturato'!$L$3,"B"),"C")</f>
        <v>C</v>
      </c>
    </row>
    <row r="1302" spans="1:7" x14ac:dyDescent="0.3">
      <c r="A1302" s="20" t="s">
        <v>1325</v>
      </c>
      <c r="B1302" s="23">
        <f>+'ABC Fatturato'!B1302*60%</f>
        <v>290.96585818516235</v>
      </c>
      <c r="C1302" s="27">
        <f t="shared" si="62"/>
        <v>4586264.8509661639</v>
      </c>
      <c r="D1302" s="28">
        <f t="shared" si="60"/>
        <v>0.97471338091642767</v>
      </c>
      <c r="E1302" s="18">
        <v>1301</v>
      </c>
      <c r="F1302" s="26">
        <f t="shared" si="61"/>
        <v>0.48274582560296847</v>
      </c>
      <c r="G1302" s="3" t="str" cm="1">
        <f t="array" ref="G1302">IFERROR(_xlfn.IFS(D1302&lt;='ABC Fatturato'!$K$2,"A",D1302&lt;='ABC Fatturato'!$L$3,"B"),"C")</f>
        <v>C</v>
      </c>
    </row>
    <row r="1303" spans="1:7" x14ac:dyDescent="0.3">
      <c r="A1303" s="20" t="s">
        <v>1326</v>
      </c>
      <c r="B1303" s="23">
        <f>+'ABC Fatturato'!B1303*60%</f>
        <v>290.35139771528014</v>
      </c>
      <c r="C1303" s="27">
        <f t="shared" si="62"/>
        <v>4586555.2023638794</v>
      </c>
      <c r="D1303" s="28">
        <f t="shared" si="60"/>
        <v>0.97477508895155374</v>
      </c>
      <c r="E1303" s="18">
        <v>1302</v>
      </c>
      <c r="F1303" s="26">
        <f t="shared" si="61"/>
        <v>0.48311688311688311</v>
      </c>
      <c r="G1303" s="3" t="str" cm="1">
        <f t="array" ref="G1303">IFERROR(_xlfn.IFS(D1303&lt;='ABC Fatturato'!$K$2,"A",D1303&lt;='ABC Fatturato'!$L$3,"B"),"C")</f>
        <v>C</v>
      </c>
    </row>
    <row r="1304" spans="1:7" x14ac:dyDescent="0.3">
      <c r="A1304" s="20" t="s">
        <v>1327</v>
      </c>
      <c r="B1304" s="23">
        <f>+'ABC Fatturato'!B1304*60%</f>
        <v>290.2994029360446</v>
      </c>
      <c r="C1304" s="27">
        <f t="shared" si="62"/>
        <v>4586845.5017668158</v>
      </c>
      <c r="D1304" s="28">
        <f t="shared" si="60"/>
        <v>0.97483678593629175</v>
      </c>
      <c r="E1304" s="18">
        <v>1303</v>
      </c>
      <c r="F1304" s="26">
        <f t="shared" si="61"/>
        <v>0.48348794063079775</v>
      </c>
      <c r="G1304" s="3" t="str" cm="1">
        <f t="array" ref="G1304">IFERROR(_xlfn.IFS(D1304&lt;='ABC Fatturato'!$K$2,"A",D1304&lt;='ABC Fatturato'!$L$3,"B"),"C")</f>
        <v>C</v>
      </c>
    </row>
    <row r="1305" spans="1:7" x14ac:dyDescent="0.3">
      <c r="A1305" s="20" t="s">
        <v>1328</v>
      </c>
      <c r="B1305" s="23">
        <f>+'ABC Fatturato'!B1305*60%</f>
        <v>290.06094412092978</v>
      </c>
      <c r="C1305" s="27">
        <f t="shared" si="62"/>
        <v>4587135.5627109371</v>
      </c>
      <c r="D1305" s="28">
        <f t="shared" si="60"/>
        <v>0.97489843224166306</v>
      </c>
      <c r="E1305" s="18">
        <v>1304</v>
      </c>
      <c r="F1305" s="26">
        <f t="shared" si="61"/>
        <v>0.48385899814471245</v>
      </c>
      <c r="G1305" s="3" t="str" cm="1">
        <f t="array" ref="G1305">IFERROR(_xlfn.IFS(D1305&lt;='ABC Fatturato'!$K$2,"A",D1305&lt;='ABC Fatturato'!$L$3,"B"),"C")</f>
        <v>C</v>
      </c>
    </row>
    <row r="1306" spans="1:7" x14ac:dyDescent="0.3">
      <c r="A1306" s="20" t="s">
        <v>1329</v>
      </c>
      <c r="B1306" s="23">
        <f>+'ABC Fatturato'!B1306*60%</f>
        <v>288.61098133643492</v>
      </c>
      <c r="C1306" s="27">
        <f t="shared" si="62"/>
        <v>4587424.1736922739</v>
      </c>
      <c r="D1306" s="28">
        <f t="shared" si="60"/>
        <v>0.97495977038817871</v>
      </c>
      <c r="E1306" s="18">
        <v>1305</v>
      </c>
      <c r="F1306" s="26">
        <f t="shared" si="61"/>
        <v>0.48423005565862709</v>
      </c>
      <c r="G1306" s="3" t="str" cm="1">
        <f t="array" ref="G1306">IFERROR(_xlfn.IFS(D1306&lt;='ABC Fatturato'!$K$2,"A",D1306&lt;='ABC Fatturato'!$L$3,"B"),"C")</f>
        <v>C</v>
      </c>
    </row>
    <row r="1307" spans="1:7" x14ac:dyDescent="0.3">
      <c r="A1307" s="20" t="s">
        <v>1330</v>
      </c>
      <c r="B1307" s="23">
        <f>+'ABC Fatturato'!B1307*60%</f>
        <v>287.5995163945571</v>
      </c>
      <c r="C1307" s="27">
        <f t="shared" si="62"/>
        <v>4587711.7732086685</v>
      </c>
      <c r="D1307" s="28">
        <f t="shared" si="60"/>
        <v>0.97502089356926058</v>
      </c>
      <c r="E1307" s="18">
        <v>1306</v>
      </c>
      <c r="F1307" s="26">
        <f t="shared" si="61"/>
        <v>0.48460111317254173</v>
      </c>
      <c r="G1307" s="3" t="str" cm="1">
        <f t="array" ref="G1307">IFERROR(_xlfn.IFS(D1307&lt;='ABC Fatturato'!$K$2,"A",D1307&lt;='ABC Fatturato'!$L$3,"B"),"C")</f>
        <v>C</v>
      </c>
    </row>
    <row r="1308" spans="1:7" x14ac:dyDescent="0.3">
      <c r="A1308" s="20" t="s">
        <v>1331</v>
      </c>
      <c r="B1308" s="23">
        <f>+'ABC Fatturato'!B1308*60%</f>
        <v>286.84687275522862</v>
      </c>
      <c r="C1308" s="27">
        <f t="shared" si="62"/>
        <v>4587998.6200814238</v>
      </c>
      <c r="D1308" s="28">
        <f t="shared" si="60"/>
        <v>0.9750818567918903</v>
      </c>
      <c r="E1308" s="18">
        <v>1307</v>
      </c>
      <c r="F1308" s="26">
        <f t="shared" si="61"/>
        <v>0.48497217068645643</v>
      </c>
      <c r="G1308" s="3" t="str" cm="1">
        <f t="array" ref="G1308">IFERROR(_xlfn.IFS(D1308&lt;='ABC Fatturato'!$K$2,"A",D1308&lt;='ABC Fatturato'!$L$3,"B"),"C")</f>
        <v>C</v>
      </c>
    </row>
    <row r="1309" spans="1:7" x14ac:dyDescent="0.3">
      <c r="A1309" s="20" t="s">
        <v>1332</v>
      </c>
      <c r="B1309" s="23">
        <f>+'ABC Fatturato'!B1309*60%</f>
        <v>285.29765885273486</v>
      </c>
      <c r="C1309" s="27">
        <f t="shared" si="62"/>
        <v>4588283.9177402761</v>
      </c>
      <c r="D1309" s="28">
        <f t="shared" si="60"/>
        <v>0.97514249076194304</v>
      </c>
      <c r="E1309" s="18">
        <v>1308</v>
      </c>
      <c r="F1309" s="26">
        <f t="shared" si="61"/>
        <v>0.48534322820037107</v>
      </c>
      <c r="G1309" s="3" t="str" cm="1">
        <f t="array" ref="G1309">IFERROR(_xlfn.IFS(D1309&lt;='ABC Fatturato'!$K$2,"A",D1309&lt;='ABC Fatturato'!$L$3,"B"),"C")</f>
        <v>C</v>
      </c>
    </row>
    <row r="1310" spans="1:7" x14ac:dyDescent="0.3">
      <c r="A1310" s="20" t="s">
        <v>1333</v>
      </c>
      <c r="B1310" s="23">
        <f>+'ABC Fatturato'!B1310*60%</f>
        <v>284.2983601769343</v>
      </c>
      <c r="C1310" s="27">
        <f t="shared" si="62"/>
        <v>4588568.2161004534</v>
      </c>
      <c r="D1310" s="28">
        <f t="shared" si="60"/>
        <v>0.97520291235224421</v>
      </c>
      <c r="E1310" s="18">
        <v>1309</v>
      </c>
      <c r="F1310" s="26">
        <f t="shared" si="61"/>
        <v>0.48571428571428571</v>
      </c>
      <c r="G1310" s="3" t="str" cm="1">
        <f t="array" ref="G1310">IFERROR(_xlfn.IFS(D1310&lt;='ABC Fatturato'!$K$2,"A",D1310&lt;='ABC Fatturato'!$L$3,"B"),"C")</f>
        <v>C</v>
      </c>
    </row>
    <row r="1311" spans="1:7" x14ac:dyDescent="0.3">
      <c r="A1311" s="20" t="s">
        <v>1334</v>
      </c>
      <c r="B1311" s="23">
        <f>+'ABC Fatturato'!B1311*60%</f>
        <v>283.71732492227494</v>
      </c>
      <c r="C1311" s="27">
        <f t="shared" si="62"/>
        <v>4588851.9334253753</v>
      </c>
      <c r="D1311" s="28">
        <f t="shared" si="60"/>
        <v>0.97526321045581776</v>
      </c>
      <c r="E1311" s="18">
        <v>1310</v>
      </c>
      <c r="F1311" s="26">
        <f t="shared" si="61"/>
        <v>0.48608534322820035</v>
      </c>
      <c r="G1311" s="3" t="str" cm="1">
        <f t="array" ref="G1311">IFERROR(_xlfn.IFS(D1311&lt;='ABC Fatturato'!$K$2,"A",D1311&lt;='ABC Fatturato'!$L$3,"B"),"C")</f>
        <v>C</v>
      </c>
    </row>
    <row r="1312" spans="1:7" x14ac:dyDescent="0.3">
      <c r="A1312" s="20" t="s">
        <v>1335</v>
      </c>
      <c r="B1312" s="23">
        <f>+'ABC Fatturato'!B1312*60%</f>
        <v>283.57555590598491</v>
      </c>
      <c r="C1312" s="27">
        <f t="shared" si="62"/>
        <v>4589135.508981281</v>
      </c>
      <c r="D1312" s="28">
        <f t="shared" si="60"/>
        <v>0.97532347842939182</v>
      </c>
      <c r="E1312" s="18">
        <v>1311</v>
      </c>
      <c r="F1312" s="26">
        <f t="shared" si="61"/>
        <v>0.48645640074211505</v>
      </c>
      <c r="G1312" s="3" t="str" cm="1">
        <f t="array" ref="G1312">IFERROR(_xlfn.IFS(D1312&lt;='ABC Fatturato'!$K$2,"A",D1312&lt;='ABC Fatturato'!$L$3,"B"),"C")</f>
        <v>C</v>
      </c>
    </row>
    <row r="1313" spans="1:7" x14ac:dyDescent="0.3">
      <c r="A1313" s="20" t="s">
        <v>1336</v>
      </c>
      <c r="B1313" s="23">
        <f>+'ABC Fatturato'!B1313*60%</f>
        <v>282.71226327833256</v>
      </c>
      <c r="C1313" s="27">
        <f t="shared" si="62"/>
        <v>4589418.2212445596</v>
      </c>
      <c r="D1313" s="28">
        <f t="shared" si="60"/>
        <v>0.97538356292841699</v>
      </c>
      <c r="E1313" s="18">
        <v>1312</v>
      </c>
      <c r="F1313" s="26">
        <f t="shared" si="61"/>
        <v>0.48682745825602969</v>
      </c>
      <c r="G1313" s="3" t="str" cm="1">
        <f t="array" ref="G1313">IFERROR(_xlfn.IFS(D1313&lt;='ABC Fatturato'!$K$2,"A",D1313&lt;='ABC Fatturato'!$L$3,"B"),"C")</f>
        <v>C</v>
      </c>
    </row>
    <row r="1314" spans="1:7" x14ac:dyDescent="0.3">
      <c r="A1314" s="20" t="s">
        <v>1337</v>
      </c>
      <c r="B1314" s="23">
        <f>+'ABC Fatturato'!B1314*60%</f>
        <v>282.57536076847344</v>
      </c>
      <c r="C1314" s="27">
        <f t="shared" si="62"/>
        <v>4589700.7966053281</v>
      </c>
      <c r="D1314" s="28">
        <f t="shared" si="60"/>
        <v>0.97544361833171545</v>
      </c>
      <c r="E1314" s="18">
        <v>1313</v>
      </c>
      <c r="F1314" s="26">
        <f t="shared" si="61"/>
        <v>0.48719851576994433</v>
      </c>
      <c r="G1314" s="3" t="str" cm="1">
        <f t="array" ref="G1314">IFERROR(_xlfn.IFS(D1314&lt;='ABC Fatturato'!$K$2,"A",D1314&lt;='ABC Fatturato'!$L$3,"B"),"C")</f>
        <v>C</v>
      </c>
    </row>
    <row r="1315" spans="1:7" x14ac:dyDescent="0.3">
      <c r="A1315" s="20" t="s">
        <v>1338</v>
      </c>
      <c r="B1315" s="23">
        <f>+'ABC Fatturato'!B1315*60%</f>
        <v>281.46336404900961</v>
      </c>
      <c r="C1315" s="27">
        <f t="shared" si="62"/>
        <v>4589982.259969377</v>
      </c>
      <c r="D1315" s="28">
        <f t="shared" si="60"/>
        <v>0.97550343740368173</v>
      </c>
      <c r="E1315" s="18">
        <v>1314</v>
      </c>
      <c r="F1315" s="26">
        <f t="shared" si="61"/>
        <v>0.48756957328385903</v>
      </c>
      <c r="G1315" s="3" t="str" cm="1">
        <f t="array" ref="G1315">IFERROR(_xlfn.IFS(D1315&lt;='ABC Fatturato'!$K$2,"A",D1315&lt;='ABC Fatturato'!$L$3,"B"),"C")</f>
        <v>C</v>
      </c>
    </row>
    <row r="1316" spans="1:7" x14ac:dyDescent="0.3">
      <c r="A1316" s="20" t="s">
        <v>1339</v>
      </c>
      <c r="B1316" s="23">
        <f>+'ABC Fatturato'!B1316*60%</f>
        <v>280.80344016378598</v>
      </c>
      <c r="C1316" s="27">
        <f t="shared" si="62"/>
        <v>4590263.0634095408</v>
      </c>
      <c r="D1316" s="28">
        <f t="shared" si="60"/>
        <v>0.97556311622281433</v>
      </c>
      <c r="E1316" s="18">
        <v>1315</v>
      </c>
      <c r="F1316" s="26">
        <f t="shared" si="61"/>
        <v>0.48794063079777367</v>
      </c>
      <c r="G1316" s="3" t="str" cm="1">
        <f t="array" ref="G1316">IFERROR(_xlfn.IFS(D1316&lt;='ABC Fatturato'!$K$2,"A",D1316&lt;='ABC Fatturato'!$L$3,"B"),"C")</f>
        <v>C</v>
      </c>
    </row>
    <row r="1317" spans="1:7" x14ac:dyDescent="0.3">
      <c r="A1317" s="20" t="s">
        <v>1340</v>
      </c>
      <c r="B1317" s="23">
        <f>+'ABC Fatturato'!B1317*60%</f>
        <v>280.72058148850169</v>
      </c>
      <c r="C1317" s="27">
        <f t="shared" si="62"/>
        <v>4590543.7839910295</v>
      </c>
      <c r="D1317" s="28">
        <f t="shared" si="60"/>
        <v>0.9756227774320918</v>
      </c>
      <c r="E1317" s="18">
        <v>1316</v>
      </c>
      <c r="F1317" s="26">
        <f t="shared" si="61"/>
        <v>0.48831168831168831</v>
      </c>
      <c r="G1317" s="3" t="str" cm="1">
        <f t="array" ref="G1317">IFERROR(_xlfn.IFS(D1317&lt;='ABC Fatturato'!$K$2,"A",D1317&lt;='ABC Fatturato'!$L$3,"B"),"C")</f>
        <v>C</v>
      </c>
    </row>
    <row r="1318" spans="1:7" x14ac:dyDescent="0.3">
      <c r="A1318" s="20" t="s">
        <v>1341</v>
      </c>
      <c r="B1318" s="23">
        <f>+'ABC Fatturato'!B1318*60%</f>
        <v>280.6504013431296</v>
      </c>
      <c r="C1318" s="27">
        <f t="shared" si="62"/>
        <v>4590824.4343923731</v>
      </c>
      <c r="D1318" s="28">
        <f t="shared" si="60"/>
        <v>0.97568242372606706</v>
      </c>
      <c r="E1318" s="18">
        <v>1317</v>
      </c>
      <c r="F1318" s="26">
        <f t="shared" si="61"/>
        <v>0.48868274582560295</v>
      </c>
      <c r="G1318" s="3" t="str" cm="1">
        <f t="array" ref="G1318">IFERROR(_xlfn.IFS(D1318&lt;='ABC Fatturato'!$K$2,"A",D1318&lt;='ABC Fatturato'!$L$3,"B"),"C")</f>
        <v>C</v>
      </c>
    </row>
    <row r="1319" spans="1:7" x14ac:dyDescent="0.3">
      <c r="A1319" s="20" t="s">
        <v>1342</v>
      </c>
      <c r="B1319" s="23">
        <f>+'ABC Fatturato'!B1319*60%</f>
        <v>280.38171896175965</v>
      </c>
      <c r="C1319" s="27">
        <f t="shared" si="62"/>
        <v>4591104.8161113346</v>
      </c>
      <c r="D1319" s="28">
        <f t="shared" si="60"/>
        <v>0.97574201291729723</v>
      </c>
      <c r="E1319" s="18">
        <v>1318</v>
      </c>
      <c r="F1319" s="26">
        <f t="shared" si="61"/>
        <v>0.48905380333951765</v>
      </c>
      <c r="G1319" s="3" t="str" cm="1">
        <f t="array" ref="G1319">IFERROR(_xlfn.IFS(D1319&lt;='ABC Fatturato'!$K$2,"A",D1319&lt;='ABC Fatturato'!$L$3,"B"),"C")</f>
        <v>C</v>
      </c>
    </row>
    <row r="1320" spans="1:7" x14ac:dyDescent="0.3">
      <c r="A1320" s="20" t="s">
        <v>1343</v>
      </c>
      <c r="B1320" s="23">
        <f>+'ABC Fatturato'!B1320*60%</f>
        <v>280.17553276823935</v>
      </c>
      <c r="C1320" s="27">
        <f t="shared" si="62"/>
        <v>4591384.9916441031</v>
      </c>
      <c r="D1320" s="28">
        <f t="shared" si="60"/>
        <v>0.9758015582880224</v>
      </c>
      <c r="E1320" s="18">
        <v>1319</v>
      </c>
      <c r="F1320" s="26">
        <f t="shared" si="61"/>
        <v>0.48942486085343229</v>
      </c>
      <c r="G1320" s="3" t="str" cm="1">
        <f t="array" ref="G1320">IFERROR(_xlfn.IFS(D1320&lt;='ABC Fatturato'!$K$2,"A",D1320&lt;='ABC Fatturato'!$L$3,"B"),"C")</f>
        <v>C</v>
      </c>
    </row>
    <row r="1321" spans="1:7" x14ac:dyDescent="0.3">
      <c r="A1321" s="20" t="s">
        <v>1344</v>
      </c>
      <c r="B1321" s="23">
        <f>+'ABC Fatturato'!B1321*60%</f>
        <v>279.49767964879658</v>
      </c>
      <c r="C1321" s="27">
        <f t="shared" si="62"/>
        <v>4591664.489323752</v>
      </c>
      <c r="D1321" s="28">
        <f t="shared" si="60"/>
        <v>0.97586095959543528</v>
      </c>
      <c r="E1321" s="18">
        <v>1320</v>
      </c>
      <c r="F1321" s="26">
        <f t="shared" si="61"/>
        <v>0.48979591836734693</v>
      </c>
      <c r="G1321" s="3" t="str" cm="1">
        <f t="array" ref="G1321">IFERROR(_xlfn.IFS(D1321&lt;='ABC Fatturato'!$K$2,"A",D1321&lt;='ABC Fatturato'!$L$3,"B"),"C")</f>
        <v>C</v>
      </c>
    </row>
    <row r="1322" spans="1:7" x14ac:dyDescent="0.3">
      <c r="A1322" s="20" t="s">
        <v>1345</v>
      </c>
      <c r="B1322" s="23">
        <f>+'ABC Fatturato'!B1322*60%</f>
        <v>279.39048844135777</v>
      </c>
      <c r="C1322" s="27">
        <f t="shared" si="62"/>
        <v>4591943.8798121931</v>
      </c>
      <c r="D1322" s="28">
        <f t="shared" si="60"/>
        <v>0.97592033812162893</v>
      </c>
      <c r="E1322" s="18">
        <v>1321</v>
      </c>
      <c r="F1322" s="26">
        <f t="shared" si="61"/>
        <v>0.49016697588126157</v>
      </c>
      <c r="G1322" s="3" t="str" cm="1">
        <f t="array" ref="G1322">IFERROR(_xlfn.IFS(D1322&lt;='ABC Fatturato'!$K$2,"A",D1322&lt;='ABC Fatturato'!$L$3,"B"),"C")</f>
        <v>C</v>
      </c>
    </row>
    <row r="1323" spans="1:7" x14ac:dyDescent="0.3">
      <c r="A1323" s="20" t="s">
        <v>1346</v>
      </c>
      <c r="B1323" s="23">
        <f>+'ABC Fatturato'!B1323*60%</f>
        <v>278.41539423175306</v>
      </c>
      <c r="C1323" s="27">
        <f t="shared" si="62"/>
        <v>4592222.2952064248</v>
      </c>
      <c r="D1323" s="28">
        <f t="shared" si="60"/>
        <v>0.97597950941221712</v>
      </c>
      <c r="E1323" s="18">
        <v>1322</v>
      </c>
      <c r="F1323" s="26">
        <f t="shared" si="61"/>
        <v>0.49053803339517627</v>
      </c>
      <c r="G1323" s="3" t="str" cm="1">
        <f t="array" ref="G1323">IFERROR(_xlfn.IFS(D1323&lt;='ABC Fatturato'!$K$2,"A",D1323&lt;='ABC Fatturato'!$L$3,"B"),"C")</f>
        <v>C</v>
      </c>
    </row>
    <row r="1324" spans="1:7" x14ac:dyDescent="0.3">
      <c r="A1324" s="20" t="s">
        <v>1347</v>
      </c>
      <c r="B1324" s="23">
        <f>+'ABC Fatturato'!B1324*60%</f>
        <v>277.90184973733295</v>
      </c>
      <c r="C1324" s="27">
        <f t="shared" si="62"/>
        <v>4592500.1970561622</v>
      </c>
      <c r="D1324" s="28">
        <f t="shared" si="60"/>
        <v>0.97603857155980844</v>
      </c>
      <c r="E1324" s="18">
        <v>1323</v>
      </c>
      <c r="F1324" s="26">
        <f t="shared" si="61"/>
        <v>0.49090909090909091</v>
      </c>
      <c r="G1324" s="3" t="str" cm="1">
        <f t="array" ref="G1324">IFERROR(_xlfn.IFS(D1324&lt;='ABC Fatturato'!$K$2,"A",D1324&lt;='ABC Fatturato'!$L$3,"B"),"C")</f>
        <v>C</v>
      </c>
    </row>
    <row r="1325" spans="1:7" x14ac:dyDescent="0.3">
      <c r="A1325" s="20" t="s">
        <v>1348</v>
      </c>
      <c r="B1325" s="23">
        <f>+'ABC Fatturato'!B1325*60%</f>
        <v>277.83909741756588</v>
      </c>
      <c r="C1325" s="27">
        <f t="shared" si="62"/>
        <v>4592778.0361535801</v>
      </c>
      <c r="D1325" s="28">
        <f t="shared" si="60"/>
        <v>0.97609762037072434</v>
      </c>
      <c r="E1325" s="18">
        <v>1324</v>
      </c>
      <c r="F1325" s="26">
        <f t="shared" si="61"/>
        <v>0.49128014842300555</v>
      </c>
      <c r="G1325" s="3" t="str" cm="1">
        <f t="array" ref="G1325">IFERROR(_xlfn.IFS(D1325&lt;='ABC Fatturato'!$K$2,"A",D1325&lt;='ABC Fatturato'!$L$3,"B"),"C")</f>
        <v>C</v>
      </c>
    </row>
    <row r="1326" spans="1:7" x14ac:dyDescent="0.3">
      <c r="A1326" s="20" t="s">
        <v>1349</v>
      </c>
      <c r="B1326" s="23">
        <f>+'ABC Fatturato'!B1326*60%</f>
        <v>276.98873945174307</v>
      </c>
      <c r="C1326" s="27">
        <f t="shared" si="62"/>
        <v>4593055.0248930315</v>
      </c>
      <c r="D1326" s="28">
        <f t="shared" si="60"/>
        <v>0.97615648845607905</v>
      </c>
      <c r="E1326" s="18">
        <v>1325</v>
      </c>
      <c r="F1326" s="26">
        <f t="shared" si="61"/>
        <v>0.49165120593692024</v>
      </c>
      <c r="G1326" s="3" t="str" cm="1">
        <f t="array" ref="G1326">IFERROR(_xlfn.IFS(D1326&lt;='ABC Fatturato'!$K$2,"A",D1326&lt;='ABC Fatturato'!$L$3,"B"),"C")</f>
        <v>C</v>
      </c>
    </row>
    <row r="1327" spans="1:7" x14ac:dyDescent="0.3">
      <c r="A1327" s="20" t="s">
        <v>1350</v>
      </c>
      <c r="B1327" s="23">
        <f>+'ABC Fatturato'!B1327*60%</f>
        <v>276.69226675733347</v>
      </c>
      <c r="C1327" s="27">
        <f t="shared" si="62"/>
        <v>4593331.7171597891</v>
      </c>
      <c r="D1327" s="28">
        <f t="shared" si="60"/>
        <v>0.97621529353244707</v>
      </c>
      <c r="E1327" s="18">
        <v>1326</v>
      </c>
      <c r="F1327" s="26">
        <f t="shared" si="61"/>
        <v>0.49202226345083488</v>
      </c>
      <c r="G1327" s="3" t="str" cm="1">
        <f t="array" ref="G1327">IFERROR(_xlfn.IFS(D1327&lt;='ABC Fatturato'!$K$2,"A",D1327&lt;='ABC Fatturato'!$L$3,"B"),"C")</f>
        <v>C</v>
      </c>
    </row>
    <row r="1328" spans="1:7" x14ac:dyDescent="0.3">
      <c r="A1328" s="20" t="s">
        <v>1351</v>
      </c>
      <c r="B1328" s="23">
        <f>+'ABC Fatturato'!B1328*60%</f>
        <v>275.21374526404662</v>
      </c>
      <c r="C1328" s="27">
        <f t="shared" si="62"/>
        <v>4593606.9309050534</v>
      </c>
      <c r="D1328" s="28">
        <f t="shared" si="60"/>
        <v>0.97627378438041124</v>
      </c>
      <c r="E1328" s="18">
        <v>1327</v>
      </c>
      <c r="F1328" s="26">
        <f t="shared" si="61"/>
        <v>0.49239332096474953</v>
      </c>
      <c r="G1328" s="3" t="str" cm="1">
        <f t="array" ref="G1328">IFERROR(_xlfn.IFS(D1328&lt;='ABC Fatturato'!$K$2,"A",D1328&lt;='ABC Fatturato'!$L$3,"B"),"C")</f>
        <v>C</v>
      </c>
    </row>
    <row r="1329" spans="1:7" x14ac:dyDescent="0.3">
      <c r="A1329" s="20" t="s">
        <v>1352</v>
      </c>
      <c r="B1329" s="23">
        <f>+'ABC Fatturato'!B1329*60%</f>
        <v>275.15483492304082</v>
      </c>
      <c r="C1329" s="27">
        <f t="shared" si="62"/>
        <v>4593882.0857399767</v>
      </c>
      <c r="D1329" s="28">
        <f t="shared" si="60"/>
        <v>0.97633226270823115</v>
      </c>
      <c r="E1329" s="18">
        <v>1328</v>
      </c>
      <c r="F1329" s="26">
        <f t="shared" si="61"/>
        <v>0.49276437847866417</v>
      </c>
      <c r="G1329" s="3" t="str" cm="1">
        <f t="array" ref="G1329">IFERROR(_xlfn.IFS(D1329&lt;='ABC Fatturato'!$K$2,"A",D1329&lt;='ABC Fatturato'!$L$3,"B"),"C")</f>
        <v>C</v>
      </c>
    </row>
    <row r="1330" spans="1:7" x14ac:dyDescent="0.3">
      <c r="A1330" s="20" t="s">
        <v>1353</v>
      </c>
      <c r="B1330" s="23">
        <f>+'ABC Fatturato'!B1330*60%</f>
        <v>274.99424021082064</v>
      </c>
      <c r="C1330" s="27">
        <f t="shared" si="62"/>
        <v>4594157.0799801871</v>
      </c>
      <c r="D1330" s="28">
        <f t="shared" si="60"/>
        <v>0.97639070690504881</v>
      </c>
      <c r="E1330" s="18">
        <v>1329</v>
      </c>
      <c r="F1330" s="26">
        <f t="shared" si="61"/>
        <v>0.49313543599257886</v>
      </c>
      <c r="G1330" s="3" t="str" cm="1">
        <f t="array" ref="G1330">IFERROR(_xlfn.IFS(D1330&lt;='ABC Fatturato'!$K$2,"A",D1330&lt;='ABC Fatturato'!$L$3,"B"),"C")</f>
        <v>C</v>
      </c>
    </row>
    <row r="1331" spans="1:7" x14ac:dyDescent="0.3">
      <c r="A1331" s="20" t="s">
        <v>1354</v>
      </c>
      <c r="B1331" s="23">
        <f>+'ABC Fatturato'!B1331*60%</f>
        <v>274.54101478295212</v>
      </c>
      <c r="C1331" s="27">
        <f t="shared" si="62"/>
        <v>4594431.6209949702</v>
      </c>
      <c r="D1331" s="28">
        <f t="shared" si="60"/>
        <v>0.97644905477840882</v>
      </c>
      <c r="E1331" s="18">
        <v>1330</v>
      </c>
      <c r="F1331" s="26">
        <f t="shared" si="61"/>
        <v>0.4935064935064935</v>
      </c>
      <c r="G1331" s="3" t="str" cm="1">
        <f t="array" ref="G1331">IFERROR(_xlfn.IFS(D1331&lt;='ABC Fatturato'!$K$2,"A",D1331&lt;='ABC Fatturato'!$L$3,"B"),"C")</f>
        <v>C</v>
      </c>
    </row>
    <row r="1332" spans="1:7" x14ac:dyDescent="0.3">
      <c r="A1332" s="20" t="s">
        <v>1355</v>
      </c>
      <c r="B1332" s="23">
        <f>+'ABC Fatturato'!B1332*60%</f>
        <v>273.90452696817209</v>
      </c>
      <c r="C1332" s="27">
        <f t="shared" si="62"/>
        <v>4594705.5255219387</v>
      </c>
      <c r="D1332" s="28">
        <f t="shared" si="60"/>
        <v>0.97650726737977511</v>
      </c>
      <c r="E1332" s="18">
        <v>1331</v>
      </c>
      <c r="F1332" s="26">
        <f t="shared" si="61"/>
        <v>0.49387755102040815</v>
      </c>
      <c r="G1332" s="3" t="str" cm="1">
        <f t="array" ref="G1332">IFERROR(_xlfn.IFS(D1332&lt;='ABC Fatturato'!$K$2,"A",D1332&lt;='ABC Fatturato'!$L$3,"B"),"C")</f>
        <v>C</v>
      </c>
    </row>
    <row r="1333" spans="1:7" x14ac:dyDescent="0.3">
      <c r="A1333" s="20" t="s">
        <v>1356</v>
      </c>
      <c r="B1333" s="23">
        <f>+'ABC Fatturato'!B1333*60%</f>
        <v>273.60177904178573</v>
      </c>
      <c r="C1333" s="27">
        <f t="shared" si="62"/>
        <v>4594979.1273009805</v>
      </c>
      <c r="D1333" s="28">
        <f t="shared" si="60"/>
        <v>0.97656541563848687</v>
      </c>
      <c r="E1333" s="18">
        <v>1332</v>
      </c>
      <c r="F1333" s="26">
        <f t="shared" si="61"/>
        <v>0.49424860853432284</v>
      </c>
      <c r="G1333" s="3" t="str" cm="1">
        <f t="array" ref="G1333">IFERROR(_xlfn.IFS(D1333&lt;='ABC Fatturato'!$K$2,"A",D1333&lt;='ABC Fatturato'!$L$3,"B"),"C")</f>
        <v>C</v>
      </c>
    </row>
    <row r="1334" spans="1:7" x14ac:dyDescent="0.3">
      <c r="A1334" s="20" t="s">
        <v>1357</v>
      </c>
      <c r="B1334" s="23">
        <f>+'ABC Fatturato'!B1334*60%</f>
        <v>272.90625282004123</v>
      </c>
      <c r="C1334" s="27">
        <f t="shared" si="62"/>
        <v>4595252.0335538005</v>
      </c>
      <c r="D1334" s="28">
        <f t="shared" si="60"/>
        <v>0.97662341607784298</v>
      </c>
      <c r="E1334" s="18">
        <v>1333</v>
      </c>
      <c r="F1334" s="26">
        <f t="shared" si="61"/>
        <v>0.49461966604823748</v>
      </c>
      <c r="G1334" s="3" t="str" cm="1">
        <f t="array" ref="G1334">IFERROR(_xlfn.IFS(D1334&lt;='ABC Fatturato'!$K$2,"A",D1334&lt;='ABC Fatturato'!$L$3,"B"),"C")</f>
        <v>C</v>
      </c>
    </row>
    <row r="1335" spans="1:7" x14ac:dyDescent="0.3">
      <c r="A1335" s="20" t="s">
        <v>1358</v>
      </c>
      <c r="B1335" s="23">
        <f>+'ABC Fatturato'!B1335*60%</f>
        <v>272.89254976245945</v>
      </c>
      <c r="C1335" s="27">
        <f t="shared" si="62"/>
        <v>4595524.926103563</v>
      </c>
      <c r="D1335" s="28">
        <f t="shared" si="60"/>
        <v>0.97668141360490468</v>
      </c>
      <c r="E1335" s="18">
        <v>1334</v>
      </c>
      <c r="F1335" s="26">
        <f t="shared" si="61"/>
        <v>0.49499072356215212</v>
      </c>
      <c r="G1335" s="3" t="str" cm="1">
        <f t="array" ref="G1335">IFERROR(_xlfn.IFS(D1335&lt;='ABC Fatturato'!$K$2,"A",D1335&lt;='ABC Fatturato'!$L$3,"B"),"C")</f>
        <v>C</v>
      </c>
    </row>
    <row r="1336" spans="1:7" x14ac:dyDescent="0.3">
      <c r="A1336" s="20" t="s">
        <v>1359</v>
      </c>
      <c r="B1336" s="23">
        <f>+'ABC Fatturato'!B1336*60%</f>
        <v>272.25759873918389</v>
      </c>
      <c r="C1336" s="27">
        <f t="shared" si="62"/>
        <v>4595797.1837023022</v>
      </c>
      <c r="D1336" s="28">
        <f t="shared" si="60"/>
        <v>0.97673927618658507</v>
      </c>
      <c r="E1336" s="18">
        <v>1335</v>
      </c>
      <c r="F1336" s="26">
        <f t="shared" si="61"/>
        <v>0.49536178107606677</v>
      </c>
      <c r="G1336" s="3" t="str" cm="1">
        <f t="array" ref="G1336">IFERROR(_xlfn.IFS(D1336&lt;='ABC Fatturato'!$K$2,"A",D1336&lt;='ABC Fatturato'!$L$3,"B"),"C")</f>
        <v>C</v>
      </c>
    </row>
    <row r="1337" spans="1:7" x14ac:dyDescent="0.3">
      <c r="A1337" s="20" t="s">
        <v>1360</v>
      </c>
      <c r="B1337" s="23">
        <f>+'ABC Fatturato'!B1337*60%</f>
        <v>272.14554102531417</v>
      </c>
      <c r="C1337" s="27">
        <f t="shared" si="62"/>
        <v>4596069.3292433275</v>
      </c>
      <c r="D1337" s="28">
        <f t="shared" si="60"/>
        <v>0.97679711495277377</v>
      </c>
      <c r="E1337" s="18">
        <v>1336</v>
      </c>
      <c r="F1337" s="26">
        <f t="shared" si="61"/>
        <v>0.49573283858998146</v>
      </c>
      <c r="G1337" s="3" t="str" cm="1">
        <f t="array" ref="G1337">IFERROR(_xlfn.IFS(D1337&lt;='ABC Fatturato'!$K$2,"A",D1337&lt;='ABC Fatturato'!$L$3,"B"),"C")</f>
        <v>C</v>
      </c>
    </row>
    <row r="1338" spans="1:7" x14ac:dyDescent="0.3">
      <c r="A1338" s="20" t="s">
        <v>1361</v>
      </c>
      <c r="B1338" s="23">
        <f>+'ABC Fatturato'!B1338*60%</f>
        <v>271.84561055001944</v>
      </c>
      <c r="C1338" s="27">
        <f t="shared" si="62"/>
        <v>4596341.1748538772</v>
      </c>
      <c r="D1338" s="28">
        <f t="shared" si="60"/>
        <v>0.97685488997509728</v>
      </c>
      <c r="E1338" s="18">
        <v>1337</v>
      </c>
      <c r="F1338" s="26">
        <f t="shared" si="61"/>
        <v>0.4961038961038961</v>
      </c>
      <c r="G1338" s="3" t="str" cm="1">
        <f t="array" ref="G1338">IFERROR(_xlfn.IFS(D1338&lt;='ABC Fatturato'!$K$2,"A",D1338&lt;='ABC Fatturato'!$L$3,"B"),"C")</f>
        <v>C</v>
      </c>
    </row>
    <row r="1339" spans="1:7" x14ac:dyDescent="0.3">
      <c r="A1339" s="20" t="s">
        <v>1362</v>
      </c>
      <c r="B1339" s="23">
        <f>+'ABC Fatturato'!B1339*60%</f>
        <v>271.57283005797086</v>
      </c>
      <c r="C1339" s="27">
        <f t="shared" si="62"/>
        <v>4596612.7476839349</v>
      </c>
      <c r="D1339" s="28">
        <f t="shared" si="60"/>
        <v>0.97691260702370919</v>
      </c>
      <c r="E1339" s="18">
        <v>1338</v>
      </c>
      <c r="F1339" s="26">
        <f t="shared" si="61"/>
        <v>0.49647495361781074</v>
      </c>
      <c r="G1339" s="3" t="str" cm="1">
        <f t="array" ref="G1339">IFERROR(_xlfn.IFS(D1339&lt;='ABC Fatturato'!$K$2,"A",D1339&lt;='ABC Fatturato'!$L$3,"B"),"C")</f>
        <v>C</v>
      </c>
    </row>
    <row r="1340" spans="1:7" x14ac:dyDescent="0.3">
      <c r="A1340" s="20" t="s">
        <v>1363</v>
      </c>
      <c r="B1340" s="23">
        <f>+'ABC Fatturato'!B1340*60%</f>
        <v>271.02240256744273</v>
      </c>
      <c r="C1340" s="27">
        <f t="shared" si="62"/>
        <v>4596883.7700865027</v>
      </c>
      <c r="D1340" s="28">
        <f t="shared" si="60"/>
        <v>0.97697020709062543</v>
      </c>
      <c r="E1340" s="18">
        <v>1339</v>
      </c>
      <c r="F1340" s="26">
        <f t="shared" si="61"/>
        <v>0.49684601113172544</v>
      </c>
      <c r="G1340" s="3" t="str" cm="1">
        <f t="array" ref="G1340">IFERROR(_xlfn.IFS(D1340&lt;='ABC Fatturato'!$K$2,"A",D1340&lt;='ABC Fatturato'!$L$3,"B"),"C")</f>
        <v>C</v>
      </c>
    </row>
    <row r="1341" spans="1:7" x14ac:dyDescent="0.3">
      <c r="A1341" s="20" t="s">
        <v>1364</v>
      </c>
      <c r="B1341" s="23">
        <f>+'ABC Fatturato'!B1341*60%</f>
        <v>270.97220071162911</v>
      </c>
      <c r="C1341" s="27">
        <f t="shared" si="62"/>
        <v>4597154.7422872139</v>
      </c>
      <c r="D1341" s="28">
        <f t="shared" si="60"/>
        <v>0.97702779648820104</v>
      </c>
      <c r="E1341" s="18">
        <v>1340</v>
      </c>
      <c r="F1341" s="26">
        <f t="shared" si="61"/>
        <v>0.49721706864564008</v>
      </c>
      <c r="G1341" s="3" t="str" cm="1">
        <f t="array" ref="G1341">IFERROR(_xlfn.IFS(D1341&lt;='ABC Fatturato'!$K$2,"A",D1341&lt;='ABC Fatturato'!$L$3,"B"),"C")</f>
        <v>C</v>
      </c>
    </row>
    <row r="1342" spans="1:7" x14ac:dyDescent="0.3">
      <c r="A1342" s="20" t="s">
        <v>1365</v>
      </c>
      <c r="B1342" s="23">
        <f>+'ABC Fatturato'!B1342*60%</f>
        <v>270.87218119787798</v>
      </c>
      <c r="C1342" s="27">
        <f t="shared" si="62"/>
        <v>4597425.6144684115</v>
      </c>
      <c r="D1342" s="28">
        <f t="shared" si="60"/>
        <v>0.97708536462874918</v>
      </c>
      <c r="E1342" s="18">
        <v>1341</v>
      </c>
      <c r="F1342" s="26">
        <f t="shared" si="61"/>
        <v>0.49758812615955472</v>
      </c>
      <c r="G1342" s="3" t="str" cm="1">
        <f t="array" ref="G1342">IFERROR(_xlfn.IFS(D1342&lt;='ABC Fatturato'!$K$2,"A",D1342&lt;='ABC Fatturato'!$L$3,"B"),"C")</f>
        <v>C</v>
      </c>
    </row>
    <row r="1343" spans="1:7" x14ac:dyDescent="0.3">
      <c r="A1343" s="20" t="s">
        <v>1366</v>
      </c>
      <c r="B1343" s="23">
        <f>+'ABC Fatturato'!B1343*60%</f>
        <v>270.35658764811853</v>
      </c>
      <c r="C1343" s="27">
        <f t="shared" si="62"/>
        <v>4597695.9710560599</v>
      </c>
      <c r="D1343" s="28">
        <f t="shared" si="60"/>
        <v>0.97714282319081724</v>
      </c>
      <c r="E1343" s="18">
        <v>1342</v>
      </c>
      <c r="F1343" s="26">
        <f t="shared" si="61"/>
        <v>0.49795918367346936</v>
      </c>
      <c r="G1343" s="3" t="str" cm="1">
        <f t="array" ref="G1343">IFERROR(_xlfn.IFS(D1343&lt;='ABC Fatturato'!$K$2,"A",D1343&lt;='ABC Fatturato'!$L$3,"B"),"C")</f>
        <v>C</v>
      </c>
    </row>
    <row r="1344" spans="1:7" x14ac:dyDescent="0.3">
      <c r="A1344" s="20" t="s">
        <v>1367</v>
      </c>
      <c r="B1344" s="23">
        <f>+'ABC Fatturato'!B1344*60%</f>
        <v>270.0911069157163</v>
      </c>
      <c r="C1344" s="27">
        <f t="shared" si="62"/>
        <v>4597966.0621629758</v>
      </c>
      <c r="D1344" s="28">
        <f t="shared" si="60"/>
        <v>0.97720022533058293</v>
      </c>
      <c r="E1344" s="18">
        <v>1343</v>
      </c>
      <c r="F1344" s="26">
        <f t="shared" si="61"/>
        <v>0.49833024118738406</v>
      </c>
      <c r="G1344" s="3" t="str" cm="1">
        <f t="array" ref="G1344">IFERROR(_xlfn.IFS(D1344&lt;='ABC Fatturato'!$K$2,"A",D1344&lt;='ABC Fatturato'!$L$3,"B"),"C")</f>
        <v>C</v>
      </c>
    </row>
    <row r="1345" spans="1:7" x14ac:dyDescent="0.3">
      <c r="A1345" s="20" t="s">
        <v>1368</v>
      </c>
      <c r="B1345" s="23">
        <f>+'ABC Fatturato'!B1345*60%</f>
        <v>269.61611027486737</v>
      </c>
      <c r="C1345" s="27">
        <f t="shared" si="62"/>
        <v>4598235.6782732503</v>
      </c>
      <c r="D1345" s="28">
        <f t="shared" si="60"/>
        <v>0.97725752651988074</v>
      </c>
      <c r="E1345" s="18">
        <v>1344</v>
      </c>
      <c r="F1345" s="26">
        <f t="shared" si="61"/>
        <v>0.4987012987012987</v>
      </c>
      <c r="G1345" s="3" t="str" cm="1">
        <f t="array" ref="G1345">IFERROR(_xlfn.IFS(D1345&lt;='ABC Fatturato'!$K$2,"A",D1345&lt;='ABC Fatturato'!$L$3,"B"),"C")</f>
        <v>C</v>
      </c>
    </row>
    <row r="1346" spans="1:7" x14ac:dyDescent="0.3">
      <c r="A1346" s="20" t="s">
        <v>1369</v>
      </c>
      <c r="B1346" s="23">
        <f>+'ABC Fatturato'!B1346*60%</f>
        <v>268.66573279529342</v>
      </c>
      <c r="C1346" s="27">
        <f t="shared" si="62"/>
        <v>4598504.3440060457</v>
      </c>
      <c r="D1346" s="28">
        <f t="shared" ref="D1346:D1409" si="63">C1346/SUM(B:B)</f>
        <v>0.97731462572659011</v>
      </c>
      <c r="E1346" s="18">
        <v>1345</v>
      </c>
      <c r="F1346" s="26">
        <f t="shared" ref="F1346:F1409" si="64">E1346/COUNT(B:B)</f>
        <v>0.49907235621521334</v>
      </c>
      <c r="G1346" s="3" t="str" cm="1">
        <f t="array" ref="G1346">IFERROR(_xlfn.IFS(D1346&lt;='ABC Fatturato'!$K$2,"A",D1346&lt;='ABC Fatturato'!$L$3,"B"),"C")</f>
        <v>C</v>
      </c>
    </row>
    <row r="1347" spans="1:7" x14ac:dyDescent="0.3">
      <c r="A1347" s="20" t="s">
        <v>1370</v>
      </c>
      <c r="B1347" s="23">
        <f>+'ABC Fatturato'!B1347*60%</f>
        <v>268.32379668554233</v>
      </c>
      <c r="C1347" s="27">
        <f t="shared" ref="C1347:C1410" si="65">B1347+C1346</f>
        <v>4598772.6678027315</v>
      </c>
      <c r="D1347" s="28">
        <f t="shared" si="63"/>
        <v>0.97737165226202727</v>
      </c>
      <c r="E1347" s="18">
        <v>1346</v>
      </c>
      <c r="F1347" s="26">
        <f t="shared" si="64"/>
        <v>0.49944341372912804</v>
      </c>
      <c r="G1347" s="3" t="str" cm="1">
        <f t="array" ref="G1347">IFERROR(_xlfn.IFS(D1347&lt;='ABC Fatturato'!$K$2,"A",D1347&lt;='ABC Fatturato'!$L$3,"B"),"C")</f>
        <v>C</v>
      </c>
    </row>
    <row r="1348" spans="1:7" x14ac:dyDescent="0.3">
      <c r="A1348" s="20" t="s">
        <v>1371</v>
      </c>
      <c r="B1348" s="23">
        <f>+'ABC Fatturato'!B1348*60%</f>
        <v>267.74711567347902</v>
      </c>
      <c r="C1348" s="27">
        <f t="shared" si="65"/>
        <v>4599040.414918405</v>
      </c>
      <c r="D1348" s="28">
        <f t="shared" si="63"/>
        <v>0.977428556236139</v>
      </c>
      <c r="E1348" s="18">
        <v>1347</v>
      </c>
      <c r="F1348" s="26">
        <f t="shared" si="64"/>
        <v>0.49981447124304268</v>
      </c>
      <c r="G1348" s="3" t="str" cm="1">
        <f t="array" ref="G1348">IFERROR(_xlfn.IFS(D1348&lt;='ABC Fatturato'!$K$2,"A",D1348&lt;='ABC Fatturato'!$L$3,"B"),"C")</f>
        <v>C</v>
      </c>
    </row>
    <row r="1349" spans="1:7" x14ac:dyDescent="0.3">
      <c r="A1349" s="20" t="s">
        <v>1372</v>
      </c>
      <c r="B1349" s="23">
        <f>+'ABC Fatturato'!B1349*60%</f>
        <v>266.81646035154614</v>
      </c>
      <c r="C1349" s="27">
        <f t="shared" si="65"/>
        <v>4599307.2313787565</v>
      </c>
      <c r="D1349" s="28">
        <f t="shared" si="63"/>
        <v>0.97748526241918876</v>
      </c>
      <c r="E1349" s="18">
        <v>1348</v>
      </c>
      <c r="F1349" s="26">
        <f t="shared" si="64"/>
        <v>0.50018552875695732</v>
      </c>
      <c r="G1349" s="3" t="str" cm="1">
        <f t="array" ref="G1349">IFERROR(_xlfn.IFS(D1349&lt;='ABC Fatturato'!$K$2,"A",D1349&lt;='ABC Fatturato'!$L$3,"B"),"C")</f>
        <v>C</v>
      </c>
    </row>
    <row r="1350" spans="1:7" x14ac:dyDescent="0.3">
      <c r="A1350" s="20" t="s">
        <v>1373</v>
      </c>
      <c r="B1350" s="23">
        <f>+'ABC Fatturato'!B1350*60%</f>
        <v>266.80570281101467</v>
      </c>
      <c r="C1350" s="27">
        <f t="shared" si="65"/>
        <v>4599574.0370815676</v>
      </c>
      <c r="D1350" s="28">
        <f t="shared" si="63"/>
        <v>0.97754196631595125</v>
      </c>
      <c r="E1350" s="18">
        <v>1349</v>
      </c>
      <c r="F1350" s="26">
        <f t="shared" si="64"/>
        <v>0.50055658627087196</v>
      </c>
      <c r="G1350" s="3" t="str" cm="1">
        <f t="array" ref="G1350">IFERROR(_xlfn.IFS(D1350&lt;='ABC Fatturato'!$K$2,"A",D1350&lt;='ABC Fatturato'!$L$3,"B"),"C")</f>
        <v>C</v>
      </c>
    </row>
    <row r="1351" spans="1:7" x14ac:dyDescent="0.3">
      <c r="A1351" s="20" t="s">
        <v>1374</v>
      </c>
      <c r="B1351" s="23">
        <f>+'ABC Fatturato'!B1351*60%</f>
        <v>266.79981177691405</v>
      </c>
      <c r="C1351" s="27">
        <f t="shared" si="65"/>
        <v>4599840.8368933443</v>
      </c>
      <c r="D1351" s="28">
        <f t="shared" si="63"/>
        <v>0.97759866896069925</v>
      </c>
      <c r="E1351" s="18">
        <v>1350</v>
      </c>
      <c r="F1351" s="26">
        <f t="shared" si="64"/>
        <v>0.5009276437847866</v>
      </c>
      <c r="G1351" s="3" t="str" cm="1">
        <f t="array" ref="G1351">IFERROR(_xlfn.IFS(D1351&lt;='ABC Fatturato'!$K$2,"A",D1351&lt;='ABC Fatturato'!$L$3,"B"),"C")</f>
        <v>C</v>
      </c>
    </row>
    <row r="1352" spans="1:7" x14ac:dyDescent="0.3">
      <c r="A1352" s="20" t="s">
        <v>1375</v>
      </c>
      <c r="B1352" s="23">
        <f>+'ABC Fatturato'!B1352*60%</f>
        <v>266.69812740569967</v>
      </c>
      <c r="C1352" s="27">
        <f t="shared" si="65"/>
        <v>4600107.53502075</v>
      </c>
      <c r="D1352" s="28">
        <f t="shared" si="63"/>
        <v>0.97765534999458958</v>
      </c>
      <c r="E1352" s="18">
        <v>1351</v>
      </c>
      <c r="F1352" s="26">
        <f t="shared" si="64"/>
        <v>0.50129870129870124</v>
      </c>
      <c r="G1352" s="3" t="str" cm="1">
        <f t="array" ref="G1352">IFERROR(_xlfn.IFS(D1352&lt;='ABC Fatturato'!$K$2,"A",D1352&lt;='ABC Fatturato'!$L$3,"B"),"C")</f>
        <v>C</v>
      </c>
    </row>
    <row r="1353" spans="1:7" x14ac:dyDescent="0.3">
      <c r="A1353" s="20" t="s">
        <v>1376</v>
      </c>
      <c r="B1353" s="23">
        <f>+'ABC Fatturato'!B1353*60%</f>
        <v>266.53305038492471</v>
      </c>
      <c r="C1353" s="27">
        <f t="shared" si="65"/>
        <v>4600374.0680711353</v>
      </c>
      <c r="D1353" s="28">
        <f t="shared" si="63"/>
        <v>0.97771199594485836</v>
      </c>
      <c r="E1353" s="18">
        <v>1352</v>
      </c>
      <c r="F1353" s="26">
        <f t="shared" si="64"/>
        <v>0.501669758812616</v>
      </c>
      <c r="G1353" s="3" t="str" cm="1">
        <f t="array" ref="G1353">IFERROR(_xlfn.IFS(D1353&lt;='ABC Fatturato'!$K$2,"A",D1353&lt;='ABC Fatturato'!$L$3,"B"),"C")</f>
        <v>C</v>
      </c>
    </row>
    <row r="1354" spans="1:7" x14ac:dyDescent="0.3">
      <c r="A1354" s="20" t="s">
        <v>1377</v>
      </c>
      <c r="B1354" s="23">
        <f>+'ABC Fatturato'!B1354*60%</f>
        <v>265.95047833876089</v>
      </c>
      <c r="C1354" s="27">
        <f t="shared" si="65"/>
        <v>4600640.018549474</v>
      </c>
      <c r="D1354" s="28">
        <f t="shared" si="63"/>
        <v>0.97776851808178711</v>
      </c>
      <c r="E1354" s="18">
        <v>1353</v>
      </c>
      <c r="F1354" s="26">
        <f t="shared" si="64"/>
        <v>0.50204081632653064</v>
      </c>
      <c r="G1354" s="3" t="str" cm="1">
        <f t="array" ref="G1354">IFERROR(_xlfn.IFS(D1354&lt;='ABC Fatturato'!$K$2,"A",D1354&lt;='ABC Fatturato'!$L$3,"B"),"C")</f>
        <v>C</v>
      </c>
    </row>
    <row r="1355" spans="1:7" x14ac:dyDescent="0.3">
      <c r="A1355" s="20" t="s">
        <v>1378</v>
      </c>
      <c r="B1355" s="23">
        <f>+'ABC Fatturato'!B1355*60%</f>
        <v>265.89374511905316</v>
      </c>
      <c r="C1355" s="27">
        <f t="shared" si="65"/>
        <v>4600905.9122945927</v>
      </c>
      <c r="D1355" s="28">
        <f t="shared" si="63"/>
        <v>0.97782502816127248</v>
      </c>
      <c r="E1355" s="18">
        <v>1354</v>
      </c>
      <c r="F1355" s="26">
        <f t="shared" si="64"/>
        <v>0.50241187384044528</v>
      </c>
      <c r="G1355" s="3" t="str" cm="1">
        <f t="array" ref="G1355">IFERROR(_xlfn.IFS(D1355&lt;='ABC Fatturato'!$K$2,"A",D1355&lt;='ABC Fatturato'!$L$3,"B"),"C")</f>
        <v>C</v>
      </c>
    </row>
    <row r="1356" spans="1:7" x14ac:dyDescent="0.3">
      <c r="A1356" s="20" t="s">
        <v>1379</v>
      </c>
      <c r="B1356" s="23">
        <f>+'ABC Fatturato'!B1356*60%</f>
        <v>265.15698165860454</v>
      </c>
      <c r="C1356" s="27">
        <f t="shared" si="65"/>
        <v>4601171.0692762509</v>
      </c>
      <c r="D1356" s="28">
        <f t="shared" si="63"/>
        <v>0.97788138165730121</v>
      </c>
      <c r="E1356" s="18">
        <v>1355</v>
      </c>
      <c r="F1356" s="26">
        <f t="shared" si="64"/>
        <v>0.50278293135435992</v>
      </c>
      <c r="G1356" s="3" t="str" cm="1">
        <f t="array" ref="G1356">IFERROR(_xlfn.IFS(D1356&lt;='ABC Fatturato'!$K$2,"A",D1356&lt;='ABC Fatturato'!$L$3,"B"),"C")</f>
        <v>C</v>
      </c>
    </row>
    <row r="1357" spans="1:7" x14ac:dyDescent="0.3">
      <c r="A1357" s="20" t="s">
        <v>1380</v>
      </c>
      <c r="B1357" s="23">
        <f>+'ABC Fatturato'!B1357*60%</f>
        <v>264.79301820395568</v>
      </c>
      <c r="C1357" s="27">
        <f t="shared" si="65"/>
        <v>4601435.8622944551</v>
      </c>
      <c r="D1357" s="28">
        <f t="shared" si="63"/>
        <v>0.97793765780061259</v>
      </c>
      <c r="E1357" s="18">
        <v>1356</v>
      </c>
      <c r="F1357" s="26">
        <f t="shared" si="64"/>
        <v>0.50315398886827456</v>
      </c>
      <c r="G1357" s="3" t="str" cm="1">
        <f t="array" ref="G1357">IFERROR(_xlfn.IFS(D1357&lt;='ABC Fatturato'!$K$2,"A",D1357&lt;='ABC Fatturato'!$L$3,"B"),"C")</f>
        <v>C</v>
      </c>
    </row>
    <row r="1358" spans="1:7" x14ac:dyDescent="0.3">
      <c r="A1358" s="20" t="s">
        <v>1381</v>
      </c>
      <c r="B1358" s="23">
        <f>+'ABC Fatturato'!B1358*60%</f>
        <v>262.86575359135509</v>
      </c>
      <c r="C1358" s="27">
        <f t="shared" si="65"/>
        <v>4601698.7280480461</v>
      </c>
      <c r="D1358" s="28">
        <f t="shared" si="63"/>
        <v>0.9779935243446819</v>
      </c>
      <c r="E1358" s="18">
        <v>1357</v>
      </c>
      <c r="F1358" s="26">
        <f t="shared" si="64"/>
        <v>0.5035250463821892</v>
      </c>
      <c r="G1358" s="3" t="str" cm="1">
        <f t="array" ref="G1358">IFERROR(_xlfn.IFS(D1358&lt;='ABC Fatturato'!$K$2,"A",D1358&lt;='ABC Fatturato'!$L$3,"B"),"C")</f>
        <v>C</v>
      </c>
    </row>
    <row r="1359" spans="1:7" x14ac:dyDescent="0.3">
      <c r="A1359" s="20" t="s">
        <v>1382</v>
      </c>
      <c r="B1359" s="23">
        <f>+'ABC Fatturato'!B1359*60%</f>
        <v>262.53521535192903</v>
      </c>
      <c r="C1359" s="27">
        <f t="shared" si="65"/>
        <v>4601961.2632633979</v>
      </c>
      <c r="D1359" s="28">
        <f t="shared" si="63"/>
        <v>0.97804932063985472</v>
      </c>
      <c r="E1359" s="18">
        <v>1358</v>
      </c>
      <c r="F1359" s="26">
        <f t="shared" si="64"/>
        <v>0.50389610389610384</v>
      </c>
      <c r="G1359" s="3" t="str" cm="1">
        <f t="array" ref="G1359">IFERROR(_xlfn.IFS(D1359&lt;='ABC Fatturato'!$K$2,"A",D1359&lt;='ABC Fatturato'!$L$3,"B"),"C")</f>
        <v>C</v>
      </c>
    </row>
    <row r="1360" spans="1:7" x14ac:dyDescent="0.3">
      <c r="A1360" s="20" t="s">
        <v>1383</v>
      </c>
      <c r="B1360" s="23">
        <f>+'ABC Fatturato'!B1360*60%</f>
        <v>262.17663066754596</v>
      </c>
      <c r="C1360" s="27">
        <f t="shared" si="65"/>
        <v>4602223.4398940653</v>
      </c>
      <c r="D1360" s="28">
        <f t="shared" si="63"/>
        <v>0.97810504072545357</v>
      </c>
      <c r="E1360" s="18">
        <v>1359</v>
      </c>
      <c r="F1360" s="26">
        <f t="shared" si="64"/>
        <v>0.50426716141001859</v>
      </c>
      <c r="G1360" s="3" t="str" cm="1">
        <f t="array" ref="G1360">IFERROR(_xlfn.IFS(D1360&lt;='ABC Fatturato'!$K$2,"A",D1360&lt;='ABC Fatturato'!$L$3,"B"),"C")</f>
        <v>C</v>
      </c>
    </row>
    <row r="1361" spans="1:7" x14ac:dyDescent="0.3">
      <c r="A1361" s="20" t="s">
        <v>1384</v>
      </c>
      <c r="B1361" s="23">
        <f>+'ABC Fatturato'!B1361*60%</f>
        <v>260.69734077850688</v>
      </c>
      <c r="C1361" s="27">
        <f t="shared" si="65"/>
        <v>4602484.1372348433</v>
      </c>
      <c r="D1361" s="28">
        <f t="shared" si="63"/>
        <v>0.97816044641934241</v>
      </c>
      <c r="E1361" s="18">
        <v>1360</v>
      </c>
      <c r="F1361" s="26">
        <f t="shared" si="64"/>
        <v>0.50463821892393323</v>
      </c>
      <c r="G1361" s="3" t="str" cm="1">
        <f t="array" ref="G1361">IFERROR(_xlfn.IFS(D1361&lt;='ABC Fatturato'!$K$2,"A",D1361&lt;='ABC Fatturato'!$L$3,"B"),"C")</f>
        <v>C</v>
      </c>
    </row>
    <row r="1362" spans="1:7" x14ac:dyDescent="0.3">
      <c r="A1362" s="20" t="s">
        <v>1385</v>
      </c>
      <c r="B1362" s="23">
        <f>+'ABC Fatturato'!B1362*60%</f>
        <v>260.54007578121309</v>
      </c>
      <c r="C1362" s="27">
        <f t="shared" si="65"/>
        <v>4602744.6773106242</v>
      </c>
      <c r="D1362" s="28">
        <f t="shared" si="63"/>
        <v>0.9782158186898896</v>
      </c>
      <c r="E1362" s="18">
        <v>1361</v>
      </c>
      <c r="F1362" s="26">
        <f t="shared" si="64"/>
        <v>0.50500927643784788</v>
      </c>
      <c r="G1362" s="3" t="str" cm="1">
        <f t="array" ref="G1362">IFERROR(_xlfn.IFS(D1362&lt;='ABC Fatturato'!$K$2,"A",D1362&lt;='ABC Fatturato'!$L$3,"B"),"C")</f>
        <v>C</v>
      </c>
    </row>
    <row r="1363" spans="1:7" x14ac:dyDescent="0.3">
      <c r="A1363" s="20" t="s">
        <v>1386</v>
      </c>
      <c r="B1363" s="23">
        <f>+'ABC Fatturato'!B1363*60%</f>
        <v>259.2729911857536</v>
      </c>
      <c r="C1363" s="27">
        <f t="shared" si="65"/>
        <v>4603003.9503018102</v>
      </c>
      <c r="D1363" s="28">
        <f t="shared" si="63"/>
        <v>0.97827092166846397</v>
      </c>
      <c r="E1363" s="18">
        <v>1362</v>
      </c>
      <c r="F1363" s="26">
        <f t="shared" si="64"/>
        <v>0.50538033395176252</v>
      </c>
      <c r="G1363" s="3" t="str" cm="1">
        <f t="array" ref="G1363">IFERROR(_xlfn.IFS(D1363&lt;='ABC Fatturato'!$K$2,"A",D1363&lt;='ABC Fatturato'!$L$3,"B"),"C")</f>
        <v>C</v>
      </c>
    </row>
    <row r="1364" spans="1:7" x14ac:dyDescent="0.3">
      <c r="A1364" s="20" t="s">
        <v>1387</v>
      </c>
      <c r="B1364" s="23">
        <f>+'ABC Fatturato'!B1364*60%</f>
        <v>258.1809727558483</v>
      </c>
      <c r="C1364" s="27">
        <f t="shared" si="65"/>
        <v>4603262.1312745661</v>
      </c>
      <c r="D1364" s="28">
        <f t="shared" si="63"/>
        <v>0.97832579256166807</v>
      </c>
      <c r="E1364" s="18">
        <v>1363</v>
      </c>
      <c r="F1364" s="26">
        <f t="shared" si="64"/>
        <v>0.50575139146567716</v>
      </c>
      <c r="G1364" s="3" t="str" cm="1">
        <f t="array" ref="G1364">IFERROR(_xlfn.IFS(D1364&lt;='ABC Fatturato'!$K$2,"A",D1364&lt;='ABC Fatturato'!$L$3,"B"),"C")</f>
        <v>C</v>
      </c>
    </row>
    <row r="1365" spans="1:7" x14ac:dyDescent="0.3">
      <c r="A1365" s="20" t="s">
        <v>1388</v>
      </c>
      <c r="B1365" s="23">
        <f>+'ABC Fatturato'!B1365*60%</f>
        <v>257.95967477920038</v>
      </c>
      <c r="C1365" s="27">
        <f t="shared" si="65"/>
        <v>4603520.0909493454</v>
      </c>
      <c r="D1365" s="28">
        <f t="shared" si="63"/>
        <v>0.97838061642267804</v>
      </c>
      <c r="E1365" s="18">
        <v>1364</v>
      </c>
      <c r="F1365" s="26">
        <f t="shared" si="64"/>
        <v>0.5061224489795918</v>
      </c>
      <c r="G1365" s="3" t="str" cm="1">
        <f t="array" ref="G1365">IFERROR(_xlfn.IFS(D1365&lt;='ABC Fatturato'!$K$2,"A",D1365&lt;='ABC Fatturato'!$L$3,"B"),"C")</f>
        <v>C</v>
      </c>
    </row>
    <row r="1366" spans="1:7" x14ac:dyDescent="0.3">
      <c r="A1366" s="20" t="s">
        <v>1389</v>
      </c>
      <c r="B1366" s="23">
        <f>+'ABC Fatturato'!B1366*60%</f>
        <v>257.35904543285869</v>
      </c>
      <c r="C1366" s="27">
        <f t="shared" si="65"/>
        <v>4603777.4499947783</v>
      </c>
      <c r="D1366" s="28">
        <f t="shared" si="63"/>
        <v>0.97843531263265171</v>
      </c>
      <c r="E1366" s="18">
        <v>1365</v>
      </c>
      <c r="F1366" s="26">
        <f t="shared" si="64"/>
        <v>0.50649350649350644</v>
      </c>
      <c r="G1366" s="3" t="str" cm="1">
        <f t="array" ref="G1366">IFERROR(_xlfn.IFS(D1366&lt;='ABC Fatturato'!$K$2,"A",D1366&lt;='ABC Fatturato'!$L$3,"B"),"C")</f>
        <v>C</v>
      </c>
    </row>
    <row r="1367" spans="1:7" x14ac:dyDescent="0.3">
      <c r="A1367" s="20" t="s">
        <v>1390</v>
      </c>
      <c r="B1367" s="23">
        <f>+'ABC Fatturato'!B1367*60%</f>
        <v>255.95685125096199</v>
      </c>
      <c r="C1367" s="27">
        <f t="shared" si="65"/>
        <v>4604033.4068460297</v>
      </c>
      <c r="D1367" s="28">
        <f t="shared" si="63"/>
        <v>0.9784897108359738</v>
      </c>
      <c r="E1367" s="18">
        <v>1366</v>
      </c>
      <c r="F1367" s="26">
        <f t="shared" si="64"/>
        <v>0.50686456400742119</v>
      </c>
      <c r="G1367" s="3" t="str" cm="1">
        <f t="array" ref="G1367">IFERROR(_xlfn.IFS(D1367&lt;='ABC Fatturato'!$K$2,"A",D1367&lt;='ABC Fatturato'!$L$3,"B"),"C")</f>
        <v>C</v>
      </c>
    </row>
    <row r="1368" spans="1:7" x14ac:dyDescent="0.3">
      <c r="A1368" s="20" t="s">
        <v>1391</v>
      </c>
      <c r="B1368" s="23">
        <f>+'ABC Fatturato'!B1368*60%</f>
        <v>255.75988580646865</v>
      </c>
      <c r="C1368" s="27">
        <f t="shared" si="65"/>
        <v>4604289.1667318363</v>
      </c>
      <c r="D1368" s="28">
        <f t="shared" si="63"/>
        <v>0.97854406717846565</v>
      </c>
      <c r="E1368" s="18">
        <v>1367</v>
      </c>
      <c r="F1368" s="26">
        <f t="shared" si="64"/>
        <v>0.50723562152133583</v>
      </c>
      <c r="G1368" s="3" t="str" cm="1">
        <f t="array" ref="G1368">IFERROR(_xlfn.IFS(D1368&lt;='ABC Fatturato'!$K$2,"A",D1368&lt;='ABC Fatturato'!$L$3,"B"),"C")</f>
        <v>C</v>
      </c>
    </row>
    <row r="1369" spans="1:7" x14ac:dyDescent="0.3">
      <c r="A1369" s="20" t="s">
        <v>1392</v>
      </c>
      <c r="B1369" s="23">
        <f>+'ABC Fatturato'!B1369*60%</f>
        <v>255.60326113896849</v>
      </c>
      <c r="C1369" s="27">
        <f t="shared" si="65"/>
        <v>4604544.7699929755</v>
      </c>
      <c r="D1369" s="28">
        <f t="shared" si="63"/>
        <v>0.97859839023370432</v>
      </c>
      <c r="E1369" s="18">
        <v>1368</v>
      </c>
      <c r="F1369" s="26">
        <f t="shared" si="64"/>
        <v>0.50760667903525047</v>
      </c>
      <c r="G1369" s="3" t="str" cm="1">
        <f t="array" ref="G1369">IFERROR(_xlfn.IFS(D1369&lt;='ABC Fatturato'!$K$2,"A",D1369&lt;='ABC Fatturato'!$L$3,"B"),"C")</f>
        <v>C</v>
      </c>
    </row>
    <row r="1370" spans="1:7" x14ac:dyDescent="0.3">
      <c r="A1370" s="20" t="s">
        <v>1393</v>
      </c>
      <c r="B1370" s="23">
        <f>+'ABC Fatturato'!B1370*60%</f>
        <v>255.56496941731467</v>
      </c>
      <c r="C1370" s="27">
        <f t="shared" si="65"/>
        <v>4604800.3349623932</v>
      </c>
      <c r="D1370" s="28">
        <f t="shared" si="63"/>
        <v>0.97865270515084923</v>
      </c>
      <c r="E1370" s="18">
        <v>1369</v>
      </c>
      <c r="F1370" s="26">
        <f t="shared" si="64"/>
        <v>0.50797773654916512</v>
      </c>
      <c r="G1370" s="3" t="str" cm="1">
        <f t="array" ref="G1370">IFERROR(_xlfn.IFS(D1370&lt;='ABC Fatturato'!$K$2,"A",D1370&lt;='ABC Fatturato'!$L$3,"B"),"C")</f>
        <v>C</v>
      </c>
    </row>
    <row r="1371" spans="1:7" x14ac:dyDescent="0.3">
      <c r="A1371" s="20" t="s">
        <v>1394</v>
      </c>
      <c r="B1371" s="23">
        <f>+'ABC Fatturato'!B1371*60%</f>
        <v>255.09880932761666</v>
      </c>
      <c r="C1371" s="27">
        <f t="shared" si="65"/>
        <v>4605055.4337717211</v>
      </c>
      <c r="D1371" s="28">
        <f t="shared" si="63"/>
        <v>0.97870692099554812</v>
      </c>
      <c r="E1371" s="18">
        <v>1370</v>
      </c>
      <c r="F1371" s="26">
        <f t="shared" si="64"/>
        <v>0.50834879406307976</v>
      </c>
      <c r="G1371" s="3" t="str" cm="1">
        <f t="array" ref="G1371">IFERROR(_xlfn.IFS(D1371&lt;='ABC Fatturato'!$K$2,"A",D1371&lt;='ABC Fatturato'!$L$3,"B"),"C")</f>
        <v>C</v>
      </c>
    </row>
    <row r="1372" spans="1:7" x14ac:dyDescent="0.3">
      <c r="A1372" s="20" t="s">
        <v>1395</v>
      </c>
      <c r="B1372" s="23">
        <f>+'ABC Fatturato'!B1372*60%</f>
        <v>255.00557730967705</v>
      </c>
      <c r="C1372" s="27">
        <f t="shared" si="65"/>
        <v>4605310.4393490311</v>
      </c>
      <c r="D1372" s="28">
        <f t="shared" si="63"/>
        <v>0.97876111702575774</v>
      </c>
      <c r="E1372" s="18">
        <v>1371</v>
      </c>
      <c r="F1372" s="26">
        <f t="shared" si="64"/>
        <v>0.5087198515769944</v>
      </c>
      <c r="G1372" s="3" t="str" cm="1">
        <f t="array" ref="G1372">IFERROR(_xlfn.IFS(D1372&lt;='ABC Fatturato'!$K$2,"A",D1372&lt;='ABC Fatturato'!$L$3,"B"),"C")</f>
        <v>C</v>
      </c>
    </row>
    <row r="1373" spans="1:7" x14ac:dyDescent="0.3">
      <c r="A1373" s="20" t="s">
        <v>1396</v>
      </c>
      <c r="B1373" s="23">
        <f>+'ABC Fatturato'!B1373*60%</f>
        <v>254.9863674158708</v>
      </c>
      <c r="C1373" s="27">
        <f t="shared" si="65"/>
        <v>4605565.4257164467</v>
      </c>
      <c r="D1373" s="28">
        <f t="shared" si="63"/>
        <v>0.97881530897331148</v>
      </c>
      <c r="E1373" s="18">
        <v>1372</v>
      </c>
      <c r="F1373" s="26">
        <f t="shared" si="64"/>
        <v>0.50909090909090904</v>
      </c>
      <c r="G1373" s="3" t="str" cm="1">
        <f t="array" ref="G1373">IFERROR(_xlfn.IFS(D1373&lt;='ABC Fatturato'!$K$2,"A",D1373&lt;='ABC Fatturato'!$L$3,"B"),"C")</f>
        <v>C</v>
      </c>
    </row>
    <row r="1374" spans="1:7" x14ac:dyDescent="0.3">
      <c r="A1374" s="20" t="s">
        <v>1397</v>
      </c>
      <c r="B1374" s="23">
        <f>+'ABC Fatturato'!B1374*60%</f>
        <v>253.570598242351</v>
      </c>
      <c r="C1374" s="27">
        <f t="shared" si="65"/>
        <v>4605818.9963146895</v>
      </c>
      <c r="D1374" s="28">
        <f t="shared" si="63"/>
        <v>0.97886920002913713</v>
      </c>
      <c r="E1374" s="18">
        <v>1373</v>
      </c>
      <c r="F1374" s="26">
        <f t="shared" si="64"/>
        <v>0.50946196660482379</v>
      </c>
      <c r="G1374" s="3" t="str" cm="1">
        <f t="array" ref="G1374">IFERROR(_xlfn.IFS(D1374&lt;='ABC Fatturato'!$K$2,"A",D1374&lt;='ABC Fatturato'!$L$3,"B"),"C")</f>
        <v>C</v>
      </c>
    </row>
    <row r="1375" spans="1:7" x14ac:dyDescent="0.3">
      <c r="A1375" s="20" t="s">
        <v>1398</v>
      </c>
      <c r="B1375" s="23">
        <f>+'ABC Fatturato'!B1375*60%</f>
        <v>253.30575783974231</v>
      </c>
      <c r="C1375" s="27">
        <f t="shared" si="65"/>
        <v>4606072.3020725297</v>
      </c>
      <c r="D1375" s="28">
        <f t="shared" si="63"/>
        <v>0.97892303479874876</v>
      </c>
      <c r="E1375" s="18">
        <v>1374</v>
      </c>
      <c r="F1375" s="26">
        <f t="shared" si="64"/>
        <v>0.50983302411873843</v>
      </c>
      <c r="G1375" s="3" t="str" cm="1">
        <f t="array" ref="G1375">IFERROR(_xlfn.IFS(D1375&lt;='ABC Fatturato'!$K$2,"A",D1375&lt;='ABC Fatturato'!$L$3,"B"),"C")</f>
        <v>C</v>
      </c>
    </row>
    <row r="1376" spans="1:7" x14ac:dyDescent="0.3">
      <c r="A1376" s="20" t="s">
        <v>1399</v>
      </c>
      <c r="B1376" s="23">
        <f>+'ABC Fatturato'!B1376*60%</f>
        <v>253.23762674970951</v>
      </c>
      <c r="C1376" s="27">
        <f t="shared" si="65"/>
        <v>4606325.5396992797</v>
      </c>
      <c r="D1376" s="28">
        <f t="shared" si="63"/>
        <v>0.97897685508854138</v>
      </c>
      <c r="E1376" s="18">
        <v>1375</v>
      </c>
      <c r="F1376" s="26">
        <f t="shared" si="64"/>
        <v>0.51020408163265307</v>
      </c>
      <c r="G1376" s="3" t="str" cm="1">
        <f t="array" ref="G1376">IFERROR(_xlfn.IFS(D1376&lt;='ABC Fatturato'!$K$2,"A",D1376&lt;='ABC Fatturato'!$L$3,"B"),"C")</f>
        <v>C</v>
      </c>
    </row>
    <row r="1377" spans="1:7" x14ac:dyDescent="0.3">
      <c r="A1377" s="20" t="s">
        <v>1400</v>
      </c>
      <c r="B1377" s="23">
        <f>+'ABC Fatturato'!B1377*60%</f>
        <v>249.74539612169403</v>
      </c>
      <c r="C1377" s="27">
        <f t="shared" si="65"/>
        <v>4606575.2850954011</v>
      </c>
      <c r="D1377" s="28">
        <f t="shared" si="63"/>
        <v>0.97902993317873732</v>
      </c>
      <c r="E1377" s="18">
        <v>1376</v>
      </c>
      <c r="F1377" s="26">
        <f t="shared" si="64"/>
        <v>0.51057513914656771</v>
      </c>
      <c r="G1377" s="3" t="str" cm="1">
        <f t="array" ref="G1377">IFERROR(_xlfn.IFS(D1377&lt;='ABC Fatturato'!$K$2,"A",D1377&lt;='ABC Fatturato'!$L$3,"B"),"C")</f>
        <v>C</v>
      </c>
    </row>
    <row r="1378" spans="1:7" x14ac:dyDescent="0.3">
      <c r="A1378" s="20" t="s">
        <v>1401</v>
      </c>
      <c r="B1378" s="23">
        <f>+'ABC Fatturato'!B1378*60%</f>
        <v>249.44687437194509</v>
      </c>
      <c r="C1378" s="27">
        <f t="shared" si="65"/>
        <v>4606824.7319697728</v>
      </c>
      <c r="D1378" s="28">
        <f t="shared" si="63"/>
        <v>0.97908294782446292</v>
      </c>
      <c r="E1378" s="18">
        <v>1377</v>
      </c>
      <c r="F1378" s="26">
        <f t="shared" si="64"/>
        <v>0.51094619666048235</v>
      </c>
      <c r="G1378" s="3" t="str" cm="1">
        <f t="array" ref="G1378">IFERROR(_xlfn.IFS(D1378&lt;='ABC Fatturato'!$K$2,"A",D1378&lt;='ABC Fatturato'!$L$3,"B"),"C")</f>
        <v>C</v>
      </c>
    </row>
    <row r="1379" spans="1:7" x14ac:dyDescent="0.3">
      <c r="A1379" s="20" t="s">
        <v>1402</v>
      </c>
      <c r="B1379" s="23">
        <f>+'ABC Fatturato'!B1379*60%</f>
        <v>249.41716306952475</v>
      </c>
      <c r="C1379" s="27">
        <f t="shared" si="65"/>
        <v>4607074.1491328422</v>
      </c>
      <c r="D1379" s="28">
        <f t="shared" si="63"/>
        <v>0.97913595615568105</v>
      </c>
      <c r="E1379" s="18">
        <v>1378</v>
      </c>
      <c r="F1379" s="26">
        <f t="shared" si="64"/>
        <v>0.511317254174397</v>
      </c>
      <c r="G1379" s="3" t="str" cm="1">
        <f t="array" ref="G1379">IFERROR(_xlfn.IFS(D1379&lt;='ABC Fatturato'!$K$2,"A",D1379&lt;='ABC Fatturato'!$L$3,"B"),"C")</f>
        <v>C</v>
      </c>
    </row>
    <row r="1380" spans="1:7" x14ac:dyDescent="0.3">
      <c r="A1380" s="20" t="s">
        <v>1403</v>
      </c>
      <c r="B1380" s="23">
        <f>+'ABC Fatturato'!B1380*60%</f>
        <v>247.90034985458414</v>
      </c>
      <c r="C1380" s="27">
        <f t="shared" si="65"/>
        <v>4607322.0494826967</v>
      </c>
      <c r="D1380" s="28">
        <f t="shared" si="63"/>
        <v>0.97918864212040158</v>
      </c>
      <c r="E1380" s="18">
        <v>1379</v>
      </c>
      <c r="F1380" s="26">
        <f t="shared" si="64"/>
        <v>0.51168831168831164</v>
      </c>
      <c r="G1380" s="3" t="str" cm="1">
        <f t="array" ref="G1380">IFERROR(_xlfn.IFS(D1380&lt;='ABC Fatturato'!$K$2,"A",D1380&lt;='ABC Fatturato'!$L$3,"B"),"C")</f>
        <v>C</v>
      </c>
    </row>
    <row r="1381" spans="1:7" x14ac:dyDescent="0.3">
      <c r="A1381" s="20" t="s">
        <v>1404</v>
      </c>
      <c r="B1381" s="23">
        <f>+'ABC Fatturato'!B1381*60%</f>
        <v>246.4305368464895</v>
      </c>
      <c r="C1381" s="27">
        <f t="shared" si="65"/>
        <v>4607568.4800195433</v>
      </c>
      <c r="D1381" s="28">
        <f t="shared" si="63"/>
        <v>0.97924101570752231</v>
      </c>
      <c r="E1381" s="18">
        <v>1380</v>
      </c>
      <c r="F1381" s="26">
        <f t="shared" si="64"/>
        <v>0.51205936920222639</v>
      </c>
      <c r="G1381" s="3" t="str" cm="1">
        <f t="array" ref="G1381">IFERROR(_xlfn.IFS(D1381&lt;='ABC Fatturato'!$K$2,"A",D1381&lt;='ABC Fatturato'!$L$3,"B"),"C")</f>
        <v>C</v>
      </c>
    </row>
    <row r="1382" spans="1:7" x14ac:dyDescent="0.3">
      <c r="A1382" s="20" t="s">
        <v>1405</v>
      </c>
      <c r="B1382" s="23">
        <f>+'ABC Fatturato'!B1382*60%</f>
        <v>246.07873965791788</v>
      </c>
      <c r="C1382" s="27">
        <f t="shared" si="65"/>
        <v>4607814.5587592013</v>
      </c>
      <c r="D1382" s="28">
        <f t="shared" si="63"/>
        <v>0.97929331452760748</v>
      </c>
      <c r="E1382" s="18">
        <v>1381</v>
      </c>
      <c r="F1382" s="26">
        <f t="shared" si="64"/>
        <v>0.51243042671614103</v>
      </c>
      <c r="G1382" s="3" t="str" cm="1">
        <f t="array" ref="G1382">IFERROR(_xlfn.IFS(D1382&lt;='ABC Fatturato'!$K$2,"A",D1382&lt;='ABC Fatturato'!$L$3,"B"),"C")</f>
        <v>C</v>
      </c>
    </row>
    <row r="1383" spans="1:7" x14ac:dyDescent="0.3">
      <c r="A1383" s="20" t="s">
        <v>1406</v>
      </c>
      <c r="B1383" s="23">
        <f>+'ABC Fatturato'!B1383*60%</f>
        <v>246.07873965791788</v>
      </c>
      <c r="C1383" s="27">
        <f t="shared" si="65"/>
        <v>4608060.6374988593</v>
      </c>
      <c r="D1383" s="28">
        <f t="shared" si="63"/>
        <v>0.97934561334769266</v>
      </c>
      <c r="E1383" s="18">
        <v>1382</v>
      </c>
      <c r="F1383" s="26">
        <f t="shared" si="64"/>
        <v>0.51280148423005567</v>
      </c>
      <c r="G1383" s="3" t="str" cm="1">
        <f t="array" ref="G1383">IFERROR(_xlfn.IFS(D1383&lt;='ABC Fatturato'!$K$2,"A",D1383&lt;='ABC Fatturato'!$L$3,"B"),"C")</f>
        <v>C</v>
      </c>
    </row>
    <row r="1384" spans="1:7" x14ac:dyDescent="0.3">
      <c r="A1384" s="20" t="s">
        <v>1407</v>
      </c>
      <c r="B1384" s="23">
        <f>+'ABC Fatturato'!B1384*60%</f>
        <v>245.72489341400697</v>
      </c>
      <c r="C1384" s="27">
        <f t="shared" si="65"/>
        <v>4608306.3623922737</v>
      </c>
      <c r="D1384" s="28">
        <f t="shared" si="63"/>
        <v>0.97939783696525917</v>
      </c>
      <c r="E1384" s="18">
        <v>1383</v>
      </c>
      <c r="F1384" s="26">
        <f t="shared" si="64"/>
        <v>0.51317254174397031</v>
      </c>
      <c r="G1384" s="3" t="str" cm="1">
        <f t="array" ref="G1384">IFERROR(_xlfn.IFS(D1384&lt;='ABC Fatturato'!$K$2,"A",D1384&lt;='ABC Fatturato'!$L$3,"B"),"C")</f>
        <v>C</v>
      </c>
    </row>
    <row r="1385" spans="1:7" x14ac:dyDescent="0.3">
      <c r="A1385" s="20" t="s">
        <v>1408</v>
      </c>
      <c r="B1385" s="23">
        <f>+'ABC Fatturato'!B1385*60%</f>
        <v>244.51671915955325</v>
      </c>
      <c r="C1385" s="27">
        <f t="shared" si="65"/>
        <v>4608550.8791114334</v>
      </c>
      <c r="D1385" s="28">
        <f t="shared" si="63"/>
        <v>0.97944980381099689</v>
      </c>
      <c r="E1385" s="18">
        <v>1384</v>
      </c>
      <c r="F1385" s="26">
        <f t="shared" si="64"/>
        <v>0.51354359925788495</v>
      </c>
      <c r="G1385" s="3" t="str" cm="1">
        <f t="array" ref="G1385">IFERROR(_xlfn.IFS(D1385&lt;='ABC Fatturato'!$K$2,"A",D1385&lt;='ABC Fatturato'!$L$3,"B"),"C")</f>
        <v>C</v>
      </c>
    </row>
    <row r="1386" spans="1:7" x14ac:dyDescent="0.3">
      <c r="A1386" s="20" t="s">
        <v>1409</v>
      </c>
      <c r="B1386" s="23">
        <f>+'ABC Fatturato'!B1386*60%</f>
        <v>244.11343945558099</v>
      </c>
      <c r="C1386" s="27">
        <f t="shared" si="65"/>
        <v>4608794.992550889</v>
      </c>
      <c r="D1386" s="28">
        <f t="shared" si="63"/>
        <v>0.97950168494818168</v>
      </c>
      <c r="E1386" s="18">
        <v>1385</v>
      </c>
      <c r="F1386" s="26">
        <f t="shared" si="64"/>
        <v>0.51391465677179959</v>
      </c>
      <c r="G1386" s="3" t="str" cm="1">
        <f t="array" ref="G1386">IFERROR(_xlfn.IFS(D1386&lt;='ABC Fatturato'!$K$2,"A",D1386&lt;='ABC Fatturato'!$L$3,"B"),"C")</f>
        <v>C</v>
      </c>
    </row>
    <row r="1387" spans="1:7" x14ac:dyDescent="0.3">
      <c r="A1387" s="20" t="s">
        <v>1410</v>
      </c>
      <c r="B1387" s="23">
        <f>+'ABC Fatturato'!B1387*60%</f>
        <v>243.68774820883473</v>
      </c>
      <c r="C1387" s="27">
        <f t="shared" si="65"/>
        <v>4609038.6802990977</v>
      </c>
      <c r="D1387" s="28">
        <f t="shared" si="63"/>
        <v>0.9795534756137152</v>
      </c>
      <c r="E1387" s="18">
        <v>1386</v>
      </c>
      <c r="F1387" s="26">
        <f t="shared" si="64"/>
        <v>0.51428571428571423</v>
      </c>
      <c r="G1387" s="3" t="str" cm="1">
        <f t="array" ref="G1387">IFERROR(_xlfn.IFS(D1387&lt;='ABC Fatturato'!$K$2,"A",D1387&lt;='ABC Fatturato'!$L$3,"B"),"C")</f>
        <v>C</v>
      </c>
    </row>
    <row r="1388" spans="1:7" x14ac:dyDescent="0.3">
      <c r="A1388" s="20" t="s">
        <v>1411</v>
      </c>
      <c r="B1388" s="23">
        <f>+'ABC Fatturato'!B1388*60%</f>
        <v>243.18893129966605</v>
      </c>
      <c r="C1388" s="27">
        <f t="shared" si="65"/>
        <v>4609281.869230397</v>
      </c>
      <c r="D1388" s="28">
        <f t="shared" si="63"/>
        <v>0.97960516026628786</v>
      </c>
      <c r="E1388" s="18">
        <v>1387</v>
      </c>
      <c r="F1388" s="26">
        <f t="shared" si="64"/>
        <v>0.51465677179962899</v>
      </c>
      <c r="G1388" s="3" t="str" cm="1">
        <f t="array" ref="G1388">IFERROR(_xlfn.IFS(D1388&lt;='ABC Fatturato'!$K$2,"A",D1388&lt;='ABC Fatturato'!$L$3,"B"),"C")</f>
        <v>C</v>
      </c>
    </row>
    <row r="1389" spans="1:7" x14ac:dyDescent="0.3">
      <c r="A1389" s="20" t="s">
        <v>1412</v>
      </c>
      <c r="B1389" s="23">
        <f>+'ABC Fatturato'!B1389*60%</f>
        <v>241.66046408248297</v>
      </c>
      <c r="C1389" s="27">
        <f t="shared" si="65"/>
        <v>4609523.5296944799</v>
      </c>
      <c r="D1389" s="28">
        <f t="shared" si="63"/>
        <v>0.97965652007555193</v>
      </c>
      <c r="E1389" s="18">
        <v>1388</v>
      </c>
      <c r="F1389" s="26">
        <f t="shared" si="64"/>
        <v>0.51502782931354363</v>
      </c>
      <c r="G1389" s="3" t="str" cm="1">
        <f t="array" ref="G1389">IFERROR(_xlfn.IFS(D1389&lt;='ABC Fatturato'!$K$2,"A",D1389&lt;='ABC Fatturato'!$L$3,"B"),"C")</f>
        <v>C</v>
      </c>
    </row>
    <row r="1390" spans="1:7" x14ac:dyDescent="0.3">
      <c r="A1390" s="20" t="s">
        <v>1413</v>
      </c>
      <c r="B1390" s="23">
        <f>+'ABC Fatturato'!B1390*60%</f>
        <v>241.55801131551638</v>
      </c>
      <c r="C1390" s="27">
        <f t="shared" si="65"/>
        <v>4609765.0877057957</v>
      </c>
      <c r="D1390" s="28">
        <f t="shared" si="63"/>
        <v>0.97970785811065197</v>
      </c>
      <c r="E1390" s="18">
        <v>1389</v>
      </c>
      <c r="F1390" s="26">
        <f t="shared" si="64"/>
        <v>0.51539888682745827</v>
      </c>
      <c r="G1390" s="3" t="str" cm="1">
        <f t="array" ref="G1390">IFERROR(_xlfn.IFS(D1390&lt;='ABC Fatturato'!$K$2,"A",D1390&lt;='ABC Fatturato'!$L$3,"B"),"C")</f>
        <v>C</v>
      </c>
    </row>
    <row r="1391" spans="1:7" x14ac:dyDescent="0.3">
      <c r="A1391" s="20" t="s">
        <v>1414</v>
      </c>
      <c r="B1391" s="23">
        <f>+'ABC Fatturato'!B1391*60%</f>
        <v>241.40125858205749</v>
      </c>
      <c r="C1391" s="27">
        <f t="shared" si="65"/>
        <v>4610006.4889643779</v>
      </c>
      <c r="D1391" s="28">
        <f t="shared" si="63"/>
        <v>0.97975916283128106</v>
      </c>
      <c r="E1391" s="18">
        <v>1390</v>
      </c>
      <c r="F1391" s="26">
        <f t="shared" si="64"/>
        <v>0.51576994434137291</v>
      </c>
      <c r="G1391" s="3" t="str" cm="1">
        <f t="array" ref="G1391">IFERROR(_xlfn.IFS(D1391&lt;='ABC Fatturato'!$K$2,"A",D1391&lt;='ABC Fatturato'!$L$3,"B"),"C")</f>
        <v>C</v>
      </c>
    </row>
    <row r="1392" spans="1:7" x14ac:dyDescent="0.3">
      <c r="A1392" s="20" t="s">
        <v>1415</v>
      </c>
      <c r="B1392" s="23">
        <f>+'ABC Fatturato'!B1392*60%</f>
        <v>240.15632939745453</v>
      </c>
      <c r="C1392" s="27">
        <f t="shared" si="65"/>
        <v>4610246.645293775</v>
      </c>
      <c r="D1392" s="28">
        <f t="shared" si="63"/>
        <v>0.97981020296860022</v>
      </c>
      <c r="E1392" s="18">
        <v>1391</v>
      </c>
      <c r="F1392" s="26">
        <f t="shared" si="64"/>
        <v>0.51614100185528755</v>
      </c>
      <c r="G1392" s="3" t="str" cm="1">
        <f t="array" ref="G1392">IFERROR(_xlfn.IFS(D1392&lt;='ABC Fatturato'!$K$2,"A",D1392&lt;='ABC Fatturato'!$L$3,"B"),"C")</f>
        <v>C</v>
      </c>
    </row>
    <row r="1393" spans="1:7" x14ac:dyDescent="0.3">
      <c r="A1393" s="20" t="s">
        <v>1416</v>
      </c>
      <c r="B1393" s="23">
        <f>+'ABC Fatturato'!B1393*60%</f>
        <v>239.76163011271566</v>
      </c>
      <c r="C1393" s="27">
        <f t="shared" si="65"/>
        <v>4610486.4069238873</v>
      </c>
      <c r="D1393" s="28">
        <f t="shared" si="63"/>
        <v>0.97986115922095263</v>
      </c>
      <c r="E1393" s="18">
        <v>1392</v>
      </c>
      <c r="F1393" s="26">
        <f t="shared" si="64"/>
        <v>0.51651205936920219</v>
      </c>
      <c r="G1393" s="3" t="str" cm="1">
        <f t="array" ref="G1393">IFERROR(_xlfn.IFS(D1393&lt;='ABC Fatturato'!$K$2,"A",D1393&lt;='ABC Fatturato'!$L$3,"B"),"C")</f>
        <v>C</v>
      </c>
    </row>
    <row r="1394" spans="1:7" x14ac:dyDescent="0.3">
      <c r="A1394" s="20" t="s">
        <v>1417</v>
      </c>
      <c r="B1394" s="23">
        <f>+'ABC Fatturato'!B1394*60%</f>
        <v>239.58016064922606</v>
      </c>
      <c r="C1394" s="27">
        <f t="shared" si="65"/>
        <v>4610725.9870845368</v>
      </c>
      <c r="D1394" s="28">
        <f t="shared" si="63"/>
        <v>0.97991207690581728</v>
      </c>
      <c r="E1394" s="18">
        <v>1393</v>
      </c>
      <c r="F1394" s="26">
        <f t="shared" si="64"/>
        <v>0.51688311688311683</v>
      </c>
      <c r="G1394" s="3" t="str" cm="1">
        <f t="array" ref="G1394">IFERROR(_xlfn.IFS(D1394&lt;='ABC Fatturato'!$K$2,"A",D1394&lt;='ABC Fatturato'!$L$3,"B"),"C")</f>
        <v>C</v>
      </c>
    </row>
    <row r="1395" spans="1:7" x14ac:dyDescent="0.3">
      <c r="A1395" s="20" t="s">
        <v>1418</v>
      </c>
      <c r="B1395" s="23">
        <f>+'ABC Fatturato'!B1395*60%</f>
        <v>238.44677691465799</v>
      </c>
      <c r="C1395" s="27">
        <f t="shared" si="65"/>
        <v>4610964.4338614512</v>
      </c>
      <c r="D1395" s="28">
        <f t="shared" si="63"/>
        <v>0.97996275371399288</v>
      </c>
      <c r="E1395" s="18">
        <v>1394</v>
      </c>
      <c r="F1395" s="26">
        <f t="shared" si="64"/>
        <v>0.51725417439703159</v>
      </c>
      <c r="G1395" s="3" t="str" cm="1">
        <f t="array" ref="G1395">IFERROR(_xlfn.IFS(D1395&lt;='ABC Fatturato'!$K$2,"A",D1395&lt;='ABC Fatturato'!$L$3,"B"),"C")</f>
        <v>C</v>
      </c>
    </row>
    <row r="1396" spans="1:7" x14ac:dyDescent="0.3">
      <c r="A1396" s="20" t="s">
        <v>1419</v>
      </c>
      <c r="B1396" s="23">
        <f>+'ABC Fatturato'!B1396*60%</f>
        <v>238.20268319735999</v>
      </c>
      <c r="C1396" s="27">
        <f t="shared" si="65"/>
        <v>4611202.6365446486</v>
      </c>
      <c r="D1396" s="28">
        <f t="shared" si="63"/>
        <v>0.98001337864522287</v>
      </c>
      <c r="E1396" s="18">
        <v>1395</v>
      </c>
      <c r="F1396" s="26">
        <f t="shared" si="64"/>
        <v>0.51762523191094623</v>
      </c>
      <c r="G1396" s="3" t="str" cm="1">
        <f t="array" ref="G1396">IFERROR(_xlfn.IFS(D1396&lt;='ABC Fatturato'!$K$2,"A",D1396&lt;='ABC Fatturato'!$L$3,"B"),"C")</f>
        <v>C</v>
      </c>
    </row>
    <row r="1397" spans="1:7" x14ac:dyDescent="0.3">
      <c r="A1397" s="20" t="s">
        <v>1420</v>
      </c>
      <c r="B1397" s="23">
        <f>+'ABC Fatturato'!B1397*60%</f>
        <v>237.52034776936239</v>
      </c>
      <c r="C1397" s="27">
        <f t="shared" si="65"/>
        <v>4611440.1568924179</v>
      </c>
      <c r="D1397" s="28">
        <f t="shared" si="63"/>
        <v>0.98006385856052081</v>
      </c>
      <c r="E1397" s="18">
        <v>1396</v>
      </c>
      <c r="F1397" s="26">
        <f t="shared" si="64"/>
        <v>0.51799628942486087</v>
      </c>
      <c r="G1397" s="3" t="str" cm="1">
        <f t="array" ref="G1397">IFERROR(_xlfn.IFS(D1397&lt;='ABC Fatturato'!$K$2,"A",D1397&lt;='ABC Fatturato'!$L$3,"B"),"C")</f>
        <v>C</v>
      </c>
    </row>
    <row r="1398" spans="1:7" x14ac:dyDescent="0.3">
      <c r="A1398" s="20" t="s">
        <v>1421</v>
      </c>
      <c r="B1398" s="23">
        <f>+'ABC Fatturato'!B1398*60%</f>
        <v>237.4342874451105</v>
      </c>
      <c r="C1398" s="27">
        <f t="shared" si="65"/>
        <v>4611677.5911798626</v>
      </c>
      <c r="D1398" s="28">
        <f t="shared" si="63"/>
        <v>0.98011432018552092</v>
      </c>
      <c r="E1398" s="18">
        <v>1397</v>
      </c>
      <c r="F1398" s="26">
        <f t="shared" si="64"/>
        <v>0.51836734693877551</v>
      </c>
      <c r="G1398" s="3" t="str" cm="1">
        <f t="array" ref="G1398">IFERROR(_xlfn.IFS(D1398&lt;='ABC Fatturato'!$K$2,"A",D1398&lt;='ABC Fatturato'!$L$3,"B"),"C")</f>
        <v>C</v>
      </c>
    </row>
    <row r="1399" spans="1:7" x14ac:dyDescent="0.3">
      <c r="A1399" s="20" t="s">
        <v>1422</v>
      </c>
      <c r="B1399" s="23">
        <f>+'ABC Fatturato'!B1399*60%</f>
        <v>237.36602828911896</v>
      </c>
      <c r="C1399" s="27">
        <f t="shared" si="65"/>
        <v>4611914.9572081519</v>
      </c>
      <c r="D1399" s="28">
        <f t="shared" si="63"/>
        <v>0.98016476730348445</v>
      </c>
      <c r="E1399" s="18">
        <v>1398</v>
      </c>
      <c r="F1399" s="26">
        <f t="shared" si="64"/>
        <v>0.51873840445269015</v>
      </c>
      <c r="G1399" s="3" t="str" cm="1">
        <f t="array" ref="G1399">IFERROR(_xlfn.IFS(D1399&lt;='ABC Fatturato'!$K$2,"A",D1399&lt;='ABC Fatturato'!$L$3,"B"),"C")</f>
        <v>C</v>
      </c>
    </row>
    <row r="1400" spans="1:7" x14ac:dyDescent="0.3">
      <c r="A1400" s="20" t="s">
        <v>1423</v>
      </c>
      <c r="B1400" s="23">
        <f>+'ABC Fatturato'!B1400*60%</f>
        <v>237.178155527694</v>
      </c>
      <c r="C1400" s="27">
        <f t="shared" si="65"/>
        <v>4612152.1353636794</v>
      </c>
      <c r="D1400" s="28">
        <f t="shared" si="63"/>
        <v>0.9802151744930746</v>
      </c>
      <c r="E1400" s="18">
        <v>1399</v>
      </c>
      <c r="F1400" s="26">
        <f t="shared" si="64"/>
        <v>0.51910946196660479</v>
      </c>
      <c r="G1400" s="3" t="str" cm="1">
        <f t="array" ref="G1400">IFERROR(_xlfn.IFS(D1400&lt;='ABC Fatturato'!$K$2,"A",D1400&lt;='ABC Fatturato'!$L$3,"B"),"C")</f>
        <v>C</v>
      </c>
    </row>
    <row r="1401" spans="1:7" x14ac:dyDescent="0.3">
      <c r="A1401" s="20" t="s">
        <v>1424</v>
      </c>
      <c r="B1401" s="23">
        <f>+'ABC Fatturato'!B1401*60%</f>
        <v>237.16919091058438</v>
      </c>
      <c r="C1401" s="27">
        <f t="shared" si="65"/>
        <v>4612389.30455459</v>
      </c>
      <c r="D1401" s="28">
        <f t="shared" si="63"/>
        <v>0.98026557977742557</v>
      </c>
      <c r="E1401" s="18">
        <v>1400</v>
      </c>
      <c r="F1401" s="26">
        <f t="shared" si="64"/>
        <v>0.51948051948051943</v>
      </c>
      <c r="G1401" s="3" t="str" cm="1">
        <f t="array" ref="G1401">IFERROR(_xlfn.IFS(D1401&lt;='ABC Fatturato'!$K$2,"A",D1401&lt;='ABC Fatturato'!$L$3,"B"),"C")</f>
        <v>C</v>
      </c>
    </row>
    <row r="1402" spans="1:7" x14ac:dyDescent="0.3">
      <c r="A1402" s="20" t="s">
        <v>1425</v>
      </c>
      <c r="B1402" s="23">
        <f>+'ABC Fatturato'!B1402*60%</f>
        <v>236.52962951279534</v>
      </c>
      <c r="C1402" s="27">
        <f t="shared" si="65"/>
        <v>4612625.8341841027</v>
      </c>
      <c r="D1402" s="28">
        <f t="shared" si="63"/>
        <v>0.98031584913655789</v>
      </c>
      <c r="E1402" s="18">
        <v>1401</v>
      </c>
      <c r="F1402" s="26">
        <f t="shared" si="64"/>
        <v>0.51985157699443418</v>
      </c>
      <c r="G1402" s="3" t="str" cm="1">
        <f t="array" ref="G1402">IFERROR(_xlfn.IFS(D1402&lt;='ABC Fatturato'!$K$2,"A",D1402&lt;='ABC Fatturato'!$L$3,"B"),"C")</f>
        <v>C</v>
      </c>
    </row>
    <row r="1403" spans="1:7" x14ac:dyDescent="0.3">
      <c r="A1403" s="20" t="s">
        <v>1426</v>
      </c>
      <c r="B1403" s="23">
        <f>+'ABC Fatturato'!B1403*60%</f>
        <v>236.12801466628628</v>
      </c>
      <c r="C1403" s="27">
        <f t="shared" si="65"/>
        <v>4612861.9621987687</v>
      </c>
      <c r="D1403" s="28">
        <f t="shared" si="63"/>
        <v>0.98036603314096749</v>
      </c>
      <c r="E1403" s="18">
        <v>1402</v>
      </c>
      <c r="F1403" s="26">
        <f t="shared" si="64"/>
        <v>0.52022263450834882</v>
      </c>
      <c r="G1403" s="3" t="str" cm="1">
        <f t="array" ref="G1403">IFERROR(_xlfn.IFS(D1403&lt;='ABC Fatturato'!$K$2,"A",D1403&lt;='ABC Fatturato'!$L$3,"B"),"C")</f>
        <v>C</v>
      </c>
    </row>
    <row r="1404" spans="1:7" x14ac:dyDescent="0.3">
      <c r="A1404" s="20" t="s">
        <v>1427</v>
      </c>
      <c r="B1404" s="23">
        <f>+'ABC Fatturato'!B1404*60%</f>
        <v>235.7694299819031</v>
      </c>
      <c r="C1404" s="27">
        <f t="shared" si="65"/>
        <v>4613097.7316287505</v>
      </c>
      <c r="D1404" s="28">
        <f t="shared" si="63"/>
        <v>0.98041614093580309</v>
      </c>
      <c r="E1404" s="18">
        <v>1403</v>
      </c>
      <c r="F1404" s="26">
        <f t="shared" si="64"/>
        <v>0.52059369202226347</v>
      </c>
      <c r="G1404" s="3" t="str" cm="1">
        <f t="array" ref="G1404">IFERROR(_xlfn.IFS(D1404&lt;='ABC Fatturato'!$K$2,"A",D1404&lt;='ABC Fatturato'!$L$3,"B"),"C")</f>
        <v>C</v>
      </c>
    </row>
    <row r="1405" spans="1:7" x14ac:dyDescent="0.3">
      <c r="A1405" s="20" t="s">
        <v>1428</v>
      </c>
      <c r="B1405" s="23">
        <f>+'ABC Fatturato'!B1405*60%</f>
        <v>235.66467202767979</v>
      </c>
      <c r="C1405" s="27">
        <f t="shared" si="65"/>
        <v>4613333.3963007778</v>
      </c>
      <c r="D1405" s="28">
        <f t="shared" si="63"/>
        <v>0.98046622646655612</v>
      </c>
      <c r="E1405" s="18">
        <v>1404</v>
      </c>
      <c r="F1405" s="26">
        <f t="shared" si="64"/>
        <v>0.52096474953617811</v>
      </c>
      <c r="G1405" s="3" t="str" cm="1">
        <f t="array" ref="G1405">IFERROR(_xlfn.IFS(D1405&lt;='ABC Fatturato'!$K$2,"A",D1405&lt;='ABC Fatturato'!$L$3,"B"),"C")</f>
        <v>C</v>
      </c>
    </row>
    <row r="1406" spans="1:7" x14ac:dyDescent="0.3">
      <c r="A1406" s="20" t="s">
        <v>1429</v>
      </c>
      <c r="B1406" s="23">
        <f>+'ABC Fatturato'!B1406*60%</f>
        <v>234.88436614127036</v>
      </c>
      <c r="C1406" s="27">
        <f t="shared" si="65"/>
        <v>4613568.2806669194</v>
      </c>
      <c r="D1406" s="28">
        <f t="shared" si="63"/>
        <v>0.98051614615983285</v>
      </c>
      <c r="E1406" s="18">
        <v>1405</v>
      </c>
      <c r="F1406" s="26">
        <f t="shared" si="64"/>
        <v>0.52133580705009275</v>
      </c>
      <c r="G1406" s="3" t="str" cm="1">
        <f t="array" ref="G1406">IFERROR(_xlfn.IFS(D1406&lt;='ABC Fatturato'!$K$2,"A",D1406&lt;='ABC Fatturato'!$L$3,"B"),"C")</f>
        <v>C</v>
      </c>
    </row>
    <row r="1407" spans="1:7" x14ac:dyDescent="0.3">
      <c r="A1407" s="20" t="s">
        <v>1430</v>
      </c>
      <c r="B1407" s="23">
        <f>+'ABC Fatturato'!B1407*60%</f>
        <v>234.56560997004553</v>
      </c>
      <c r="C1407" s="27">
        <f t="shared" si="65"/>
        <v>4613802.8462768896</v>
      </c>
      <c r="D1407" s="28">
        <f t="shared" si="63"/>
        <v>0.98056599810824197</v>
      </c>
      <c r="E1407" s="18">
        <v>1406</v>
      </c>
      <c r="F1407" s="26">
        <f t="shared" si="64"/>
        <v>0.52170686456400739</v>
      </c>
      <c r="G1407" s="3" t="str" cm="1">
        <f t="array" ref="G1407">IFERROR(_xlfn.IFS(D1407&lt;='ABC Fatturato'!$K$2,"A",D1407&lt;='ABC Fatturato'!$L$3,"B"),"C")</f>
        <v>C</v>
      </c>
    </row>
    <row r="1408" spans="1:7" x14ac:dyDescent="0.3">
      <c r="A1408" s="20" t="s">
        <v>1431</v>
      </c>
      <c r="B1408" s="23">
        <f>+'ABC Fatturato'!B1408*60%</f>
        <v>233.75264726416546</v>
      </c>
      <c r="C1408" s="27">
        <f t="shared" si="65"/>
        <v>4614036.5989241535</v>
      </c>
      <c r="D1408" s="28">
        <f t="shared" si="63"/>
        <v>0.98061567727865984</v>
      </c>
      <c r="E1408" s="18">
        <v>1407</v>
      </c>
      <c r="F1408" s="26">
        <f t="shared" si="64"/>
        <v>0.52207792207792203</v>
      </c>
      <c r="G1408" s="3" t="str" cm="1">
        <f t="array" ref="G1408">IFERROR(_xlfn.IFS(D1408&lt;='ABC Fatturato'!$K$2,"A",D1408&lt;='ABC Fatturato'!$L$3,"B"),"C")</f>
        <v>C</v>
      </c>
    </row>
    <row r="1409" spans="1:7" x14ac:dyDescent="0.3">
      <c r="A1409" s="20" t="s">
        <v>1432</v>
      </c>
      <c r="B1409" s="23">
        <f>+'ABC Fatturato'!B1409*60%</f>
        <v>233.22053320573269</v>
      </c>
      <c r="C1409" s="27">
        <f t="shared" si="65"/>
        <v>4614269.8194573596</v>
      </c>
      <c r="D1409" s="28">
        <f t="shared" si="63"/>
        <v>0.98066524335951377</v>
      </c>
      <c r="E1409" s="18">
        <v>1408</v>
      </c>
      <c r="F1409" s="26">
        <f t="shared" si="64"/>
        <v>0.52244897959183678</v>
      </c>
      <c r="G1409" s="3" t="str" cm="1">
        <f t="array" ref="G1409">IFERROR(_xlfn.IFS(D1409&lt;='ABC Fatturato'!$K$2,"A",D1409&lt;='ABC Fatturato'!$L$3,"B"),"C")</f>
        <v>C</v>
      </c>
    </row>
    <row r="1410" spans="1:7" x14ac:dyDescent="0.3">
      <c r="A1410" s="20" t="s">
        <v>1433</v>
      </c>
      <c r="B1410" s="23">
        <f>+'ABC Fatturato'!B1410*60%</f>
        <v>233.17635044997832</v>
      </c>
      <c r="C1410" s="27">
        <f t="shared" si="65"/>
        <v>4614502.9958078098</v>
      </c>
      <c r="D1410" s="28">
        <f t="shared" ref="D1410:D1473" si="66">C1410/SUM(B:B)</f>
        <v>0.98071480005025946</v>
      </c>
      <c r="E1410" s="18">
        <v>1409</v>
      </c>
      <c r="F1410" s="26">
        <f t="shared" ref="F1410:F1473" si="67">E1410/COUNT(B:B)</f>
        <v>0.52282003710575142</v>
      </c>
      <c r="G1410" s="3" t="str" cm="1">
        <f t="array" ref="G1410">IFERROR(_xlfn.IFS(D1410&lt;='ABC Fatturato'!$K$2,"A",D1410&lt;='ABC Fatturato'!$L$3,"B"),"C")</f>
        <v>C</v>
      </c>
    </row>
    <row r="1411" spans="1:7" x14ac:dyDescent="0.3">
      <c r="A1411" s="20" t="s">
        <v>1434</v>
      </c>
      <c r="B1411" s="23">
        <f>+'ABC Fatturato'!B1411*60%</f>
        <v>232.97964113740241</v>
      </c>
      <c r="C1411" s="27">
        <f t="shared" ref="C1411:C1474" si="68">B1411+C1410</f>
        <v>4614735.9754489474</v>
      </c>
      <c r="D1411" s="28">
        <f t="shared" si="66"/>
        <v>0.98076431493461025</v>
      </c>
      <c r="E1411" s="18">
        <v>1410</v>
      </c>
      <c r="F1411" s="26">
        <f t="shared" si="67"/>
        <v>0.52319109461966606</v>
      </c>
      <c r="G1411" s="3" t="str" cm="1">
        <f t="array" ref="G1411">IFERROR(_xlfn.IFS(D1411&lt;='ABC Fatturato'!$K$2,"A",D1411&lt;='ABC Fatturato'!$L$3,"B"),"C")</f>
        <v>C</v>
      </c>
    </row>
    <row r="1412" spans="1:7" x14ac:dyDescent="0.3">
      <c r="A1412" s="20" t="s">
        <v>1435</v>
      </c>
      <c r="B1412" s="23">
        <f>+'ABC Fatturato'!B1412*60%</f>
        <v>232.72543020936658</v>
      </c>
      <c r="C1412" s="27">
        <f t="shared" si="68"/>
        <v>4614968.7008791566</v>
      </c>
      <c r="D1412" s="28">
        <f t="shared" si="66"/>
        <v>0.98081377579181672</v>
      </c>
      <c r="E1412" s="18">
        <v>1411</v>
      </c>
      <c r="F1412" s="26">
        <f t="shared" si="67"/>
        <v>0.5235621521335807</v>
      </c>
      <c r="G1412" s="3" t="str" cm="1">
        <f t="array" ref="G1412">IFERROR(_xlfn.IFS(D1412&lt;='ABC Fatturato'!$K$2,"A",D1412&lt;='ABC Fatturato'!$L$3,"B"),"C")</f>
        <v>C</v>
      </c>
    </row>
    <row r="1413" spans="1:7" x14ac:dyDescent="0.3">
      <c r="A1413" s="20" t="s">
        <v>1436</v>
      </c>
      <c r="B1413" s="23">
        <f>+'ABC Fatturato'!B1413*60%</f>
        <v>231.75276925297729</v>
      </c>
      <c r="C1413" s="27">
        <f t="shared" si="68"/>
        <v>4615200.4536484098</v>
      </c>
      <c r="D1413" s="28">
        <f t="shared" si="66"/>
        <v>0.98086302993055396</v>
      </c>
      <c r="E1413" s="18">
        <v>1412</v>
      </c>
      <c r="F1413" s="26">
        <f t="shared" si="67"/>
        <v>0.52393320964749535</v>
      </c>
      <c r="G1413" s="3" t="str" cm="1">
        <f t="array" ref="G1413">IFERROR(_xlfn.IFS(D1413&lt;='ABC Fatturato'!$K$2,"A",D1413&lt;='ABC Fatturato'!$L$3,"B"),"C")</f>
        <v>C</v>
      </c>
    </row>
    <row r="1414" spans="1:7" x14ac:dyDescent="0.3">
      <c r="A1414" s="20" t="s">
        <v>1437</v>
      </c>
      <c r="B1414" s="23">
        <f>+'ABC Fatturato'!B1414*60%</f>
        <v>230.91573014686014</v>
      </c>
      <c r="C1414" s="27">
        <f t="shared" si="68"/>
        <v>4615431.3693785565</v>
      </c>
      <c r="D1414" s="28">
        <f t="shared" si="66"/>
        <v>0.98091210617437163</v>
      </c>
      <c r="E1414" s="18">
        <v>1413</v>
      </c>
      <c r="F1414" s="26">
        <f t="shared" si="67"/>
        <v>0.52430426716140999</v>
      </c>
      <c r="G1414" s="3" t="str" cm="1">
        <f t="array" ref="G1414">IFERROR(_xlfn.IFS(D1414&lt;='ABC Fatturato'!$K$2,"A",D1414&lt;='ABC Fatturato'!$L$3,"B"),"C")</f>
        <v>C</v>
      </c>
    </row>
    <row r="1415" spans="1:7" x14ac:dyDescent="0.3">
      <c r="A1415" s="20" t="s">
        <v>1438</v>
      </c>
      <c r="B1415" s="23">
        <f>+'ABC Fatturato'!B1415*60%</f>
        <v>229.8197416722349</v>
      </c>
      <c r="C1415" s="27">
        <f t="shared" si="68"/>
        <v>4615661.1891202284</v>
      </c>
      <c r="D1415" s="28">
        <f t="shared" si="66"/>
        <v>0.98096094948907009</v>
      </c>
      <c r="E1415" s="18">
        <v>1414</v>
      </c>
      <c r="F1415" s="26">
        <f t="shared" si="67"/>
        <v>0.52467532467532463</v>
      </c>
      <c r="G1415" s="3" t="str" cm="1">
        <f t="array" ref="G1415">IFERROR(_xlfn.IFS(D1415&lt;='ABC Fatturato'!$K$2,"A",D1415&lt;='ABC Fatturato'!$L$3,"B"),"C")</f>
        <v>C</v>
      </c>
    </row>
    <row r="1416" spans="1:7" x14ac:dyDescent="0.3">
      <c r="A1416" s="20" t="s">
        <v>1439</v>
      </c>
      <c r="B1416" s="23">
        <f>+'ABC Fatturato'!B1416*60%</f>
        <v>229.50828526065638</v>
      </c>
      <c r="C1416" s="27">
        <f t="shared" si="68"/>
        <v>4615890.6974054892</v>
      </c>
      <c r="D1416" s="28">
        <f t="shared" si="66"/>
        <v>0.98100972661031016</v>
      </c>
      <c r="E1416" s="18">
        <v>1415</v>
      </c>
      <c r="F1416" s="26">
        <f t="shared" si="67"/>
        <v>0.52504638218923938</v>
      </c>
      <c r="G1416" s="3" t="str" cm="1">
        <f t="array" ref="G1416">IFERROR(_xlfn.IFS(D1416&lt;='ABC Fatturato'!$K$2,"A",D1416&lt;='ABC Fatturato'!$L$3,"B"),"C")</f>
        <v>C</v>
      </c>
    </row>
    <row r="1417" spans="1:7" x14ac:dyDescent="0.3">
      <c r="A1417" s="20" t="s">
        <v>1440</v>
      </c>
      <c r="B1417" s="23">
        <f>+'ABC Fatturato'!B1417*60%</f>
        <v>228.89510545036129</v>
      </c>
      <c r="C1417" s="27">
        <f t="shared" si="68"/>
        <v>4616119.5925109396</v>
      </c>
      <c r="D1417" s="28">
        <f t="shared" si="66"/>
        <v>0.98105837341317892</v>
      </c>
      <c r="E1417" s="18">
        <v>1416</v>
      </c>
      <c r="F1417" s="26">
        <f t="shared" si="67"/>
        <v>0.52541743970315402</v>
      </c>
      <c r="G1417" s="3" t="str" cm="1">
        <f t="array" ref="G1417">IFERROR(_xlfn.IFS(D1417&lt;='ABC Fatturato'!$K$2,"A",D1417&lt;='ABC Fatturato'!$L$3,"B"),"C")</f>
        <v>C</v>
      </c>
    </row>
    <row r="1418" spans="1:7" x14ac:dyDescent="0.3">
      <c r="A1418" s="20" t="s">
        <v>1441</v>
      </c>
      <c r="B1418" s="23">
        <f>+'ABC Fatturato'!B1418*60%</f>
        <v>228.55906037471078</v>
      </c>
      <c r="C1418" s="27">
        <f t="shared" si="68"/>
        <v>4616348.1515713139</v>
      </c>
      <c r="D1418" s="28">
        <f t="shared" si="66"/>
        <v>0.98110694879678972</v>
      </c>
      <c r="E1418" s="18">
        <v>1417</v>
      </c>
      <c r="F1418" s="26">
        <f t="shared" si="67"/>
        <v>0.52578849721706866</v>
      </c>
      <c r="G1418" s="3" t="str" cm="1">
        <f t="array" ref="G1418">IFERROR(_xlfn.IFS(D1418&lt;='ABC Fatturato'!$K$2,"A",D1418&lt;='ABC Fatturato'!$L$3,"B"),"C")</f>
        <v>C</v>
      </c>
    </row>
    <row r="1419" spans="1:7" x14ac:dyDescent="0.3">
      <c r="A1419" s="20" t="s">
        <v>1442</v>
      </c>
      <c r="B1419" s="23">
        <f>+'ABC Fatturato'!B1419*60%</f>
        <v>228.30741076584908</v>
      </c>
      <c r="C1419" s="27">
        <f t="shared" si="68"/>
        <v>4616576.4589820793</v>
      </c>
      <c r="D1419" s="28">
        <f t="shared" si="66"/>
        <v>0.98115547069761033</v>
      </c>
      <c r="E1419" s="18">
        <v>1418</v>
      </c>
      <c r="F1419" s="26">
        <f t="shared" si="67"/>
        <v>0.5261595547309833</v>
      </c>
      <c r="G1419" s="3" t="str" cm="1">
        <f t="array" ref="G1419">IFERROR(_xlfn.IFS(D1419&lt;='ABC Fatturato'!$K$2,"A",D1419&lt;='ABC Fatturato'!$L$3,"B"),"C")</f>
        <v>C</v>
      </c>
    </row>
    <row r="1420" spans="1:7" x14ac:dyDescent="0.3">
      <c r="A1420" s="20" t="s">
        <v>1443</v>
      </c>
      <c r="B1420" s="23">
        <f>+'ABC Fatturato'!B1420*60%</f>
        <v>228.20444573504759</v>
      </c>
      <c r="C1420" s="27">
        <f t="shared" si="68"/>
        <v>4616804.6634278139</v>
      </c>
      <c r="D1420" s="28">
        <f t="shared" si="66"/>
        <v>0.98120397071539611</v>
      </c>
      <c r="E1420" s="18">
        <v>1419</v>
      </c>
      <c r="F1420" s="26">
        <f t="shared" si="67"/>
        <v>0.52653061224489794</v>
      </c>
      <c r="G1420" s="3" t="str" cm="1">
        <f t="array" ref="G1420">IFERROR(_xlfn.IFS(D1420&lt;='ABC Fatturato'!$K$2,"A",D1420&lt;='ABC Fatturato'!$L$3,"B"),"C")</f>
        <v>C</v>
      </c>
    </row>
    <row r="1421" spans="1:7" x14ac:dyDescent="0.3">
      <c r="A1421" s="20" t="s">
        <v>1444</v>
      </c>
      <c r="B1421" s="23">
        <f>+'ABC Fatturato'!B1421*60%</f>
        <v>227.89465418093235</v>
      </c>
      <c r="C1421" s="27">
        <f t="shared" si="68"/>
        <v>4617032.5580819948</v>
      </c>
      <c r="D1421" s="28">
        <f t="shared" si="66"/>
        <v>0.9812524048935537</v>
      </c>
      <c r="E1421" s="18">
        <v>1420</v>
      </c>
      <c r="F1421" s="26">
        <f t="shared" si="67"/>
        <v>0.52690166975881259</v>
      </c>
      <c r="G1421" s="3" t="str" cm="1">
        <f t="array" ref="G1421">IFERROR(_xlfn.IFS(D1421&lt;='ABC Fatturato'!$K$2,"A",D1421&lt;='ABC Fatturato'!$L$3,"B"),"C")</f>
        <v>C</v>
      </c>
    </row>
    <row r="1422" spans="1:7" x14ac:dyDescent="0.3">
      <c r="A1422" s="20" t="s">
        <v>1445</v>
      </c>
      <c r="B1422" s="23">
        <f>+'ABC Fatturato'!B1422*60%</f>
        <v>227.72919296228125</v>
      </c>
      <c r="C1422" s="27">
        <f t="shared" si="68"/>
        <v>4617260.2872749567</v>
      </c>
      <c r="D1422" s="28">
        <f t="shared" si="66"/>
        <v>0.98130080390643637</v>
      </c>
      <c r="E1422" s="18">
        <v>1421</v>
      </c>
      <c r="F1422" s="26">
        <f t="shared" si="67"/>
        <v>0.52727272727272723</v>
      </c>
      <c r="G1422" s="3" t="str" cm="1">
        <f t="array" ref="G1422">IFERROR(_xlfn.IFS(D1422&lt;='ABC Fatturato'!$K$2,"A",D1422&lt;='ABC Fatturato'!$L$3,"B"),"C")</f>
        <v>C</v>
      </c>
    </row>
    <row r="1423" spans="1:7" x14ac:dyDescent="0.3">
      <c r="A1423" s="20" t="s">
        <v>1446</v>
      </c>
      <c r="B1423" s="23">
        <f>+'ABC Fatturato'!B1423*60%</f>
        <v>226.78816429769304</v>
      </c>
      <c r="C1423" s="27">
        <f t="shared" si="68"/>
        <v>4617487.0754392548</v>
      </c>
      <c r="D1423" s="28">
        <f t="shared" si="66"/>
        <v>0.98134900292362315</v>
      </c>
      <c r="E1423" s="18">
        <v>1422</v>
      </c>
      <c r="F1423" s="26">
        <f t="shared" si="67"/>
        <v>0.52764378478664198</v>
      </c>
      <c r="G1423" s="3" t="str" cm="1">
        <f t="array" ref="G1423">IFERROR(_xlfn.IFS(D1423&lt;='ABC Fatturato'!$K$2,"A",D1423&lt;='ABC Fatturato'!$L$3,"B"),"C")</f>
        <v>C</v>
      </c>
    </row>
    <row r="1424" spans="1:7" x14ac:dyDescent="0.3">
      <c r="A1424" s="20" t="s">
        <v>1447</v>
      </c>
      <c r="B1424" s="23">
        <f>+'ABC Fatturato'!B1424*60%</f>
        <v>226.22851605813793</v>
      </c>
      <c r="C1424" s="27">
        <f t="shared" si="68"/>
        <v>4617713.3039553128</v>
      </c>
      <c r="D1424" s="28">
        <f t="shared" si="66"/>
        <v>0.98139708299943906</v>
      </c>
      <c r="E1424" s="18">
        <v>1423</v>
      </c>
      <c r="F1424" s="26">
        <f t="shared" si="67"/>
        <v>0.52801484230055662</v>
      </c>
      <c r="G1424" s="3" t="str" cm="1">
        <f t="array" ref="G1424">IFERROR(_xlfn.IFS(D1424&lt;='ABC Fatturato'!$K$2,"A",D1424&lt;='ABC Fatturato'!$L$3,"B"),"C")</f>
        <v>C</v>
      </c>
    </row>
    <row r="1425" spans="1:7" x14ac:dyDescent="0.3">
      <c r="A1425" s="20" t="s">
        <v>1448</v>
      </c>
      <c r="B1425" s="23">
        <f>+'ABC Fatturato'!B1425*60%</f>
        <v>225.67527111651825</v>
      </c>
      <c r="C1425" s="27">
        <f t="shared" si="68"/>
        <v>4617938.979226429</v>
      </c>
      <c r="D1425" s="28">
        <f t="shared" si="66"/>
        <v>0.98144504549476963</v>
      </c>
      <c r="E1425" s="18">
        <v>1424</v>
      </c>
      <c r="F1425" s="26">
        <f t="shared" si="67"/>
        <v>0.52838589981447126</v>
      </c>
      <c r="G1425" s="3" t="str" cm="1">
        <f t="array" ref="G1425">IFERROR(_xlfn.IFS(D1425&lt;='ABC Fatturato'!$K$2,"A",D1425&lt;='ABC Fatturato'!$L$3,"B"),"C")</f>
        <v>C</v>
      </c>
    </row>
    <row r="1426" spans="1:7" x14ac:dyDescent="0.3">
      <c r="A1426" s="20" t="s">
        <v>1449</v>
      </c>
      <c r="B1426" s="23">
        <f>+'ABC Fatturato'!B1426*60%</f>
        <v>225.45947997609483</v>
      </c>
      <c r="C1426" s="27">
        <f t="shared" si="68"/>
        <v>4618164.4387064055</v>
      </c>
      <c r="D1426" s="28">
        <f t="shared" si="66"/>
        <v>0.98149296212826742</v>
      </c>
      <c r="E1426" s="18">
        <v>1425</v>
      </c>
      <c r="F1426" s="26">
        <f t="shared" si="67"/>
        <v>0.5287569573283859</v>
      </c>
      <c r="G1426" s="3" t="str" cm="1">
        <f t="array" ref="G1426">IFERROR(_xlfn.IFS(D1426&lt;='ABC Fatturato'!$K$2,"A",D1426&lt;='ABC Fatturato'!$L$3,"B"),"C")</f>
        <v>C</v>
      </c>
    </row>
    <row r="1427" spans="1:7" x14ac:dyDescent="0.3">
      <c r="A1427" s="20" t="s">
        <v>1450</v>
      </c>
      <c r="B1427" s="23">
        <f>+'ABC Fatturato'!B1427*60%</f>
        <v>224.3100879966882</v>
      </c>
      <c r="C1427" s="27">
        <f t="shared" si="68"/>
        <v>4618388.748794402</v>
      </c>
      <c r="D1427" s="28">
        <f t="shared" si="66"/>
        <v>0.98154063448286299</v>
      </c>
      <c r="E1427" s="18">
        <v>1426</v>
      </c>
      <c r="F1427" s="26">
        <f t="shared" si="67"/>
        <v>0.52912801484230054</v>
      </c>
      <c r="G1427" s="3" t="str" cm="1">
        <f t="array" ref="G1427">IFERROR(_xlfn.IFS(D1427&lt;='ABC Fatturato'!$K$2,"A",D1427&lt;='ABC Fatturato'!$L$3,"B"),"C")</f>
        <v>C</v>
      </c>
    </row>
    <row r="1428" spans="1:7" x14ac:dyDescent="0.3">
      <c r="A1428" s="20" t="s">
        <v>1451</v>
      </c>
      <c r="B1428" s="23">
        <f>+'ABC Fatturato'!B1428*60%</f>
        <v>222.57581878386097</v>
      </c>
      <c r="C1428" s="27">
        <f t="shared" si="68"/>
        <v>4618611.3246131856</v>
      </c>
      <c r="D1428" s="28">
        <f t="shared" si="66"/>
        <v>0.981587938255298</v>
      </c>
      <c r="E1428" s="18">
        <v>1427</v>
      </c>
      <c r="F1428" s="26">
        <f t="shared" si="67"/>
        <v>0.52949907235621518</v>
      </c>
      <c r="G1428" s="3" t="str" cm="1">
        <f t="array" ref="G1428">IFERROR(_xlfn.IFS(D1428&lt;='ABC Fatturato'!$K$2,"A",D1428&lt;='ABC Fatturato'!$L$3,"B"),"C")</f>
        <v>C</v>
      </c>
    </row>
    <row r="1429" spans="1:7" x14ac:dyDescent="0.3">
      <c r="A1429" s="20" t="s">
        <v>1452</v>
      </c>
      <c r="B1429" s="23">
        <f>+'ABC Fatturato'!B1429*60%</f>
        <v>221.69190753685658</v>
      </c>
      <c r="C1429" s="27">
        <f t="shared" si="68"/>
        <v>4618833.0165207228</v>
      </c>
      <c r="D1429" s="28">
        <f t="shared" si="66"/>
        <v>0.9816350541711335</v>
      </c>
      <c r="E1429" s="18">
        <v>1428</v>
      </c>
      <c r="F1429" s="26">
        <f t="shared" si="67"/>
        <v>0.52987012987012982</v>
      </c>
      <c r="G1429" s="3" t="str" cm="1">
        <f t="array" ref="G1429">IFERROR(_xlfn.IFS(D1429&lt;='ABC Fatturato'!$K$2,"A",D1429&lt;='ABC Fatturato'!$L$3,"B"),"C")</f>
        <v>C</v>
      </c>
    </row>
    <row r="1430" spans="1:7" x14ac:dyDescent="0.3">
      <c r="A1430" s="20" t="s">
        <v>1453</v>
      </c>
      <c r="B1430" s="23">
        <f>+'ABC Fatturato'!B1430*60%</f>
        <v>220.79339677055941</v>
      </c>
      <c r="C1430" s="27">
        <f t="shared" si="68"/>
        <v>4619053.8099174937</v>
      </c>
      <c r="D1430" s="28">
        <f t="shared" si="66"/>
        <v>0.98168197912755095</v>
      </c>
      <c r="E1430" s="18">
        <v>1429</v>
      </c>
      <c r="F1430" s="26">
        <f t="shared" si="67"/>
        <v>0.53024118738404458</v>
      </c>
      <c r="G1430" s="3" t="str" cm="1">
        <f t="array" ref="G1430">IFERROR(_xlfn.IFS(D1430&lt;='ABC Fatturato'!$K$2,"A",D1430&lt;='ABC Fatturato'!$L$3,"B"),"C")</f>
        <v>C</v>
      </c>
    </row>
    <row r="1431" spans="1:7" x14ac:dyDescent="0.3">
      <c r="A1431" s="20" t="s">
        <v>1454</v>
      </c>
      <c r="B1431" s="23">
        <f>+'ABC Fatturato'!B1431*60%</f>
        <v>220.78955479179817</v>
      </c>
      <c r="C1431" s="27">
        <f t="shared" si="68"/>
        <v>4619274.5994722852</v>
      </c>
      <c r="D1431" s="28">
        <f t="shared" si="66"/>
        <v>0.98172890326743723</v>
      </c>
      <c r="E1431" s="18">
        <v>1430</v>
      </c>
      <c r="F1431" s="26">
        <f t="shared" si="67"/>
        <v>0.53061224489795922</v>
      </c>
      <c r="G1431" s="3" t="str" cm="1">
        <f t="array" ref="G1431">IFERROR(_xlfn.IFS(D1431&lt;='ABC Fatturato'!$K$2,"A",D1431&lt;='ABC Fatturato'!$L$3,"B"),"C")</f>
        <v>C</v>
      </c>
    </row>
    <row r="1432" spans="1:7" x14ac:dyDescent="0.3">
      <c r="A1432" s="20" t="s">
        <v>1455</v>
      </c>
      <c r="B1432" s="23">
        <f>+'ABC Fatturato'!B1432*60%</f>
        <v>220.33530483625998</v>
      </c>
      <c r="C1432" s="27">
        <f t="shared" si="68"/>
        <v>4619494.9347771211</v>
      </c>
      <c r="D1432" s="28">
        <f t="shared" si="66"/>
        <v>0.98177573086612391</v>
      </c>
      <c r="E1432" s="18">
        <v>1431</v>
      </c>
      <c r="F1432" s="26">
        <f t="shared" si="67"/>
        <v>0.53098330241187386</v>
      </c>
      <c r="G1432" s="3" t="str" cm="1">
        <f t="array" ref="G1432">IFERROR(_xlfn.IFS(D1432&lt;='ABC Fatturato'!$K$2,"A",D1432&lt;='ABC Fatturato'!$L$3,"B"),"C")</f>
        <v>C</v>
      </c>
    </row>
    <row r="1433" spans="1:7" x14ac:dyDescent="0.3">
      <c r="A1433" s="20" t="s">
        <v>1456</v>
      </c>
      <c r="B1433" s="23">
        <f>+'ABC Fatturato'!B1433*60%</f>
        <v>219.31525947514874</v>
      </c>
      <c r="C1433" s="27">
        <f t="shared" si="68"/>
        <v>4619714.2500365963</v>
      </c>
      <c r="D1433" s="28">
        <f t="shared" si="66"/>
        <v>0.98182234167579063</v>
      </c>
      <c r="E1433" s="18">
        <v>1432</v>
      </c>
      <c r="F1433" s="26">
        <f t="shared" si="67"/>
        <v>0.5313543599257885</v>
      </c>
      <c r="G1433" s="3" t="str" cm="1">
        <f t="array" ref="G1433">IFERROR(_xlfn.IFS(D1433&lt;='ABC Fatturato'!$K$2,"A",D1433&lt;='ABC Fatturato'!$L$3,"B"),"C")</f>
        <v>C</v>
      </c>
    </row>
    <row r="1434" spans="1:7" x14ac:dyDescent="0.3">
      <c r="A1434" s="20" t="s">
        <v>1457</v>
      </c>
      <c r="B1434" s="23">
        <f>+'ABC Fatturato'!B1434*60%</f>
        <v>218.92888447772589</v>
      </c>
      <c r="C1434" s="27">
        <f t="shared" si="68"/>
        <v>4619933.1789210737</v>
      </c>
      <c r="D1434" s="28">
        <f t="shared" si="66"/>
        <v>0.98186887036964143</v>
      </c>
      <c r="E1434" s="18">
        <v>1433</v>
      </c>
      <c r="F1434" s="26">
        <f t="shared" si="67"/>
        <v>0.53172541743970314</v>
      </c>
      <c r="G1434" s="3" t="str" cm="1">
        <f t="array" ref="G1434">IFERROR(_xlfn.IFS(D1434&lt;='ABC Fatturato'!$K$2,"A",D1434&lt;='ABC Fatturato'!$L$3,"B"),"C")</f>
        <v>C</v>
      </c>
    </row>
    <row r="1435" spans="1:7" x14ac:dyDescent="0.3">
      <c r="A1435" s="20" t="s">
        <v>1458</v>
      </c>
      <c r="B1435" s="23">
        <f>+'ABC Fatturato'!B1435*60%</f>
        <v>217.90653392935789</v>
      </c>
      <c r="C1435" s="27">
        <f t="shared" si="68"/>
        <v>4620151.0854550032</v>
      </c>
      <c r="D1435" s="28">
        <f t="shared" si="66"/>
        <v>0.98191518178455361</v>
      </c>
      <c r="E1435" s="18">
        <v>1434</v>
      </c>
      <c r="F1435" s="26">
        <f t="shared" si="67"/>
        <v>0.53209647495361778</v>
      </c>
      <c r="G1435" s="3" t="str" cm="1">
        <f t="array" ref="G1435">IFERROR(_xlfn.IFS(D1435&lt;='ABC Fatturato'!$K$2,"A",D1435&lt;='ABC Fatturato'!$L$3,"B"),"C")</f>
        <v>C</v>
      </c>
    </row>
    <row r="1436" spans="1:7" x14ac:dyDescent="0.3">
      <c r="A1436" s="20" t="s">
        <v>1459</v>
      </c>
      <c r="B1436" s="23">
        <f>+'ABC Fatturato'!B1436*60%</f>
        <v>217.71212980403877</v>
      </c>
      <c r="C1436" s="27">
        <f t="shared" si="68"/>
        <v>4620368.7975848075</v>
      </c>
      <c r="D1436" s="28">
        <f t="shared" si="66"/>
        <v>0.98196145188298967</v>
      </c>
      <c r="E1436" s="18">
        <v>1435</v>
      </c>
      <c r="F1436" s="26">
        <f t="shared" si="67"/>
        <v>0.53246753246753242</v>
      </c>
      <c r="G1436" s="3" t="str" cm="1">
        <f t="array" ref="G1436">IFERROR(_xlfn.IFS(D1436&lt;='ABC Fatturato'!$K$2,"A",D1436&lt;='ABC Fatturato'!$L$3,"B"),"C")</f>
        <v>C</v>
      </c>
    </row>
    <row r="1437" spans="1:7" x14ac:dyDescent="0.3">
      <c r="A1437" s="20" t="s">
        <v>1460</v>
      </c>
      <c r="B1437" s="23">
        <f>+'ABC Fatturato'!B1437*60%</f>
        <v>217.29809255953495</v>
      </c>
      <c r="C1437" s="27">
        <f t="shared" si="68"/>
        <v>4620586.0956773674</v>
      </c>
      <c r="D1437" s="28">
        <f t="shared" si="66"/>
        <v>0.98200763398658553</v>
      </c>
      <c r="E1437" s="18">
        <v>1436</v>
      </c>
      <c r="F1437" s="26">
        <f t="shared" si="67"/>
        <v>0.53283858998144717</v>
      </c>
      <c r="G1437" s="3" t="str" cm="1">
        <f t="array" ref="G1437">IFERROR(_xlfn.IFS(D1437&lt;='ABC Fatturato'!$K$2,"A",D1437&lt;='ABC Fatturato'!$L$3,"B"),"C")</f>
        <v>C</v>
      </c>
    </row>
    <row r="1438" spans="1:7" x14ac:dyDescent="0.3">
      <c r="A1438" s="20" t="s">
        <v>1461</v>
      </c>
      <c r="B1438" s="23">
        <f>+'ABC Fatturato'!B1438*60%</f>
        <v>217.26159376130309</v>
      </c>
      <c r="C1438" s="27">
        <f t="shared" si="68"/>
        <v>4620803.3572711283</v>
      </c>
      <c r="D1438" s="28">
        <f t="shared" si="66"/>
        <v>0.98205380833313549</v>
      </c>
      <c r="E1438" s="18">
        <v>1437</v>
      </c>
      <c r="F1438" s="26">
        <f t="shared" si="67"/>
        <v>0.53320964749536182</v>
      </c>
      <c r="G1438" s="3" t="str" cm="1">
        <f t="array" ref="G1438">IFERROR(_xlfn.IFS(D1438&lt;='ABC Fatturato'!$K$2,"A",D1438&lt;='ABC Fatturato'!$L$3,"B"),"C")</f>
        <v>C</v>
      </c>
    </row>
    <row r="1439" spans="1:7" x14ac:dyDescent="0.3">
      <c r="A1439" s="20" t="s">
        <v>1462</v>
      </c>
      <c r="B1439" s="23">
        <f>+'ABC Fatturato'!B1439*60%</f>
        <v>216.93438523680351</v>
      </c>
      <c r="C1439" s="27">
        <f t="shared" si="68"/>
        <v>4621020.2916563647</v>
      </c>
      <c r="D1439" s="28">
        <f t="shared" si="66"/>
        <v>0.98209991313844913</v>
      </c>
      <c r="E1439" s="18">
        <v>1438</v>
      </c>
      <c r="F1439" s="26">
        <f t="shared" si="67"/>
        <v>0.53358070500927646</v>
      </c>
      <c r="G1439" s="3" t="str" cm="1">
        <f t="array" ref="G1439">IFERROR(_xlfn.IFS(D1439&lt;='ABC Fatturato'!$K$2,"A",D1439&lt;='ABC Fatturato'!$L$3,"B"),"C")</f>
        <v>C</v>
      </c>
    </row>
    <row r="1440" spans="1:7" x14ac:dyDescent="0.3">
      <c r="A1440" s="20" t="s">
        <v>1463</v>
      </c>
      <c r="B1440" s="23">
        <f>+'ABC Fatturato'!B1440*60%</f>
        <v>216.74074950723664</v>
      </c>
      <c r="C1440" s="27">
        <f t="shared" si="68"/>
        <v>4621237.0324058719</v>
      </c>
      <c r="D1440" s="28">
        <f t="shared" si="66"/>
        <v>0.98214597679059301</v>
      </c>
      <c r="E1440" s="18">
        <v>1439</v>
      </c>
      <c r="F1440" s="26">
        <f t="shared" si="67"/>
        <v>0.5339517625231911</v>
      </c>
      <c r="G1440" s="3" t="str" cm="1">
        <f t="array" ref="G1440">IFERROR(_xlfn.IFS(D1440&lt;='ABC Fatturato'!$K$2,"A",D1440&lt;='ABC Fatturato'!$L$3,"B"),"C")</f>
        <v>C</v>
      </c>
    </row>
    <row r="1441" spans="1:7" x14ac:dyDescent="0.3">
      <c r="A1441" s="20" t="s">
        <v>1464</v>
      </c>
      <c r="B1441" s="23">
        <f>+'ABC Fatturato'!B1441*60%</f>
        <v>216.56286589059084</v>
      </c>
      <c r="C1441" s="27">
        <f t="shared" si="68"/>
        <v>4621453.5952717625</v>
      </c>
      <c r="D1441" s="28">
        <f t="shared" si="66"/>
        <v>0.98219200263734463</v>
      </c>
      <c r="E1441" s="18">
        <v>1440</v>
      </c>
      <c r="F1441" s="26">
        <f t="shared" si="67"/>
        <v>0.53432282003710574</v>
      </c>
      <c r="G1441" s="3" t="str" cm="1">
        <f t="array" ref="G1441">IFERROR(_xlfn.IFS(D1441&lt;='ABC Fatturato'!$K$2,"A",D1441&lt;='ABC Fatturato'!$L$3,"B"),"C")</f>
        <v>C</v>
      </c>
    </row>
    <row r="1442" spans="1:7" x14ac:dyDescent="0.3">
      <c r="A1442" s="20" t="s">
        <v>1465</v>
      </c>
      <c r="B1442" s="23">
        <f>+'ABC Fatturato'!B1442*60%</f>
        <v>215.73402300583098</v>
      </c>
      <c r="C1442" s="27">
        <f t="shared" si="68"/>
        <v>4621669.3292947682</v>
      </c>
      <c r="D1442" s="28">
        <f t="shared" si="66"/>
        <v>0.98223785233110983</v>
      </c>
      <c r="E1442" s="18">
        <v>1441</v>
      </c>
      <c r="F1442" s="26">
        <f t="shared" si="67"/>
        <v>0.53469387755102038</v>
      </c>
      <c r="G1442" s="3" t="str" cm="1">
        <f t="array" ref="G1442">IFERROR(_xlfn.IFS(D1442&lt;='ABC Fatturato'!$K$2,"A",D1442&lt;='ABC Fatturato'!$L$3,"B"),"C")</f>
        <v>C</v>
      </c>
    </row>
    <row r="1443" spans="1:7" x14ac:dyDescent="0.3">
      <c r="A1443" s="20" t="s">
        <v>1466</v>
      </c>
      <c r="B1443" s="23">
        <f>+'ABC Fatturato'!B1443*60%</f>
        <v>215.59814502364154</v>
      </c>
      <c r="C1443" s="27">
        <f t="shared" si="68"/>
        <v>4621884.9274397921</v>
      </c>
      <c r="D1443" s="28">
        <f t="shared" si="66"/>
        <v>0.98228367314689002</v>
      </c>
      <c r="E1443" s="18">
        <v>1442</v>
      </c>
      <c r="F1443" s="26">
        <f t="shared" si="67"/>
        <v>0.53506493506493502</v>
      </c>
      <c r="G1443" s="3" t="str" cm="1">
        <f t="array" ref="G1443">IFERROR(_xlfn.IFS(D1443&lt;='ABC Fatturato'!$K$2,"A",D1443&lt;='ABC Fatturato'!$L$3,"B"),"C")</f>
        <v>C</v>
      </c>
    </row>
    <row r="1444" spans="1:7" x14ac:dyDescent="0.3">
      <c r="A1444" s="20" t="s">
        <v>1467</v>
      </c>
      <c r="B1444" s="23">
        <f>+'ABC Fatturato'!B1444*60%</f>
        <v>215.30602657182797</v>
      </c>
      <c r="C1444" s="27">
        <f t="shared" si="68"/>
        <v>4622100.2334663635</v>
      </c>
      <c r="D1444" s="28">
        <f t="shared" si="66"/>
        <v>0.98232943187908517</v>
      </c>
      <c r="E1444" s="18">
        <v>1443</v>
      </c>
      <c r="F1444" s="26">
        <f t="shared" si="67"/>
        <v>0.53543599257884977</v>
      </c>
      <c r="G1444" s="3" t="str" cm="1">
        <f t="array" ref="G1444">IFERROR(_xlfn.IFS(D1444&lt;='ABC Fatturato'!$K$2,"A",D1444&lt;='ABC Fatturato'!$L$3,"B"),"C")</f>
        <v>C</v>
      </c>
    </row>
    <row r="1445" spans="1:7" x14ac:dyDescent="0.3">
      <c r="A1445" s="20" t="s">
        <v>1468</v>
      </c>
      <c r="B1445" s="23">
        <f>+'ABC Fatturato'!B1445*60%</f>
        <v>215.2737539502335</v>
      </c>
      <c r="C1445" s="27">
        <f t="shared" si="68"/>
        <v>4622315.5072203139</v>
      </c>
      <c r="D1445" s="28">
        <f t="shared" si="66"/>
        <v>0.98237518375241872</v>
      </c>
      <c r="E1445" s="18">
        <v>1444</v>
      </c>
      <c r="F1445" s="26">
        <f t="shared" si="67"/>
        <v>0.53580705009276441</v>
      </c>
      <c r="G1445" s="3" t="str" cm="1">
        <f t="array" ref="G1445">IFERROR(_xlfn.IFS(D1445&lt;='ABC Fatturato'!$K$2,"A",D1445&lt;='ABC Fatturato'!$L$3,"B"),"C")</f>
        <v>C</v>
      </c>
    </row>
    <row r="1446" spans="1:7" x14ac:dyDescent="0.3">
      <c r="A1446" s="20" t="s">
        <v>1469</v>
      </c>
      <c r="B1446" s="23">
        <f>+'ABC Fatturato'!B1446*60%</f>
        <v>215.23277284344684</v>
      </c>
      <c r="C1446" s="27">
        <f t="shared" si="68"/>
        <v>4622530.7399931578</v>
      </c>
      <c r="D1446" s="28">
        <f t="shared" si="66"/>
        <v>0.98242092691608673</v>
      </c>
      <c r="E1446" s="18">
        <v>1445</v>
      </c>
      <c r="F1446" s="26">
        <f t="shared" si="67"/>
        <v>0.53617810760667906</v>
      </c>
      <c r="G1446" s="3" t="str" cm="1">
        <f t="array" ref="G1446">IFERROR(_xlfn.IFS(D1446&lt;='ABC Fatturato'!$K$2,"A",D1446&lt;='ABC Fatturato'!$L$3,"B"),"C")</f>
        <v>C</v>
      </c>
    </row>
    <row r="1447" spans="1:7" x14ac:dyDescent="0.3">
      <c r="A1447" s="20" t="s">
        <v>1470</v>
      </c>
      <c r="B1447" s="23">
        <f>+'ABC Fatturato'!B1447*60%</f>
        <v>214.72883329592986</v>
      </c>
      <c r="C1447" s="27">
        <f t="shared" si="68"/>
        <v>4622745.4688264541</v>
      </c>
      <c r="D1447" s="28">
        <f t="shared" si="66"/>
        <v>0.98246656297808577</v>
      </c>
      <c r="E1447" s="18">
        <v>1446</v>
      </c>
      <c r="F1447" s="26">
        <f t="shared" si="67"/>
        <v>0.5365491651205937</v>
      </c>
      <c r="G1447" s="3" t="str" cm="1">
        <f t="array" ref="G1447">IFERROR(_xlfn.IFS(D1447&lt;='ABC Fatturato'!$K$2,"A",D1447&lt;='ABC Fatturato'!$L$3,"B"),"C")</f>
        <v>C</v>
      </c>
    </row>
    <row r="1448" spans="1:7" x14ac:dyDescent="0.3">
      <c r="A1448" s="20" t="s">
        <v>1471</v>
      </c>
      <c r="B1448" s="23">
        <f>+'ABC Fatturato'!B1448*60%</f>
        <v>214.48397118287969</v>
      </c>
      <c r="C1448" s="27">
        <f t="shared" si="68"/>
        <v>4622959.9527976373</v>
      </c>
      <c r="D1448" s="28">
        <f t="shared" si="66"/>
        <v>0.9825121469998328</v>
      </c>
      <c r="E1448" s="18">
        <v>1447</v>
      </c>
      <c r="F1448" s="26">
        <f t="shared" si="67"/>
        <v>0.53692022263450834</v>
      </c>
      <c r="G1448" s="3" t="str" cm="1">
        <f t="array" ref="G1448">IFERROR(_xlfn.IFS(D1448&lt;='ABC Fatturato'!$K$2,"A",D1448&lt;='ABC Fatturato'!$L$3,"B"),"C")</f>
        <v>C</v>
      </c>
    </row>
    <row r="1449" spans="1:7" x14ac:dyDescent="0.3">
      <c r="A1449" s="20" t="s">
        <v>1472</v>
      </c>
      <c r="B1449" s="23">
        <f>+'ABC Fatturato'!B1449*60%</f>
        <v>214.48281858925131</v>
      </c>
      <c r="C1449" s="27">
        <f t="shared" si="68"/>
        <v>4623174.4356162269</v>
      </c>
      <c r="D1449" s="28">
        <f t="shared" si="66"/>
        <v>0.98255773077662056</v>
      </c>
      <c r="E1449" s="18">
        <v>1448</v>
      </c>
      <c r="F1449" s="26">
        <f t="shared" si="67"/>
        <v>0.53729128014842298</v>
      </c>
      <c r="G1449" s="3" t="str" cm="1">
        <f t="array" ref="G1449">IFERROR(_xlfn.IFS(D1449&lt;='ABC Fatturato'!$K$2,"A",D1449&lt;='ABC Fatturato'!$L$3,"B"),"C")</f>
        <v>C</v>
      </c>
    </row>
    <row r="1450" spans="1:7" x14ac:dyDescent="0.3">
      <c r="A1450" s="20" t="s">
        <v>1473</v>
      </c>
      <c r="B1450" s="23">
        <f>+'ABC Fatturato'!B1450*60%</f>
        <v>214.13281432410167</v>
      </c>
      <c r="C1450" s="27">
        <f t="shared" si="68"/>
        <v>4623388.5684305513</v>
      </c>
      <c r="D1450" s="28">
        <f t="shared" si="66"/>
        <v>0.98260324016742062</v>
      </c>
      <c r="E1450" s="18">
        <v>1449</v>
      </c>
      <c r="F1450" s="26">
        <f t="shared" si="67"/>
        <v>0.53766233766233762</v>
      </c>
      <c r="G1450" s="3" t="str" cm="1">
        <f t="array" ref="G1450">IFERROR(_xlfn.IFS(D1450&lt;='ABC Fatturato'!$K$2,"A",D1450&lt;='ABC Fatturato'!$L$3,"B"),"C")</f>
        <v>C</v>
      </c>
    </row>
    <row r="1451" spans="1:7" x14ac:dyDescent="0.3">
      <c r="A1451" s="20" t="s">
        <v>1474</v>
      </c>
      <c r="B1451" s="23">
        <f>+'ABC Fatturato'!B1451*60%</f>
        <v>213.89000126639073</v>
      </c>
      <c r="C1451" s="27">
        <f t="shared" si="68"/>
        <v>4623602.4584318176</v>
      </c>
      <c r="D1451" s="28">
        <f t="shared" si="66"/>
        <v>0.982648697953452</v>
      </c>
      <c r="E1451" s="18">
        <v>1450</v>
      </c>
      <c r="F1451" s="26">
        <f t="shared" si="67"/>
        <v>0.53803339517625237</v>
      </c>
      <c r="G1451" s="3" t="str" cm="1">
        <f t="array" ref="G1451">IFERROR(_xlfn.IFS(D1451&lt;='ABC Fatturato'!$K$2,"A",D1451&lt;='ABC Fatturato'!$L$3,"B"),"C")</f>
        <v>C</v>
      </c>
    </row>
    <row r="1452" spans="1:7" x14ac:dyDescent="0.3">
      <c r="A1452" s="20" t="s">
        <v>1475</v>
      </c>
      <c r="B1452" s="23">
        <f>+'ABC Fatturato'!B1452*60%</f>
        <v>213.62477666590598</v>
      </c>
      <c r="C1452" s="27">
        <f t="shared" si="68"/>
        <v>4623816.0832084836</v>
      </c>
      <c r="D1452" s="28">
        <f t="shared" si="66"/>
        <v>0.98269409937161645</v>
      </c>
      <c r="E1452" s="18">
        <v>1451</v>
      </c>
      <c r="F1452" s="26">
        <f t="shared" si="67"/>
        <v>0.53840445269016701</v>
      </c>
      <c r="G1452" s="3" t="str" cm="1">
        <f t="array" ref="G1452">IFERROR(_xlfn.IFS(D1452&lt;='ABC Fatturato'!$K$2,"A",D1452&lt;='ABC Fatturato'!$L$3,"B"),"C")</f>
        <v>C</v>
      </c>
    </row>
    <row r="1453" spans="1:7" x14ac:dyDescent="0.3">
      <c r="A1453" s="20" t="s">
        <v>1476</v>
      </c>
      <c r="B1453" s="23">
        <f>+'ABC Fatturato'!B1453*60%</f>
        <v>213.24134718553344</v>
      </c>
      <c r="C1453" s="27">
        <f t="shared" si="68"/>
        <v>4624029.324555669</v>
      </c>
      <c r="D1453" s="28">
        <f t="shared" si="66"/>
        <v>0.98273941929997222</v>
      </c>
      <c r="E1453" s="18">
        <v>1452</v>
      </c>
      <c r="F1453" s="26">
        <f t="shared" si="67"/>
        <v>0.53877551020408165</v>
      </c>
      <c r="G1453" s="3" t="str" cm="1">
        <f t="array" ref="G1453">IFERROR(_xlfn.IFS(D1453&lt;='ABC Fatturato'!$K$2,"A",D1453&lt;='ABC Fatturato'!$L$3,"B"),"C")</f>
        <v>C</v>
      </c>
    </row>
    <row r="1454" spans="1:7" x14ac:dyDescent="0.3">
      <c r="A1454" s="20" t="s">
        <v>1477</v>
      </c>
      <c r="B1454" s="23">
        <f>+'ABC Fatturato'!B1454*60%</f>
        <v>212.82308376439227</v>
      </c>
      <c r="C1454" s="27">
        <f t="shared" si="68"/>
        <v>4624242.1476394329</v>
      </c>
      <c r="D1454" s="28">
        <f t="shared" si="66"/>
        <v>0.98278465033530349</v>
      </c>
      <c r="E1454" s="18">
        <v>1453</v>
      </c>
      <c r="F1454" s="26">
        <f t="shared" si="67"/>
        <v>0.53914656771799629</v>
      </c>
      <c r="G1454" s="3" t="str" cm="1">
        <f t="array" ref="G1454">IFERROR(_xlfn.IFS(D1454&lt;='ABC Fatturato'!$K$2,"A",D1454&lt;='ABC Fatturato'!$L$3,"B"),"C")</f>
        <v>C</v>
      </c>
    </row>
    <row r="1455" spans="1:7" x14ac:dyDescent="0.3">
      <c r="A1455" s="20" t="s">
        <v>1478</v>
      </c>
      <c r="B1455" s="23">
        <f>+'ABC Fatturato'!B1455*60%</f>
        <v>212.58974758762579</v>
      </c>
      <c r="C1455" s="27">
        <f t="shared" si="68"/>
        <v>4624454.7373870201</v>
      </c>
      <c r="D1455" s="28">
        <f t="shared" si="66"/>
        <v>0.98282983177997629</v>
      </c>
      <c r="E1455" s="18">
        <v>1454</v>
      </c>
      <c r="F1455" s="26">
        <f t="shared" si="67"/>
        <v>0.53951762523191094</v>
      </c>
      <c r="G1455" s="3" t="str" cm="1">
        <f t="array" ref="G1455">IFERROR(_xlfn.IFS(D1455&lt;='ABC Fatturato'!$K$2,"A",D1455&lt;='ABC Fatturato'!$L$3,"B"),"C")</f>
        <v>C</v>
      </c>
    </row>
    <row r="1456" spans="1:7" x14ac:dyDescent="0.3">
      <c r="A1456" s="20" t="s">
        <v>1479</v>
      </c>
      <c r="B1456" s="23">
        <f>+'ABC Fatturato'!B1456*60%</f>
        <v>212.28469447398277</v>
      </c>
      <c r="C1456" s="27">
        <f t="shared" si="68"/>
        <v>4624667.0220814943</v>
      </c>
      <c r="D1456" s="28">
        <f t="shared" si="66"/>
        <v>0.98287494839207612</v>
      </c>
      <c r="E1456" s="18">
        <v>1455</v>
      </c>
      <c r="F1456" s="26">
        <f t="shared" si="67"/>
        <v>0.53988868274582558</v>
      </c>
      <c r="G1456" s="3" t="str" cm="1">
        <f t="array" ref="G1456">IFERROR(_xlfn.IFS(D1456&lt;='ABC Fatturato'!$K$2,"A",D1456&lt;='ABC Fatturato'!$L$3,"B"),"C")</f>
        <v>C</v>
      </c>
    </row>
    <row r="1457" spans="1:7" x14ac:dyDescent="0.3">
      <c r="A1457" s="20" t="s">
        <v>1480</v>
      </c>
      <c r="B1457" s="23">
        <f>+'ABC Fatturato'!B1457*60%</f>
        <v>212.09643751468164</v>
      </c>
      <c r="C1457" s="27">
        <f t="shared" si="68"/>
        <v>4624879.1185190091</v>
      </c>
      <c r="D1457" s="28">
        <f t="shared" si="66"/>
        <v>0.98292002499414954</v>
      </c>
      <c r="E1457" s="18">
        <v>1456</v>
      </c>
      <c r="F1457" s="26">
        <f t="shared" si="67"/>
        <v>0.54025974025974022</v>
      </c>
      <c r="G1457" s="3" t="str" cm="1">
        <f t="array" ref="G1457">IFERROR(_xlfn.IFS(D1457&lt;='ABC Fatturato'!$K$2,"A",D1457&lt;='ABC Fatturato'!$L$3,"B"),"C")</f>
        <v>C</v>
      </c>
    </row>
    <row r="1458" spans="1:7" x14ac:dyDescent="0.3">
      <c r="A1458" s="20" t="s">
        <v>1481</v>
      </c>
      <c r="B1458" s="23">
        <f>+'ABC Fatturato'!B1458*60%</f>
        <v>211.9792571624636</v>
      </c>
      <c r="C1458" s="27">
        <f t="shared" si="68"/>
        <v>4625091.0977761718</v>
      </c>
      <c r="D1458" s="28">
        <f t="shared" si="66"/>
        <v>0.98296507669202293</v>
      </c>
      <c r="E1458" s="18">
        <v>1457</v>
      </c>
      <c r="F1458" s="26">
        <f t="shared" si="67"/>
        <v>0.54063079777365497</v>
      </c>
      <c r="G1458" s="3" t="str" cm="1">
        <f t="array" ref="G1458">IFERROR(_xlfn.IFS(D1458&lt;='ABC Fatturato'!$K$2,"A",D1458&lt;='ABC Fatturato'!$L$3,"B"),"C")</f>
        <v>C</v>
      </c>
    </row>
    <row r="1459" spans="1:7" x14ac:dyDescent="0.3">
      <c r="A1459" s="20" t="s">
        <v>1482</v>
      </c>
      <c r="B1459" s="23">
        <f>+'ABC Fatturato'!B1459*60%</f>
        <v>211.9494177940845</v>
      </c>
      <c r="C1459" s="27">
        <f t="shared" si="68"/>
        <v>4625303.0471939659</v>
      </c>
      <c r="D1459" s="28">
        <f t="shared" si="66"/>
        <v>0.98301012204817106</v>
      </c>
      <c r="E1459" s="18">
        <v>1458</v>
      </c>
      <c r="F1459" s="26">
        <f t="shared" si="67"/>
        <v>0.54100185528756961</v>
      </c>
      <c r="G1459" s="3" t="str" cm="1">
        <f t="array" ref="G1459">IFERROR(_xlfn.IFS(D1459&lt;='ABC Fatturato'!$K$2,"A",D1459&lt;='ABC Fatturato'!$L$3,"B"),"C")</f>
        <v>C</v>
      </c>
    </row>
    <row r="1460" spans="1:7" x14ac:dyDescent="0.3">
      <c r="A1460" s="20" t="s">
        <v>1483</v>
      </c>
      <c r="B1460" s="23">
        <f>+'ABC Fatturato'!B1460*60%</f>
        <v>211.82109570345887</v>
      </c>
      <c r="C1460" s="27">
        <f t="shared" si="68"/>
        <v>4625514.868289669</v>
      </c>
      <c r="D1460" s="28">
        <f t="shared" si="66"/>
        <v>0.98305514013217865</v>
      </c>
      <c r="E1460" s="18">
        <v>1459</v>
      </c>
      <c r="F1460" s="26">
        <f t="shared" si="67"/>
        <v>0.54137291280148425</v>
      </c>
      <c r="G1460" s="3" t="str" cm="1">
        <f t="array" ref="G1460">IFERROR(_xlfn.IFS(D1460&lt;='ABC Fatturato'!$K$2,"A",D1460&lt;='ABC Fatturato'!$L$3,"B"),"C")</f>
        <v>C</v>
      </c>
    </row>
    <row r="1461" spans="1:7" x14ac:dyDescent="0.3">
      <c r="A1461" s="20" t="s">
        <v>1484</v>
      </c>
      <c r="B1461" s="23">
        <f>+'ABC Fatturato'!B1461*60%</f>
        <v>211.69302974475065</v>
      </c>
      <c r="C1461" s="27">
        <f t="shared" si="68"/>
        <v>4625726.5613194136</v>
      </c>
      <c r="D1461" s="28">
        <f t="shared" si="66"/>
        <v>0.98310013099848148</v>
      </c>
      <c r="E1461" s="18">
        <v>1460</v>
      </c>
      <c r="F1461" s="26">
        <f t="shared" si="67"/>
        <v>0.54174397031539889</v>
      </c>
      <c r="G1461" s="3" t="str" cm="1">
        <f t="array" ref="G1461">IFERROR(_xlfn.IFS(D1461&lt;='ABC Fatturato'!$K$2,"A",D1461&lt;='ABC Fatturato'!$L$3,"B"),"C")</f>
        <v>C</v>
      </c>
    </row>
    <row r="1462" spans="1:7" x14ac:dyDescent="0.3">
      <c r="A1462" s="20" t="s">
        <v>1485</v>
      </c>
      <c r="B1462" s="23">
        <f>+'ABC Fatturato'!B1462*60%</f>
        <v>211.36261957128332</v>
      </c>
      <c r="C1462" s="27">
        <f t="shared" si="68"/>
        <v>4625937.923938985</v>
      </c>
      <c r="D1462" s="28">
        <f t="shared" si="66"/>
        <v>0.98314505164310539</v>
      </c>
      <c r="E1462" s="18">
        <v>1461</v>
      </c>
      <c r="F1462" s="26">
        <f t="shared" si="67"/>
        <v>0.54211502782931353</v>
      </c>
      <c r="G1462" s="3" t="str" cm="1">
        <f t="array" ref="G1462">IFERROR(_xlfn.IFS(D1462&lt;='ABC Fatturato'!$K$2,"A",D1462&lt;='ABC Fatturato'!$L$3,"B"),"C")</f>
        <v>C</v>
      </c>
    </row>
    <row r="1463" spans="1:7" x14ac:dyDescent="0.3">
      <c r="A1463" s="20" t="s">
        <v>1486</v>
      </c>
      <c r="B1463" s="23">
        <f>+'ABC Fatturato'!B1463*60%</f>
        <v>211.30883186862582</v>
      </c>
      <c r="C1463" s="27">
        <f t="shared" si="68"/>
        <v>4626149.2327708537</v>
      </c>
      <c r="D1463" s="28">
        <f t="shared" si="66"/>
        <v>0.98318996085629329</v>
      </c>
      <c r="E1463" s="18">
        <v>1462</v>
      </c>
      <c r="F1463" s="26">
        <f t="shared" si="67"/>
        <v>0.54248608534322817</v>
      </c>
      <c r="G1463" s="3" t="str" cm="1">
        <f t="array" ref="G1463">IFERROR(_xlfn.IFS(D1463&lt;='ABC Fatturato'!$K$2,"A",D1463&lt;='ABC Fatturato'!$L$3,"B"),"C")</f>
        <v>C</v>
      </c>
    </row>
    <row r="1464" spans="1:7" x14ac:dyDescent="0.3">
      <c r="A1464" s="20" t="s">
        <v>1487</v>
      </c>
      <c r="B1464" s="23">
        <f>+'ABC Fatturato'!B1464*60%</f>
        <v>211.05935938106214</v>
      </c>
      <c r="C1464" s="27">
        <f t="shared" si="68"/>
        <v>4626360.2921302347</v>
      </c>
      <c r="D1464" s="28">
        <f t="shared" si="66"/>
        <v>0.98323481704939197</v>
      </c>
      <c r="E1464" s="18">
        <v>1463</v>
      </c>
      <c r="F1464" s="26">
        <f t="shared" si="67"/>
        <v>0.54285714285714282</v>
      </c>
      <c r="G1464" s="3" t="str" cm="1">
        <f t="array" ref="G1464">IFERROR(_xlfn.IFS(D1464&lt;='ABC Fatturato'!$K$2,"A",D1464&lt;='ABC Fatturato'!$L$3,"B"),"C")</f>
        <v>C</v>
      </c>
    </row>
    <row r="1465" spans="1:7" x14ac:dyDescent="0.3">
      <c r="A1465" s="20" t="s">
        <v>1488</v>
      </c>
      <c r="B1465" s="23">
        <f>+'ABC Fatturato'!B1465*60%</f>
        <v>211.02657449563284</v>
      </c>
      <c r="C1465" s="27">
        <f t="shared" si="68"/>
        <v>4626571.3187047299</v>
      </c>
      <c r="D1465" s="28">
        <f t="shared" si="66"/>
        <v>0.98327966627475805</v>
      </c>
      <c r="E1465" s="18">
        <v>1464</v>
      </c>
      <c r="F1465" s="26">
        <f t="shared" si="67"/>
        <v>0.54322820037105757</v>
      </c>
      <c r="G1465" s="3" t="str" cm="1">
        <f t="array" ref="G1465">IFERROR(_xlfn.IFS(D1465&lt;='ABC Fatturato'!$K$2,"A",D1465&lt;='ABC Fatturato'!$L$3,"B"),"C")</f>
        <v>C</v>
      </c>
    </row>
    <row r="1466" spans="1:7" x14ac:dyDescent="0.3">
      <c r="A1466" s="20" t="s">
        <v>1489</v>
      </c>
      <c r="B1466" s="23">
        <f>+'ABC Fatturato'!B1466*60%</f>
        <v>210.9307811585191</v>
      </c>
      <c r="C1466" s="27">
        <f t="shared" si="68"/>
        <v>4626782.2494858885</v>
      </c>
      <c r="D1466" s="28">
        <f t="shared" si="66"/>
        <v>0.98332449514128084</v>
      </c>
      <c r="E1466" s="18">
        <v>1465</v>
      </c>
      <c r="F1466" s="26">
        <f t="shared" si="67"/>
        <v>0.54359925788497221</v>
      </c>
      <c r="G1466" s="3" t="str" cm="1">
        <f t="array" ref="G1466">IFERROR(_xlfn.IFS(D1466&lt;='ABC Fatturato'!$K$2,"A",D1466&lt;='ABC Fatturato'!$L$3,"B"),"C")</f>
        <v>C</v>
      </c>
    </row>
    <row r="1467" spans="1:7" x14ac:dyDescent="0.3">
      <c r="A1467" s="20" t="s">
        <v>1490</v>
      </c>
      <c r="B1467" s="23">
        <f>+'ABC Fatturato'!B1467*60%</f>
        <v>210.49497270103487</v>
      </c>
      <c r="C1467" s="27">
        <f t="shared" si="68"/>
        <v>4626992.7444585897</v>
      </c>
      <c r="D1467" s="28">
        <f t="shared" si="66"/>
        <v>0.98336923138595378</v>
      </c>
      <c r="E1467" s="18">
        <v>1466</v>
      </c>
      <c r="F1467" s="26">
        <f t="shared" si="67"/>
        <v>0.54397031539888685</v>
      </c>
      <c r="G1467" s="3" t="str" cm="1">
        <f t="array" ref="G1467">IFERROR(_xlfn.IFS(D1467&lt;='ABC Fatturato'!$K$2,"A",D1467&lt;='ABC Fatturato'!$L$3,"B"),"C")</f>
        <v>C</v>
      </c>
    </row>
    <row r="1468" spans="1:7" x14ac:dyDescent="0.3">
      <c r="A1468" s="20" t="s">
        <v>1491</v>
      </c>
      <c r="B1468" s="23">
        <f>+'ABC Fatturato'!B1468*60%</f>
        <v>208.18965737832752</v>
      </c>
      <c r="C1468" s="27">
        <f t="shared" si="68"/>
        <v>4627200.9341159677</v>
      </c>
      <c r="D1468" s="28">
        <f t="shared" si="66"/>
        <v>0.98341347768471954</v>
      </c>
      <c r="E1468" s="18">
        <v>1467</v>
      </c>
      <c r="F1468" s="26">
        <f t="shared" si="67"/>
        <v>0.54434137291280149</v>
      </c>
      <c r="G1468" s="3" t="str" cm="1">
        <f t="array" ref="G1468">IFERROR(_xlfn.IFS(D1468&lt;='ABC Fatturato'!$K$2,"A",D1468&lt;='ABC Fatturato'!$L$3,"B"),"C")</f>
        <v>C</v>
      </c>
    </row>
    <row r="1469" spans="1:7" x14ac:dyDescent="0.3">
      <c r="A1469" s="20" t="s">
        <v>1492</v>
      </c>
      <c r="B1469" s="23">
        <f>+'ABC Fatturato'!B1469*60%</f>
        <v>208.00473013395282</v>
      </c>
      <c r="C1469" s="27">
        <f t="shared" si="68"/>
        <v>4627408.938846102</v>
      </c>
      <c r="D1469" s="28">
        <f t="shared" si="66"/>
        <v>0.98345768468111949</v>
      </c>
      <c r="E1469" s="18">
        <v>1468</v>
      </c>
      <c r="F1469" s="26">
        <f t="shared" si="67"/>
        <v>0.54471243042671613</v>
      </c>
      <c r="G1469" s="3" t="str" cm="1">
        <f t="array" ref="G1469">IFERROR(_xlfn.IFS(D1469&lt;='ABC Fatturato'!$K$2,"A",D1469&lt;='ABC Fatturato'!$L$3,"B"),"C")</f>
        <v>C</v>
      </c>
    </row>
    <row r="1470" spans="1:7" x14ac:dyDescent="0.3">
      <c r="A1470" s="20" t="s">
        <v>1493</v>
      </c>
      <c r="B1470" s="23">
        <f>+'ABC Fatturato'!B1470*60%</f>
        <v>206.66848992079085</v>
      </c>
      <c r="C1470" s="27">
        <f t="shared" si="68"/>
        <v>4627615.6073360229</v>
      </c>
      <c r="D1470" s="28">
        <f t="shared" si="66"/>
        <v>0.98350160768798578</v>
      </c>
      <c r="E1470" s="18">
        <v>1469</v>
      </c>
      <c r="F1470" s="26">
        <f t="shared" si="67"/>
        <v>0.54508348794063077</v>
      </c>
      <c r="G1470" s="3" t="str" cm="1">
        <f t="array" ref="G1470">IFERROR(_xlfn.IFS(D1470&lt;='ABC Fatturato'!$K$2,"A",D1470&lt;='ABC Fatturato'!$L$3,"B"),"C")</f>
        <v>C</v>
      </c>
    </row>
    <row r="1471" spans="1:7" x14ac:dyDescent="0.3">
      <c r="A1471" s="20" t="s">
        <v>1494</v>
      </c>
      <c r="B1471" s="23">
        <f>+'ABC Fatturato'!B1471*60%</f>
        <v>205.73796266481659</v>
      </c>
      <c r="C1471" s="27">
        <f t="shared" si="68"/>
        <v>4627821.3452986879</v>
      </c>
      <c r="D1471" s="28">
        <f t="shared" si="66"/>
        <v>0.98354533293100788</v>
      </c>
      <c r="E1471" s="18">
        <v>1470</v>
      </c>
      <c r="F1471" s="26">
        <f t="shared" si="67"/>
        <v>0.54545454545454541</v>
      </c>
      <c r="G1471" s="3" t="str" cm="1">
        <f t="array" ref="G1471">IFERROR(_xlfn.IFS(D1471&lt;='ABC Fatturato'!$K$2,"A",D1471&lt;='ABC Fatturato'!$L$3,"B"),"C")</f>
        <v>C</v>
      </c>
    </row>
    <row r="1472" spans="1:7" x14ac:dyDescent="0.3">
      <c r="A1472" s="20" t="s">
        <v>1495</v>
      </c>
      <c r="B1472" s="23">
        <f>+'ABC Fatturato'!B1472*60%</f>
        <v>205.27692521346688</v>
      </c>
      <c r="C1472" s="27">
        <f t="shared" si="68"/>
        <v>4628026.6222239016</v>
      </c>
      <c r="D1472" s="28">
        <f t="shared" si="66"/>
        <v>0.98358896019029207</v>
      </c>
      <c r="E1472" s="18">
        <v>1471</v>
      </c>
      <c r="F1472" s="26">
        <f t="shared" si="67"/>
        <v>0.54582560296846017</v>
      </c>
      <c r="G1472" s="3" t="str" cm="1">
        <f t="array" ref="G1472">IFERROR(_xlfn.IFS(D1472&lt;='ABC Fatturato'!$K$2,"A",D1472&lt;='ABC Fatturato'!$L$3,"B"),"C")</f>
        <v>C</v>
      </c>
    </row>
    <row r="1473" spans="1:7" x14ac:dyDescent="0.3">
      <c r="A1473" s="20" t="s">
        <v>1496</v>
      </c>
      <c r="B1473" s="23">
        <f>+'ABC Fatturato'!B1473*60%</f>
        <v>204.90553393321292</v>
      </c>
      <c r="C1473" s="27">
        <f t="shared" si="68"/>
        <v>4628231.5277578346</v>
      </c>
      <c r="D1473" s="28">
        <f t="shared" si="66"/>
        <v>0.98363250851823181</v>
      </c>
      <c r="E1473" s="18">
        <v>1472</v>
      </c>
      <c r="F1473" s="26">
        <f t="shared" si="67"/>
        <v>0.54619666048237481</v>
      </c>
      <c r="G1473" s="3" t="str" cm="1">
        <f t="array" ref="G1473">IFERROR(_xlfn.IFS(D1473&lt;='ABC Fatturato'!$K$2,"A",D1473&lt;='ABC Fatturato'!$L$3,"B"),"C")</f>
        <v>C</v>
      </c>
    </row>
    <row r="1474" spans="1:7" x14ac:dyDescent="0.3">
      <c r="A1474" s="20" t="s">
        <v>1497</v>
      </c>
      <c r="B1474" s="23">
        <f>+'ABC Fatturato'!B1474*60%</f>
        <v>204.21205676680768</v>
      </c>
      <c r="C1474" s="27">
        <f t="shared" si="68"/>
        <v>4628435.7398146018</v>
      </c>
      <c r="D1474" s="28">
        <f t="shared" ref="D1474:D1537" si="69">C1474/SUM(B:B)</f>
        <v>0.98367590946229932</v>
      </c>
      <c r="E1474" s="18">
        <v>1473</v>
      </c>
      <c r="F1474" s="26">
        <f t="shared" ref="F1474:F1537" si="70">E1474/COUNT(B:B)</f>
        <v>0.54656771799628945</v>
      </c>
      <c r="G1474" s="3" t="str" cm="1">
        <f t="array" ref="G1474">IFERROR(_xlfn.IFS(D1474&lt;='ABC Fatturato'!$K$2,"A",D1474&lt;='ABC Fatturato'!$L$3,"B"),"C")</f>
        <v>C</v>
      </c>
    </row>
    <row r="1475" spans="1:7" x14ac:dyDescent="0.3">
      <c r="A1475" s="20" t="s">
        <v>1498</v>
      </c>
      <c r="B1475" s="23">
        <f>+'ABC Fatturato'!B1475*60%</f>
        <v>204.20616573270712</v>
      </c>
      <c r="C1475" s="27">
        <f t="shared" ref="C1475:C1538" si="71">B1475+C1474</f>
        <v>4628639.9459803347</v>
      </c>
      <c r="D1475" s="28">
        <f t="shared" si="69"/>
        <v>0.98371930915435224</v>
      </c>
      <c r="E1475" s="18">
        <v>1474</v>
      </c>
      <c r="F1475" s="26">
        <f t="shared" si="70"/>
        <v>0.54693877551020409</v>
      </c>
      <c r="G1475" s="3" t="str" cm="1">
        <f t="array" ref="G1475">IFERROR(_xlfn.IFS(D1475&lt;='ABC Fatturato'!$K$2,"A",D1475&lt;='ABC Fatturato'!$L$3,"B"),"C")</f>
        <v>C</v>
      </c>
    </row>
    <row r="1476" spans="1:7" x14ac:dyDescent="0.3">
      <c r="A1476" s="20" t="s">
        <v>1499</v>
      </c>
      <c r="B1476" s="23">
        <f>+'ABC Fatturato'!B1476*60%</f>
        <v>204.14392567677496</v>
      </c>
      <c r="C1476" s="27">
        <f t="shared" si="71"/>
        <v>4628844.0899060117</v>
      </c>
      <c r="D1476" s="28">
        <f t="shared" si="69"/>
        <v>0.98376269561860064</v>
      </c>
      <c r="E1476" s="18">
        <v>1475</v>
      </c>
      <c r="F1476" s="26">
        <f t="shared" si="70"/>
        <v>0.54730983302411873</v>
      </c>
      <c r="G1476" s="3" t="str" cm="1">
        <f t="array" ref="G1476">IFERROR(_xlfn.IFS(D1476&lt;='ABC Fatturato'!$K$2,"A",D1476&lt;='ABC Fatturato'!$L$3,"B"),"C")</f>
        <v>C</v>
      </c>
    </row>
    <row r="1477" spans="1:7" x14ac:dyDescent="0.3">
      <c r="A1477" s="20" t="s">
        <v>1500</v>
      </c>
      <c r="B1477" s="23">
        <f>+'ABC Fatturato'!B1477*60%</f>
        <v>204.06081086957329</v>
      </c>
      <c r="C1477" s="27">
        <f t="shared" si="71"/>
        <v>4629048.1507168813</v>
      </c>
      <c r="D1477" s="28">
        <f t="shared" si="69"/>
        <v>0.98380606441855856</v>
      </c>
      <c r="E1477" s="18">
        <v>1476</v>
      </c>
      <c r="F1477" s="26">
        <f t="shared" si="70"/>
        <v>0.54768089053803337</v>
      </c>
      <c r="G1477" s="3" t="str" cm="1">
        <f t="array" ref="G1477">IFERROR(_xlfn.IFS(D1477&lt;='ABC Fatturato'!$K$2,"A",D1477&lt;='ABC Fatturato'!$L$3,"B"),"C")</f>
        <v>C</v>
      </c>
    </row>
    <row r="1478" spans="1:7" x14ac:dyDescent="0.3">
      <c r="A1478" s="20" t="s">
        <v>1501</v>
      </c>
      <c r="B1478" s="23">
        <f>+'ABC Fatturato'!B1478*60%</f>
        <v>202.1535245465312</v>
      </c>
      <c r="C1478" s="27">
        <f t="shared" si="71"/>
        <v>4629250.3042414282</v>
      </c>
      <c r="D1478" s="28">
        <f t="shared" si="69"/>
        <v>0.98384902786523643</v>
      </c>
      <c r="E1478" s="18">
        <v>1477</v>
      </c>
      <c r="F1478" s="26">
        <f t="shared" si="70"/>
        <v>0.54805194805194801</v>
      </c>
      <c r="G1478" s="3" t="str" cm="1">
        <f t="array" ref="G1478">IFERROR(_xlfn.IFS(D1478&lt;='ABC Fatturato'!$K$2,"A",D1478&lt;='ABC Fatturato'!$L$3,"B"),"C")</f>
        <v>C</v>
      </c>
    </row>
    <row r="1479" spans="1:7" x14ac:dyDescent="0.3">
      <c r="A1479" s="20" t="s">
        <v>1502</v>
      </c>
      <c r="B1479" s="23">
        <f>+'ABC Fatturato'!B1479*60%</f>
        <v>201.93440369118133</v>
      </c>
      <c r="C1479" s="27">
        <f t="shared" si="71"/>
        <v>4629452.2386451196</v>
      </c>
      <c r="D1479" s="28">
        <f t="shared" si="69"/>
        <v>0.98389194474242114</v>
      </c>
      <c r="E1479" s="18">
        <v>1478</v>
      </c>
      <c r="F1479" s="26">
        <f t="shared" si="70"/>
        <v>0.54842300556586265</v>
      </c>
      <c r="G1479" s="3" t="str" cm="1">
        <f t="array" ref="G1479">IFERROR(_xlfn.IFS(D1479&lt;='ABC Fatturato'!$K$2,"A",D1479&lt;='ABC Fatturato'!$L$3,"B"),"C")</f>
        <v>C</v>
      </c>
    </row>
    <row r="1480" spans="1:7" x14ac:dyDescent="0.3">
      <c r="A1480" s="20" t="s">
        <v>1503</v>
      </c>
      <c r="B1480" s="23">
        <f>+'ABC Fatturato'!B1480*60%</f>
        <v>201.2824198953976</v>
      </c>
      <c r="C1480" s="27">
        <f t="shared" si="71"/>
        <v>4629653.5210650153</v>
      </c>
      <c r="D1480" s="28">
        <f t="shared" si="69"/>
        <v>0.98393472305426988</v>
      </c>
      <c r="E1480" s="18">
        <v>1479</v>
      </c>
      <c r="F1480" s="26">
        <f t="shared" si="70"/>
        <v>0.54879406307977741</v>
      </c>
      <c r="G1480" s="3" t="str" cm="1">
        <f t="array" ref="G1480">IFERROR(_xlfn.IFS(D1480&lt;='ABC Fatturato'!$K$2,"A",D1480&lt;='ABC Fatturato'!$L$3,"B"),"C")</f>
        <v>C</v>
      </c>
    </row>
    <row r="1481" spans="1:7" x14ac:dyDescent="0.3">
      <c r="A1481" s="20" t="s">
        <v>1504</v>
      </c>
      <c r="B1481" s="23">
        <f>+'ABC Fatturato'!B1481*60%</f>
        <v>201.22440601610279</v>
      </c>
      <c r="C1481" s="27">
        <f t="shared" si="71"/>
        <v>4629854.7454710314</v>
      </c>
      <c r="D1481" s="28">
        <f t="shared" si="69"/>
        <v>0.98397748903649818</v>
      </c>
      <c r="E1481" s="18">
        <v>1480</v>
      </c>
      <c r="F1481" s="26">
        <f t="shared" si="70"/>
        <v>0.54916512059369205</v>
      </c>
      <c r="G1481" s="3" t="str" cm="1">
        <f t="array" ref="G1481">IFERROR(_xlfn.IFS(D1481&lt;='ABC Fatturato'!$K$2,"A",D1481&lt;='ABC Fatturato'!$L$3,"B"),"C")</f>
        <v>C</v>
      </c>
    </row>
    <row r="1482" spans="1:7" x14ac:dyDescent="0.3">
      <c r="A1482" s="20" t="s">
        <v>1505</v>
      </c>
      <c r="B1482" s="23">
        <f>+'ABC Fatturato'!B1482*60%</f>
        <v>201.21121522235583</v>
      </c>
      <c r="C1482" s="27">
        <f t="shared" si="71"/>
        <v>4630055.9566862537</v>
      </c>
      <c r="D1482" s="28">
        <f t="shared" si="69"/>
        <v>0.98402025221530287</v>
      </c>
      <c r="E1482" s="18">
        <v>1481</v>
      </c>
      <c r="F1482" s="26">
        <f t="shared" si="70"/>
        <v>0.54953617810760669</v>
      </c>
      <c r="G1482" s="3" t="str" cm="1">
        <f t="array" ref="G1482">IFERROR(_xlfn.IFS(D1482&lt;='ABC Fatturato'!$K$2,"A",D1482&lt;='ABC Fatturato'!$L$3,"B"),"C")</f>
        <v>C</v>
      </c>
    </row>
    <row r="1483" spans="1:7" x14ac:dyDescent="0.3">
      <c r="A1483" s="20" t="s">
        <v>1506</v>
      </c>
      <c r="B1483" s="23">
        <f>+'ABC Fatturato'!B1483*60%</f>
        <v>200.9844104094835</v>
      </c>
      <c r="C1483" s="27">
        <f t="shared" si="71"/>
        <v>4630256.9410966635</v>
      </c>
      <c r="D1483" s="28">
        <f t="shared" si="69"/>
        <v>0.98406296719155228</v>
      </c>
      <c r="E1483" s="18">
        <v>1482</v>
      </c>
      <c r="F1483" s="26">
        <f t="shared" si="70"/>
        <v>0.54990723562152133</v>
      </c>
      <c r="G1483" s="3" t="str" cm="1">
        <f t="array" ref="G1483">IFERROR(_xlfn.IFS(D1483&lt;='ABC Fatturato'!$K$2,"A",D1483&lt;='ABC Fatturato'!$L$3,"B"),"C")</f>
        <v>C</v>
      </c>
    </row>
    <row r="1484" spans="1:7" x14ac:dyDescent="0.3">
      <c r="A1484" s="20" t="s">
        <v>1507</v>
      </c>
      <c r="B1484" s="23">
        <f>+'ABC Fatturato'!B1484*60%</f>
        <v>200.98351394777248</v>
      </c>
      <c r="C1484" s="27">
        <f t="shared" si="71"/>
        <v>4630457.9246106111</v>
      </c>
      <c r="D1484" s="28">
        <f t="shared" si="69"/>
        <v>0.98410568197727744</v>
      </c>
      <c r="E1484" s="18">
        <v>1483</v>
      </c>
      <c r="F1484" s="26">
        <f t="shared" si="70"/>
        <v>0.55027829313543597</v>
      </c>
      <c r="G1484" s="3" t="str" cm="1">
        <f t="array" ref="G1484">IFERROR(_xlfn.IFS(D1484&lt;='ABC Fatturato'!$K$2,"A",D1484&lt;='ABC Fatturato'!$L$3,"B"),"C")</f>
        <v>C</v>
      </c>
    </row>
    <row r="1485" spans="1:7" x14ac:dyDescent="0.3">
      <c r="A1485" s="20" t="s">
        <v>1508</v>
      </c>
      <c r="B1485" s="23">
        <f>+'ABC Fatturato'!B1485*60%</f>
        <v>200.92831751956928</v>
      </c>
      <c r="C1485" s="27">
        <f t="shared" si="71"/>
        <v>4630658.8529281309</v>
      </c>
      <c r="D1485" s="28">
        <f t="shared" si="69"/>
        <v>0.98414838503217206</v>
      </c>
      <c r="E1485" s="18">
        <v>1484</v>
      </c>
      <c r="F1485" s="26">
        <f t="shared" si="70"/>
        <v>0.55064935064935061</v>
      </c>
      <c r="G1485" s="3" t="str" cm="1">
        <f t="array" ref="G1485">IFERROR(_xlfn.IFS(D1485&lt;='ABC Fatturato'!$K$2,"A",D1485&lt;='ABC Fatturato'!$L$3,"B"),"C")</f>
        <v>C</v>
      </c>
    </row>
    <row r="1486" spans="1:7" x14ac:dyDescent="0.3">
      <c r="A1486" s="20" t="s">
        <v>1509</v>
      </c>
      <c r="B1486" s="23">
        <f>+'ABC Fatturato'!B1486*60%</f>
        <v>200.53733214763298</v>
      </c>
      <c r="C1486" s="27">
        <f t="shared" si="71"/>
        <v>4630859.3902602782</v>
      </c>
      <c r="D1486" s="28">
        <f t="shared" si="69"/>
        <v>0.98419100499141321</v>
      </c>
      <c r="E1486" s="18">
        <v>1485</v>
      </c>
      <c r="F1486" s="26">
        <f t="shared" si="70"/>
        <v>0.55102040816326525</v>
      </c>
      <c r="G1486" s="3" t="str" cm="1">
        <f t="array" ref="G1486">IFERROR(_xlfn.IFS(D1486&lt;='ABC Fatturato'!$K$2,"A",D1486&lt;='ABC Fatturato'!$L$3,"B"),"C")</f>
        <v>C</v>
      </c>
    </row>
    <row r="1487" spans="1:7" x14ac:dyDescent="0.3">
      <c r="A1487" s="20" t="s">
        <v>1510</v>
      </c>
      <c r="B1487" s="23">
        <f>+'ABC Fatturato'!B1487*60%</f>
        <v>199.37526163831424</v>
      </c>
      <c r="C1487" s="27">
        <f t="shared" si="71"/>
        <v>4631058.7655219166</v>
      </c>
      <c r="D1487" s="28">
        <f t="shared" si="69"/>
        <v>0.98423337797719956</v>
      </c>
      <c r="E1487" s="18">
        <v>1486</v>
      </c>
      <c r="F1487" s="26">
        <f t="shared" si="70"/>
        <v>0.55139146567718</v>
      </c>
      <c r="G1487" s="3" t="str" cm="1">
        <f t="array" ref="G1487">IFERROR(_xlfn.IFS(D1487&lt;='ABC Fatturato'!$K$2,"A",D1487&lt;='ABC Fatturato'!$L$3,"B"),"C")</f>
        <v>C</v>
      </c>
    </row>
    <row r="1488" spans="1:7" x14ac:dyDescent="0.3">
      <c r="A1488" s="20" t="s">
        <v>1511</v>
      </c>
      <c r="B1488" s="23">
        <f>+'ABC Fatturato'!B1488*60%</f>
        <v>198.77104644512869</v>
      </c>
      <c r="C1488" s="27">
        <f t="shared" si="71"/>
        <v>4631257.5365683613</v>
      </c>
      <c r="D1488" s="28">
        <f t="shared" si="69"/>
        <v>0.98427562254985379</v>
      </c>
      <c r="E1488" s="18">
        <v>1487</v>
      </c>
      <c r="F1488" s="26">
        <f t="shared" si="70"/>
        <v>0.55176252319109464</v>
      </c>
      <c r="G1488" s="3" t="str" cm="1">
        <f t="array" ref="G1488">IFERROR(_xlfn.IFS(D1488&lt;='ABC Fatturato'!$K$2,"A",D1488&lt;='ABC Fatturato'!$L$3,"B"),"C")</f>
        <v>C</v>
      </c>
    </row>
    <row r="1489" spans="1:7" x14ac:dyDescent="0.3">
      <c r="A1489" s="20" t="s">
        <v>1512</v>
      </c>
      <c r="B1489" s="23">
        <f>+'ABC Fatturato'!B1489*60%</f>
        <v>198.7050924763939</v>
      </c>
      <c r="C1489" s="27">
        <f t="shared" si="71"/>
        <v>4631456.241660838</v>
      </c>
      <c r="D1489" s="28">
        <f t="shared" si="69"/>
        <v>0.98431785310539022</v>
      </c>
      <c r="E1489" s="18">
        <v>1488</v>
      </c>
      <c r="F1489" s="26">
        <f t="shared" si="70"/>
        <v>0.55213358070500929</v>
      </c>
      <c r="G1489" s="3" t="str" cm="1">
        <f t="array" ref="G1489">IFERROR(_xlfn.IFS(D1489&lt;='ABC Fatturato'!$K$2,"A",D1489&lt;='ABC Fatturato'!$L$3,"B"),"C")</f>
        <v>C</v>
      </c>
    </row>
    <row r="1490" spans="1:7" x14ac:dyDescent="0.3">
      <c r="A1490" s="20" t="s">
        <v>1513</v>
      </c>
      <c r="B1490" s="23">
        <f>+'ABC Fatturato'!B1490*60%</f>
        <v>198.30616701501773</v>
      </c>
      <c r="C1490" s="27">
        <f t="shared" si="71"/>
        <v>4631654.5478278529</v>
      </c>
      <c r="D1490" s="28">
        <f t="shared" si="69"/>
        <v>0.98435999887777559</v>
      </c>
      <c r="E1490" s="18">
        <v>1489</v>
      </c>
      <c r="F1490" s="26">
        <f t="shared" si="70"/>
        <v>0.55250463821892393</v>
      </c>
      <c r="G1490" s="3" t="str" cm="1">
        <f t="array" ref="G1490">IFERROR(_xlfn.IFS(D1490&lt;='ABC Fatturato'!$K$2,"A",D1490&lt;='ABC Fatturato'!$L$3,"B"),"C")</f>
        <v>C</v>
      </c>
    </row>
    <row r="1491" spans="1:7" x14ac:dyDescent="0.3">
      <c r="A1491" s="20" t="s">
        <v>1514</v>
      </c>
      <c r="B1491" s="23">
        <f>+'ABC Fatturato'!B1491*60%</f>
        <v>198.17874138610298</v>
      </c>
      <c r="C1491" s="27">
        <f t="shared" si="71"/>
        <v>4631852.7265692391</v>
      </c>
      <c r="D1491" s="28">
        <f t="shared" si="69"/>
        <v>0.98440211756854445</v>
      </c>
      <c r="E1491" s="18">
        <v>1490</v>
      </c>
      <c r="F1491" s="26">
        <f t="shared" si="70"/>
        <v>0.55287569573283857</v>
      </c>
      <c r="G1491" s="3" t="str" cm="1">
        <f t="array" ref="G1491">IFERROR(_xlfn.IFS(D1491&lt;='ABC Fatturato'!$K$2,"A",D1491&lt;='ABC Fatturato'!$L$3,"B"),"C")</f>
        <v>C</v>
      </c>
    </row>
    <row r="1492" spans="1:7" x14ac:dyDescent="0.3">
      <c r="A1492" s="20" t="s">
        <v>1515</v>
      </c>
      <c r="B1492" s="23">
        <f>+'ABC Fatturato'!B1492*60%</f>
        <v>198.09242492993363</v>
      </c>
      <c r="C1492" s="27">
        <f t="shared" si="71"/>
        <v>4632050.8189941691</v>
      </c>
      <c r="D1492" s="28">
        <f t="shared" si="69"/>
        <v>0.98444421791458026</v>
      </c>
      <c r="E1492" s="18">
        <v>1491</v>
      </c>
      <c r="F1492" s="26">
        <f t="shared" si="70"/>
        <v>0.55324675324675321</v>
      </c>
      <c r="G1492" s="3" t="str" cm="1">
        <f t="array" ref="G1492">IFERROR(_xlfn.IFS(D1492&lt;='ABC Fatturato'!$K$2,"A",D1492&lt;='ABC Fatturato'!$L$3,"B"),"C")</f>
        <v>C</v>
      </c>
    </row>
    <row r="1493" spans="1:7" x14ac:dyDescent="0.3">
      <c r="A1493" s="20" t="s">
        <v>1516</v>
      </c>
      <c r="B1493" s="23">
        <f>+'ABC Fatturato'!B1493*60%</f>
        <v>197.7110445049004</v>
      </c>
      <c r="C1493" s="27">
        <f t="shared" si="71"/>
        <v>4632248.5300386744</v>
      </c>
      <c r="D1493" s="28">
        <f t="shared" si="69"/>
        <v>0.9844862372062908</v>
      </c>
      <c r="E1493" s="18">
        <v>1492</v>
      </c>
      <c r="F1493" s="26">
        <f t="shared" si="70"/>
        <v>0.55361781076066785</v>
      </c>
      <c r="G1493" s="3" t="str" cm="1">
        <f t="array" ref="G1493">IFERROR(_xlfn.IFS(D1493&lt;='ABC Fatturato'!$K$2,"A",D1493&lt;='ABC Fatturato'!$L$3,"B"),"C")</f>
        <v>C</v>
      </c>
    </row>
    <row r="1494" spans="1:7" x14ac:dyDescent="0.3">
      <c r="A1494" s="20" t="s">
        <v>1517</v>
      </c>
      <c r="B1494" s="23">
        <f>+'ABC Fatturato'!B1494*60%</f>
        <v>196.77257715948627</v>
      </c>
      <c r="C1494" s="27">
        <f t="shared" si="71"/>
        <v>4632445.3026158335</v>
      </c>
      <c r="D1494" s="28">
        <f t="shared" si="69"/>
        <v>0.98452805704665913</v>
      </c>
      <c r="E1494" s="18">
        <v>1493</v>
      </c>
      <c r="F1494" s="26">
        <f t="shared" si="70"/>
        <v>0.5539888682745826</v>
      </c>
      <c r="G1494" s="3" t="str" cm="1">
        <f t="array" ref="G1494">IFERROR(_xlfn.IFS(D1494&lt;='ABC Fatturato'!$K$2,"A",D1494&lt;='ABC Fatturato'!$L$3,"B"),"C")</f>
        <v>C</v>
      </c>
    </row>
    <row r="1495" spans="1:7" x14ac:dyDescent="0.3">
      <c r="A1495" s="20" t="s">
        <v>1518</v>
      </c>
      <c r="B1495" s="23">
        <f>+'ABC Fatturato'!B1495*60%</f>
        <v>194.89205662181425</v>
      </c>
      <c r="C1495" s="27">
        <f t="shared" si="71"/>
        <v>4632640.1946724551</v>
      </c>
      <c r="D1495" s="28">
        <f t="shared" si="69"/>
        <v>0.98456947722224786</v>
      </c>
      <c r="E1495" s="18">
        <v>1494</v>
      </c>
      <c r="F1495" s="26">
        <f t="shared" si="70"/>
        <v>0.55435992578849724</v>
      </c>
      <c r="G1495" s="3" t="str" cm="1">
        <f t="array" ref="G1495">IFERROR(_xlfn.IFS(D1495&lt;='ABC Fatturato'!$K$2,"A",D1495&lt;='ABC Fatturato'!$L$3,"B"),"C")</f>
        <v>C</v>
      </c>
    </row>
    <row r="1496" spans="1:7" x14ac:dyDescent="0.3">
      <c r="A1496" s="20" t="s">
        <v>1519</v>
      </c>
      <c r="B1496" s="23">
        <f>+'ABC Fatturato'!B1496*60%</f>
        <v>194.52694057353702</v>
      </c>
      <c r="C1496" s="27">
        <f t="shared" si="71"/>
        <v>4632834.721613029</v>
      </c>
      <c r="D1496" s="28">
        <f t="shared" si="69"/>
        <v>0.98461081980015985</v>
      </c>
      <c r="E1496" s="18">
        <v>1495</v>
      </c>
      <c r="F1496" s="26">
        <f t="shared" si="70"/>
        <v>0.55473098330241188</v>
      </c>
      <c r="G1496" s="3" t="str" cm="1">
        <f t="array" ref="G1496">IFERROR(_xlfn.IFS(D1496&lt;='ABC Fatturato'!$K$2,"A",D1496&lt;='ABC Fatturato'!$L$3,"B"),"C")</f>
        <v>C</v>
      </c>
    </row>
    <row r="1497" spans="1:7" x14ac:dyDescent="0.3">
      <c r="A1497" s="20" t="s">
        <v>1520</v>
      </c>
      <c r="B1497" s="23">
        <f>+'ABC Fatturato'!B1497*60%</f>
        <v>192.29398251749981</v>
      </c>
      <c r="C1497" s="27">
        <f t="shared" si="71"/>
        <v>4633027.0155955469</v>
      </c>
      <c r="D1497" s="28">
        <f t="shared" si="69"/>
        <v>0.9846516878101681</v>
      </c>
      <c r="E1497" s="18">
        <v>1496</v>
      </c>
      <c r="F1497" s="26">
        <f t="shared" si="70"/>
        <v>0.55510204081632653</v>
      </c>
      <c r="G1497" s="3" t="str" cm="1">
        <f t="array" ref="G1497">IFERROR(_xlfn.IFS(D1497&lt;='ABC Fatturato'!$K$2,"A",D1497&lt;='ABC Fatturato'!$L$3,"B"),"C")</f>
        <v>C</v>
      </c>
    </row>
    <row r="1498" spans="1:7" x14ac:dyDescent="0.3">
      <c r="A1498" s="20" t="s">
        <v>1521</v>
      </c>
      <c r="B1498" s="23">
        <f>+'ABC Fatturato'!B1498*60%</f>
        <v>192.08779632397952</v>
      </c>
      <c r="C1498" s="27">
        <f t="shared" si="71"/>
        <v>4633219.1033918709</v>
      </c>
      <c r="D1498" s="28">
        <f t="shared" si="69"/>
        <v>0.98469251199967134</v>
      </c>
      <c r="E1498" s="18">
        <v>1497</v>
      </c>
      <c r="F1498" s="26">
        <f t="shared" si="70"/>
        <v>0.55547309833024117</v>
      </c>
      <c r="G1498" s="3" t="str" cm="1">
        <f t="array" ref="G1498">IFERROR(_xlfn.IFS(D1498&lt;='ABC Fatturato'!$K$2,"A",D1498&lt;='ABC Fatturato'!$L$3,"B"),"C")</f>
        <v>C</v>
      </c>
    </row>
    <row r="1499" spans="1:7" x14ac:dyDescent="0.3">
      <c r="A1499" s="20" t="s">
        <v>1522</v>
      </c>
      <c r="B1499" s="23">
        <f>+'ABC Fatturato'!B1499*60%</f>
        <v>186.54458936725129</v>
      </c>
      <c r="C1499" s="27">
        <f t="shared" si="71"/>
        <v>4633405.6479812386</v>
      </c>
      <c r="D1499" s="28">
        <f t="shared" si="69"/>
        <v>0.98473215809803305</v>
      </c>
      <c r="E1499" s="18">
        <v>1498</v>
      </c>
      <c r="F1499" s="26">
        <f t="shared" si="70"/>
        <v>0.55584415584415581</v>
      </c>
      <c r="G1499" s="3" t="str" cm="1">
        <f t="array" ref="G1499">IFERROR(_xlfn.IFS(D1499&lt;='ABC Fatturato'!$K$2,"A",D1499&lt;='ABC Fatturato'!$L$3,"B"),"C")</f>
        <v>C</v>
      </c>
    </row>
    <row r="1500" spans="1:7" x14ac:dyDescent="0.3">
      <c r="A1500" s="20" t="s">
        <v>1523</v>
      </c>
      <c r="B1500" s="23">
        <f>+'ABC Fatturato'!B1500*60%</f>
        <v>186.49477170931377</v>
      </c>
      <c r="C1500" s="27">
        <f t="shared" si="71"/>
        <v>4633592.1427529482</v>
      </c>
      <c r="D1500" s="28">
        <f t="shared" si="69"/>
        <v>0.98477179360870748</v>
      </c>
      <c r="E1500" s="18">
        <v>1499</v>
      </c>
      <c r="F1500" s="26">
        <f t="shared" si="70"/>
        <v>0.55621521335807045</v>
      </c>
      <c r="G1500" s="3" t="str" cm="1">
        <f t="array" ref="G1500">IFERROR(_xlfn.IFS(D1500&lt;='ABC Fatturato'!$K$2,"A",D1500&lt;='ABC Fatturato'!$L$3,"B"),"C")</f>
        <v>C</v>
      </c>
    </row>
    <row r="1501" spans="1:7" x14ac:dyDescent="0.3">
      <c r="A1501" s="20" t="s">
        <v>1524</v>
      </c>
      <c r="B1501" s="23">
        <f>+'ABC Fatturato'!B1501*60%</f>
        <v>186.1310643865823</v>
      </c>
      <c r="C1501" s="27">
        <f t="shared" si="71"/>
        <v>4633778.2738173353</v>
      </c>
      <c r="D1501" s="28">
        <f t="shared" si="69"/>
        <v>0.98481135182109991</v>
      </c>
      <c r="E1501" s="18">
        <v>1500</v>
      </c>
      <c r="F1501" s="26">
        <f t="shared" si="70"/>
        <v>0.5565862708719852</v>
      </c>
      <c r="G1501" s="3" t="str" cm="1">
        <f t="array" ref="G1501">IFERROR(_xlfn.IFS(D1501&lt;='ABC Fatturato'!$K$2,"A",D1501&lt;='ABC Fatturato'!$L$3,"B"),"C")</f>
        <v>C</v>
      </c>
    </row>
    <row r="1502" spans="1:7" x14ac:dyDescent="0.3">
      <c r="A1502" s="20" t="s">
        <v>1525</v>
      </c>
      <c r="B1502" s="23">
        <f>+'ABC Fatturato'!B1502*60%</f>
        <v>185.85777163069886</v>
      </c>
      <c r="C1502" s="27">
        <f t="shared" si="71"/>
        <v>4633964.1315889657</v>
      </c>
      <c r="D1502" s="28">
        <f t="shared" si="69"/>
        <v>0.98485085195090971</v>
      </c>
      <c r="E1502" s="18">
        <v>1501</v>
      </c>
      <c r="F1502" s="26">
        <f t="shared" si="70"/>
        <v>0.55695732838589984</v>
      </c>
      <c r="G1502" s="3" t="str" cm="1">
        <f t="array" ref="G1502">IFERROR(_xlfn.IFS(D1502&lt;='ABC Fatturato'!$K$2,"A",D1502&lt;='ABC Fatturato'!$L$3,"B"),"C")</f>
        <v>C</v>
      </c>
    </row>
    <row r="1503" spans="1:7" x14ac:dyDescent="0.3">
      <c r="A1503" s="20" t="s">
        <v>1526</v>
      </c>
      <c r="B1503" s="23">
        <f>+'ABC Fatturato'!B1503*60%</f>
        <v>185.70460474408378</v>
      </c>
      <c r="C1503" s="27">
        <f t="shared" si="71"/>
        <v>4634149.8361937096</v>
      </c>
      <c r="D1503" s="28">
        <f t="shared" si="69"/>
        <v>0.98489031952834449</v>
      </c>
      <c r="E1503" s="18">
        <v>1502</v>
      </c>
      <c r="F1503" s="26">
        <f t="shared" si="70"/>
        <v>0.55732838589981448</v>
      </c>
      <c r="G1503" s="3" t="str" cm="1">
        <f t="array" ref="G1503">IFERROR(_xlfn.IFS(D1503&lt;='ABC Fatturato'!$K$2,"A",D1503&lt;='ABC Fatturato'!$L$3,"B"),"C")</f>
        <v>C</v>
      </c>
    </row>
    <row r="1504" spans="1:7" x14ac:dyDescent="0.3">
      <c r="A1504" s="20" t="s">
        <v>1527</v>
      </c>
      <c r="B1504" s="23">
        <f>+'ABC Fatturato'!B1504*60%</f>
        <v>185.69564012697421</v>
      </c>
      <c r="C1504" s="27">
        <f t="shared" si="71"/>
        <v>4634335.5318338368</v>
      </c>
      <c r="D1504" s="28">
        <f t="shared" si="69"/>
        <v>0.98492978520053986</v>
      </c>
      <c r="E1504" s="18">
        <v>1503</v>
      </c>
      <c r="F1504" s="26">
        <f t="shared" si="70"/>
        <v>0.55769944341372912</v>
      </c>
      <c r="G1504" s="3" t="str" cm="1">
        <f t="array" ref="G1504">IFERROR(_xlfn.IFS(D1504&lt;='ABC Fatturato'!$K$2,"A",D1504&lt;='ABC Fatturato'!$L$3,"B"),"C")</f>
        <v>C</v>
      </c>
    </row>
    <row r="1505" spans="1:7" x14ac:dyDescent="0.3">
      <c r="A1505" s="20" t="s">
        <v>1528</v>
      </c>
      <c r="B1505" s="23">
        <f>+'ABC Fatturato'!B1505*60%</f>
        <v>185.43950820955772</v>
      </c>
      <c r="C1505" s="27">
        <f t="shared" si="71"/>
        <v>4634520.9713420467</v>
      </c>
      <c r="D1505" s="28">
        <f t="shared" si="69"/>
        <v>0.9849691964373255</v>
      </c>
      <c r="E1505" s="18">
        <v>1504</v>
      </c>
      <c r="F1505" s="26">
        <f t="shared" si="70"/>
        <v>0.55807050092764376</v>
      </c>
      <c r="G1505" s="3" t="str" cm="1">
        <f t="array" ref="G1505">IFERROR(_xlfn.IFS(D1505&lt;='ABC Fatturato'!$K$2,"A",D1505&lt;='ABC Fatturato'!$L$3,"B"),"C")</f>
        <v>C</v>
      </c>
    </row>
    <row r="1506" spans="1:7" x14ac:dyDescent="0.3">
      <c r="A1506" s="20" t="s">
        <v>1529</v>
      </c>
      <c r="B1506" s="23">
        <f>+'ABC Fatturato'!B1506*60%</f>
        <v>184.85040479949973</v>
      </c>
      <c r="C1506" s="27">
        <f t="shared" si="71"/>
        <v>4634705.8217468467</v>
      </c>
      <c r="D1506" s="28">
        <f t="shared" si="69"/>
        <v>0.98500848247266826</v>
      </c>
      <c r="E1506" s="18">
        <v>1505</v>
      </c>
      <c r="F1506" s="26">
        <f t="shared" si="70"/>
        <v>0.55844155844155841</v>
      </c>
      <c r="G1506" s="3" t="str" cm="1">
        <f t="array" ref="G1506">IFERROR(_xlfn.IFS(D1506&lt;='ABC Fatturato'!$K$2,"A",D1506&lt;='ABC Fatturato'!$L$3,"B"),"C")</f>
        <v>C</v>
      </c>
    </row>
    <row r="1507" spans="1:7" x14ac:dyDescent="0.3">
      <c r="A1507" s="20" t="s">
        <v>1530</v>
      </c>
      <c r="B1507" s="23">
        <f>+'ABC Fatturato'!B1507*60%</f>
        <v>184.69608531925624</v>
      </c>
      <c r="C1507" s="27">
        <f t="shared" si="71"/>
        <v>4634890.5178321656</v>
      </c>
      <c r="D1507" s="28">
        <f t="shared" si="69"/>
        <v>0.98504773571067639</v>
      </c>
      <c r="E1507" s="18">
        <v>1506</v>
      </c>
      <c r="F1507" s="26">
        <f t="shared" si="70"/>
        <v>0.55881261595547305</v>
      </c>
      <c r="G1507" s="3" t="str" cm="1">
        <f t="array" ref="G1507">IFERROR(_xlfn.IFS(D1507&lt;='ABC Fatturato'!$K$2,"A",D1507&lt;='ABC Fatturato'!$L$3,"B"),"C")</f>
        <v>C</v>
      </c>
    </row>
    <row r="1508" spans="1:7" x14ac:dyDescent="0.3">
      <c r="A1508" s="20" t="s">
        <v>1531</v>
      </c>
      <c r="B1508" s="23">
        <f>+'ABC Fatturato'!B1508*60%</f>
        <v>184.61578796314618</v>
      </c>
      <c r="C1508" s="27">
        <f t="shared" si="71"/>
        <v>4635075.133620129</v>
      </c>
      <c r="D1508" s="28">
        <f t="shared" si="69"/>
        <v>0.98508697188318362</v>
      </c>
      <c r="E1508" s="18">
        <v>1507</v>
      </c>
      <c r="F1508" s="26">
        <f t="shared" si="70"/>
        <v>0.5591836734693878</v>
      </c>
      <c r="G1508" s="3" t="str" cm="1">
        <f t="array" ref="G1508">IFERROR(_xlfn.IFS(D1508&lt;='ABC Fatturato'!$K$2,"A",D1508&lt;='ABC Fatturato'!$L$3,"B"),"C")</f>
        <v>C</v>
      </c>
    </row>
    <row r="1509" spans="1:7" x14ac:dyDescent="0.3">
      <c r="A1509" s="20" t="s">
        <v>1532</v>
      </c>
      <c r="B1509" s="23">
        <f>+'ABC Fatturato'!B1509*60%</f>
        <v>184.49540596196042</v>
      </c>
      <c r="C1509" s="27">
        <f t="shared" si="71"/>
        <v>4635259.6290260907</v>
      </c>
      <c r="D1509" s="28">
        <f t="shared" si="69"/>
        <v>0.985126182471048</v>
      </c>
      <c r="E1509" s="18">
        <v>1508</v>
      </c>
      <c r="F1509" s="26">
        <f t="shared" si="70"/>
        <v>0.55955473098330244</v>
      </c>
      <c r="G1509" s="3" t="str" cm="1">
        <f t="array" ref="G1509">IFERROR(_xlfn.IFS(D1509&lt;='ABC Fatturato'!$K$2,"A",D1509&lt;='ABC Fatturato'!$L$3,"B"),"C")</f>
        <v>C</v>
      </c>
    </row>
    <row r="1510" spans="1:7" x14ac:dyDescent="0.3">
      <c r="A1510" s="20" t="s">
        <v>1533</v>
      </c>
      <c r="B1510" s="23">
        <f>+'ABC Fatturato'!B1510*60%</f>
        <v>184.30317895793931</v>
      </c>
      <c r="C1510" s="27">
        <f t="shared" si="71"/>
        <v>4635443.9322050484</v>
      </c>
      <c r="D1510" s="28">
        <f t="shared" si="69"/>
        <v>0.98516535220513735</v>
      </c>
      <c r="E1510" s="18">
        <v>1509</v>
      </c>
      <c r="F1510" s="26">
        <f t="shared" si="70"/>
        <v>0.55992578849721708</v>
      </c>
      <c r="G1510" s="3" t="str" cm="1">
        <f t="array" ref="G1510">IFERROR(_xlfn.IFS(D1510&lt;='ABC Fatturato'!$K$2,"A",D1510&lt;='ABC Fatturato'!$L$3,"B"),"C")</f>
        <v>C</v>
      </c>
    </row>
    <row r="1511" spans="1:7" x14ac:dyDescent="0.3">
      <c r="A1511" s="20" t="s">
        <v>1534</v>
      </c>
      <c r="B1511" s="23">
        <f>+'ABC Fatturato'!B1511*60%</f>
        <v>184.07560574931475</v>
      </c>
      <c r="C1511" s="27">
        <f t="shared" si="71"/>
        <v>4635628.0078107975</v>
      </c>
      <c r="D1511" s="28">
        <f t="shared" si="69"/>
        <v>0.98520447357336494</v>
      </c>
      <c r="E1511" s="18">
        <v>1510</v>
      </c>
      <c r="F1511" s="26">
        <f t="shared" si="70"/>
        <v>0.56029684601113172</v>
      </c>
      <c r="G1511" s="3" t="str" cm="1">
        <f t="array" ref="G1511">IFERROR(_xlfn.IFS(D1511&lt;='ABC Fatturato'!$K$2,"A",D1511&lt;='ABC Fatturato'!$L$3,"B"),"C")</f>
        <v>C</v>
      </c>
    </row>
    <row r="1512" spans="1:7" x14ac:dyDescent="0.3">
      <c r="A1512" s="20" t="s">
        <v>1535</v>
      </c>
      <c r="B1512" s="23">
        <f>+'ABC Fatturato'!B1512*60%</f>
        <v>183.77465074635032</v>
      </c>
      <c r="C1512" s="27">
        <f t="shared" si="71"/>
        <v>4635811.7824615436</v>
      </c>
      <c r="D1512" s="28">
        <f t="shared" si="69"/>
        <v>0.98524353097998585</v>
      </c>
      <c r="E1512" s="18">
        <v>1511</v>
      </c>
      <c r="F1512" s="26">
        <f t="shared" si="70"/>
        <v>0.56066790352504636</v>
      </c>
      <c r="G1512" s="3" t="str" cm="1">
        <f t="array" ref="G1512">IFERROR(_xlfn.IFS(D1512&lt;='ABC Fatturato'!$K$2,"A",D1512&lt;='ABC Fatturato'!$L$3,"B"),"C")</f>
        <v>C</v>
      </c>
    </row>
    <row r="1513" spans="1:7" x14ac:dyDescent="0.3">
      <c r="A1513" s="20" t="s">
        <v>1536</v>
      </c>
      <c r="B1513" s="23">
        <f>+'ABC Fatturato'!B1513*60%</f>
        <v>183.15455537428494</v>
      </c>
      <c r="C1513" s="27">
        <f t="shared" si="71"/>
        <v>4635994.9370169174</v>
      </c>
      <c r="D1513" s="28">
        <f t="shared" si="69"/>
        <v>0.98528245659847935</v>
      </c>
      <c r="E1513" s="18">
        <v>1512</v>
      </c>
      <c r="F1513" s="26">
        <f t="shared" si="70"/>
        <v>0.561038961038961</v>
      </c>
      <c r="G1513" s="3" t="str" cm="1">
        <f t="array" ref="G1513">IFERROR(_xlfn.IFS(D1513&lt;='ABC Fatturato'!$K$2,"A",D1513&lt;='ABC Fatturato'!$L$3,"B"),"C")</f>
        <v>C</v>
      </c>
    </row>
    <row r="1514" spans="1:7" x14ac:dyDescent="0.3">
      <c r="A1514" s="20" t="s">
        <v>1537</v>
      </c>
      <c r="B1514" s="23">
        <f>+'ABC Fatturato'!B1514*60%</f>
        <v>183.04403445191971</v>
      </c>
      <c r="C1514" s="27">
        <f t="shared" si="71"/>
        <v>4636177.9810513696</v>
      </c>
      <c r="D1514" s="28">
        <f t="shared" si="69"/>
        <v>0.98532135872809357</v>
      </c>
      <c r="E1514" s="18">
        <v>1513</v>
      </c>
      <c r="F1514" s="26">
        <f t="shared" si="70"/>
        <v>0.56141001855287564</v>
      </c>
      <c r="G1514" s="3" t="str" cm="1">
        <f t="array" ref="G1514">IFERROR(_xlfn.IFS(D1514&lt;='ABC Fatturato'!$K$2,"A",D1514&lt;='ABC Fatturato'!$L$3,"B"),"C")</f>
        <v>C</v>
      </c>
    </row>
    <row r="1515" spans="1:7" x14ac:dyDescent="0.3">
      <c r="A1515" s="20" t="s">
        <v>1538</v>
      </c>
      <c r="B1515" s="23">
        <f>+'ABC Fatturato'!B1515*60%</f>
        <v>183.0312278560489</v>
      </c>
      <c r="C1515" s="27">
        <f t="shared" si="71"/>
        <v>4636361.0122792255</v>
      </c>
      <c r="D1515" s="28">
        <f t="shared" si="69"/>
        <v>0.98536025813593719</v>
      </c>
      <c r="E1515" s="18">
        <v>1514</v>
      </c>
      <c r="F1515" s="26">
        <f t="shared" si="70"/>
        <v>0.5617810760667904</v>
      </c>
      <c r="G1515" s="3" t="str" cm="1">
        <f t="array" ref="G1515">IFERROR(_xlfn.IFS(D1515&lt;='ABC Fatturato'!$K$2,"A",D1515&lt;='ABC Fatturato'!$L$3,"B"),"C")</f>
        <v>C</v>
      </c>
    </row>
    <row r="1516" spans="1:7" x14ac:dyDescent="0.3">
      <c r="A1516" s="20" t="s">
        <v>1539</v>
      </c>
      <c r="B1516" s="23">
        <f>+'ABC Fatturato'!B1516*60%</f>
        <v>183.03058752625535</v>
      </c>
      <c r="C1516" s="27">
        <f t="shared" si="71"/>
        <v>4636544.0428667516</v>
      </c>
      <c r="D1516" s="28">
        <f t="shared" si="69"/>
        <v>0.98539915740769235</v>
      </c>
      <c r="E1516" s="18">
        <v>1515</v>
      </c>
      <c r="F1516" s="26">
        <f t="shared" si="70"/>
        <v>0.56215213358070504</v>
      </c>
      <c r="G1516" s="3" t="str" cm="1">
        <f t="array" ref="G1516">IFERROR(_xlfn.IFS(D1516&lt;='ABC Fatturato'!$K$2,"A",D1516&lt;='ABC Fatturato'!$L$3,"B"),"C")</f>
        <v>C</v>
      </c>
    </row>
    <row r="1517" spans="1:7" x14ac:dyDescent="0.3">
      <c r="A1517" s="20" t="s">
        <v>1540</v>
      </c>
      <c r="B1517" s="23">
        <f>+'ABC Fatturato'!B1517*60%</f>
        <v>182.94222201474668</v>
      </c>
      <c r="C1517" s="27">
        <f t="shared" si="71"/>
        <v>4636726.9850887666</v>
      </c>
      <c r="D1517" s="28">
        <f t="shared" si="69"/>
        <v>0.98543803789923112</v>
      </c>
      <c r="E1517" s="18">
        <v>1516</v>
      </c>
      <c r="F1517" s="26">
        <f t="shared" si="70"/>
        <v>0.56252319109461968</v>
      </c>
      <c r="G1517" s="3" t="str" cm="1">
        <f t="array" ref="G1517">IFERROR(_xlfn.IFS(D1517&lt;='ABC Fatturato'!$K$2,"A",D1517&lt;='ABC Fatturato'!$L$3,"B"),"C")</f>
        <v>C</v>
      </c>
    </row>
    <row r="1518" spans="1:7" x14ac:dyDescent="0.3">
      <c r="A1518" s="20" t="s">
        <v>1541</v>
      </c>
      <c r="B1518" s="23">
        <f>+'ABC Fatturato'!B1518*60%</f>
        <v>182.86410177993466</v>
      </c>
      <c r="C1518" s="27">
        <f t="shared" si="71"/>
        <v>4636909.8491905462</v>
      </c>
      <c r="D1518" s="28">
        <f t="shared" si="69"/>
        <v>0.98547690178796976</v>
      </c>
      <c r="E1518" s="18">
        <v>1517</v>
      </c>
      <c r="F1518" s="26">
        <f t="shared" si="70"/>
        <v>0.56289424860853432</v>
      </c>
      <c r="G1518" s="3" t="str" cm="1">
        <f t="array" ref="G1518">IFERROR(_xlfn.IFS(D1518&lt;='ABC Fatturato'!$K$2,"A",D1518&lt;='ABC Fatturato'!$L$3,"B"),"C")</f>
        <v>C</v>
      </c>
    </row>
    <row r="1519" spans="1:7" x14ac:dyDescent="0.3">
      <c r="A1519" s="20" t="s">
        <v>1542</v>
      </c>
      <c r="B1519" s="23">
        <f>+'ABC Fatturato'!B1519*60%</f>
        <v>181.43744699992465</v>
      </c>
      <c r="C1519" s="27">
        <f t="shared" si="71"/>
        <v>4637091.2866375465</v>
      </c>
      <c r="D1519" s="28">
        <f t="shared" si="69"/>
        <v>0.98551546247147526</v>
      </c>
      <c r="E1519" s="18">
        <v>1518</v>
      </c>
      <c r="F1519" s="26">
        <f t="shared" si="70"/>
        <v>0.56326530612244896</v>
      </c>
      <c r="G1519" s="3" t="str" cm="1">
        <f t="array" ref="G1519">IFERROR(_xlfn.IFS(D1519&lt;='ABC Fatturato'!$K$2,"A",D1519&lt;='ABC Fatturato'!$L$3,"B"),"C")</f>
        <v>C</v>
      </c>
    </row>
    <row r="1520" spans="1:7" x14ac:dyDescent="0.3">
      <c r="A1520" s="20" t="s">
        <v>1543</v>
      </c>
      <c r="B1520" s="23">
        <f>+'ABC Fatturato'!B1520*60%</f>
        <v>181.22319265100575</v>
      </c>
      <c r="C1520" s="27">
        <f t="shared" si="71"/>
        <v>4637272.5098301973</v>
      </c>
      <c r="D1520" s="28">
        <f t="shared" si="69"/>
        <v>0.98555397761976027</v>
      </c>
      <c r="E1520" s="18">
        <v>1519</v>
      </c>
      <c r="F1520" s="26">
        <f t="shared" si="70"/>
        <v>0.5636363636363636</v>
      </c>
      <c r="G1520" s="3" t="str" cm="1">
        <f t="array" ref="G1520">IFERROR(_xlfn.IFS(D1520&lt;='ABC Fatturato'!$K$2,"A",D1520&lt;='ABC Fatturato'!$L$3,"B"),"C")</f>
        <v>C</v>
      </c>
    </row>
    <row r="1521" spans="1:7" x14ac:dyDescent="0.3">
      <c r="A1521" s="20" t="s">
        <v>1544</v>
      </c>
      <c r="B1521" s="23">
        <f>+'ABC Fatturato'!B1521*60%</f>
        <v>180.42905564105578</v>
      </c>
      <c r="C1521" s="27">
        <f t="shared" si="71"/>
        <v>4637452.9388858387</v>
      </c>
      <c r="D1521" s="28">
        <f t="shared" si="69"/>
        <v>0.9855923239910569</v>
      </c>
      <c r="E1521" s="18">
        <v>1520</v>
      </c>
      <c r="F1521" s="26">
        <f t="shared" si="70"/>
        <v>0.56400742115027824</v>
      </c>
      <c r="G1521" s="3" t="str" cm="1">
        <f t="array" ref="G1521">IFERROR(_xlfn.IFS(D1521&lt;='ABC Fatturato'!$K$2,"A",D1521&lt;='ABC Fatturato'!$L$3,"B"),"C")</f>
        <v>C</v>
      </c>
    </row>
    <row r="1522" spans="1:7" x14ac:dyDescent="0.3">
      <c r="A1522" s="20" t="s">
        <v>1545</v>
      </c>
      <c r="B1522" s="23">
        <f>+'ABC Fatturato'!B1522*60%</f>
        <v>180.29906869296693</v>
      </c>
      <c r="C1522" s="27">
        <f t="shared" si="71"/>
        <v>4637633.2379545318</v>
      </c>
      <c r="D1522" s="28">
        <f t="shared" si="69"/>
        <v>0.9856306427363829</v>
      </c>
      <c r="E1522" s="18">
        <v>1521</v>
      </c>
      <c r="F1522" s="26">
        <f t="shared" si="70"/>
        <v>0.564378478664193</v>
      </c>
      <c r="G1522" s="3" t="str" cm="1">
        <f t="array" ref="G1522">IFERROR(_xlfn.IFS(D1522&lt;='ABC Fatturato'!$K$2,"A",D1522&lt;='ABC Fatturato'!$L$3,"B"),"C")</f>
        <v>C</v>
      </c>
    </row>
    <row r="1523" spans="1:7" x14ac:dyDescent="0.3">
      <c r="A1523" s="20" t="s">
        <v>1546</v>
      </c>
      <c r="B1523" s="23">
        <f>+'ABC Fatturato'!B1523*60%</f>
        <v>179.92665288504332</v>
      </c>
      <c r="C1523" s="27">
        <f t="shared" si="71"/>
        <v>4637813.1646074168</v>
      </c>
      <c r="D1523" s="28">
        <f t="shared" si="69"/>
        <v>0.98566888233262284</v>
      </c>
      <c r="E1523" s="18">
        <v>1522</v>
      </c>
      <c r="F1523" s="26">
        <f t="shared" si="70"/>
        <v>0.56474953617810764</v>
      </c>
      <c r="G1523" s="3" t="str" cm="1">
        <f t="array" ref="G1523">IFERROR(_xlfn.IFS(D1523&lt;='ABC Fatturato'!$K$2,"A",D1523&lt;='ABC Fatturato'!$L$3,"B"),"C")</f>
        <v>C</v>
      </c>
    </row>
    <row r="1524" spans="1:7" x14ac:dyDescent="0.3">
      <c r="A1524" s="20" t="s">
        <v>1547</v>
      </c>
      <c r="B1524" s="23">
        <f>+'ABC Fatturato'!B1524*60%</f>
        <v>179.88810503147215</v>
      </c>
      <c r="C1524" s="27">
        <f t="shared" si="71"/>
        <v>4637993.0527124479</v>
      </c>
      <c r="D1524" s="28">
        <f t="shared" si="69"/>
        <v>0.98570711373633357</v>
      </c>
      <c r="E1524" s="18">
        <v>1523</v>
      </c>
      <c r="F1524" s="26">
        <f t="shared" si="70"/>
        <v>0.56512059369202228</v>
      </c>
      <c r="G1524" s="3" t="str" cm="1">
        <f t="array" ref="G1524">IFERROR(_xlfn.IFS(D1524&lt;='ABC Fatturato'!$K$2,"A",D1524&lt;='ABC Fatturato'!$L$3,"B"),"C")</f>
        <v>C</v>
      </c>
    </row>
    <row r="1525" spans="1:7" x14ac:dyDescent="0.3">
      <c r="A1525" s="20" t="s">
        <v>1548</v>
      </c>
      <c r="B1525" s="23">
        <f>+'ABC Fatturato'!B1525*60%</f>
        <v>179.83021921813599</v>
      </c>
      <c r="C1525" s="27">
        <f t="shared" si="71"/>
        <v>4638172.8829316664</v>
      </c>
      <c r="D1525" s="28">
        <f t="shared" si="69"/>
        <v>0.98574533283764176</v>
      </c>
      <c r="E1525" s="18">
        <v>1524</v>
      </c>
      <c r="F1525" s="26">
        <f t="shared" si="70"/>
        <v>0.56549165120593692</v>
      </c>
      <c r="G1525" s="3" t="str" cm="1">
        <f t="array" ref="G1525">IFERROR(_xlfn.IFS(D1525&lt;='ABC Fatturato'!$K$2,"A",D1525&lt;='ABC Fatturato'!$L$3,"B"),"C")</f>
        <v>C</v>
      </c>
    </row>
    <row r="1526" spans="1:7" x14ac:dyDescent="0.3">
      <c r="A1526" s="20" t="s">
        <v>1549</v>
      </c>
      <c r="B1526" s="23">
        <f>+'ABC Fatturato'!B1526*60%</f>
        <v>179.52337318107101</v>
      </c>
      <c r="C1526" s="27">
        <f t="shared" si="71"/>
        <v>4638352.4063048474</v>
      </c>
      <c r="D1526" s="28">
        <f t="shared" si="69"/>
        <v>0.98578348672532878</v>
      </c>
      <c r="E1526" s="18">
        <v>1525</v>
      </c>
      <c r="F1526" s="26">
        <f t="shared" si="70"/>
        <v>0.56586270871985156</v>
      </c>
      <c r="G1526" s="3" t="str" cm="1">
        <f t="array" ref="G1526">IFERROR(_xlfn.IFS(D1526&lt;='ABC Fatturato'!$K$2,"A",D1526&lt;='ABC Fatturato'!$L$3,"B"),"C")</f>
        <v>C</v>
      </c>
    </row>
    <row r="1527" spans="1:7" x14ac:dyDescent="0.3">
      <c r="A1527" s="20" t="s">
        <v>1550</v>
      </c>
      <c r="B1527" s="23">
        <f>+'ABC Fatturato'!B1527*60%</f>
        <v>179.30117874271218</v>
      </c>
      <c r="C1527" s="27">
        <f t="shared" si="71"/>
        <v>4638531.7074835906</v>
      </c>
      <c r="D1527" s="28">
        <f t="shared" si="69"/>
        <v>0.98582159339029785</v>
      </c>
      <c r="E1527" s="18">
        <v>1526</v>
      </c>
      <c r="F1527" s="26">
        <f t="shared" si="70"/>
        <v>0.5662337662337662</v>
      </c>
      <c r="G1527" s="3" t="str" cm="1">
        <f t="array" ref="G1527">IFERROR(_xlfn.IFS(D1527&lt;='ABC Fatturato'!$K$2,"A",D1527&lt;='ABC Fatturato'!$L$3,"B"),"C")</f>
        <v>C</v>
      </c>
    </row>
    <row r="1528" spans="1:7" x14ac:dyDescent="0.3">
      <c r="A1528" s="20" t="s">
        <v>1551</v>
      </c>
      <c r="B1528" s="23">
        <f>+'ABC Fatturato'!B1528*60%</f>
        <v>178.58400937394595</v>
      </c>
      <c r="C1528" s="27">
        <f t="shared" si="71"/>
        <v>4638710.2914929641</v>
      </c>
      <c r="D1528" s="28">
        <f t="shared" si="69"/>
        <v>0.98585954763611894</v>
      </c>
      <c r="E1528" s="18">
        <v>1527</v>
      </c>
      <c r="F1528" s="26">
        <f t="shared" si="70"/>
        <v>0.56660482374768084</v>
      </c>
      <c r="G1528" s="3" t="str" cm="1">
        <f t="array" ref="G1528">IFERROR(_xlfn.IFS(D1528&lt;='ABC Fatturato'!$K$2,"A",D1528&lt;='ABC Fatturato'!$L$3,"B"),"C")</f>
        <v>C</v>
      </c>
    </row>
    <row r="1529" spans="1:7" x14ac:dyDescent="0.3">
      <c r="A1529" s="20" t="s">
        <v>1552</v>
      </c>
      <c r="B1529" s="23">
        <f>+'ABC Fatturato'!B1529*60%</f>
        <v>177.46368836716613</v>
      </c>
      <c r="C1529" s="27">
        <f t="shared" si="71"/>
        <v>4638887.7551813312</v>
      </c>
      <c r="D1529" s="28">
        <f t="shared" si="69"/>
        <v>0.98589726378145703</v>
      </c>
      <c r="E1529" s="18">
        <v>1528</v>
      </c>
      <c r="F1529" s="26">
        <f t="shared" si="70"/>
        <v>0.56697588126159559</v>
      </c>
      <c r="G1529" s="3" t="str" cm="1">
        <f t="array" ref="G1529">IFERROR(_xlfn.IFS(D1529&lt;='ABC Fatturato'!$K$2,"A",D1529&lt;='ABC Fatturato'!$L$3,"B"),"C")</f>
        <v>C</v>
      </c>
    </row>
    <row r="1530" spans="1:7" x14ac:dyDescent="0.3">
      <c r="A1530" s="20" t="s">
        <v>1553</v>
      </c>
      <c r="B1530" s="23">
        <f>+'ABC Fatturato'!B1530*60%</f>
        <v>176.90775404041355</v>
      </c>
      <c r="C1530" s="27">
        <f t="shared" si="71"/>
        <v>4639064.6629353715</v>
      </c>
      <c r="D1530" s="28">
        <f t="shared" si="69"/>
        <v>0.98593486177473799</v>
      </c>
      <c r="E1530" s="18">
        <v>1529</v>
      </c>
      <c r="F1530" s="26">
        <f t="shared" si="70"/>
        <v>0.56734693877551023</v>
      </c>
      <c r="G1530" s="3" t="str" cm="1">
        <f t="array" ref="G1530">IFERROR(_xlfn.IFS(D1530&lt;='ABC Fatturato'!$K$2,"A",D1530&lt;='ABC Fatturato'!$L$3,"B"),"C")</f>
        <v>C</v>
      </c>
    </row>
    <row r="1531" spans="1:7" x14ac:dyDescent="0.3">
      <c r="A1531" s="20" t="s">
        <v>1554</v>
      </c>
      <c r="B1531" s="23">
        <f>+'ABC Fatturato'!B1531*60%</f>
        <v>176.89814909351045</v>
      </c>
      <c r="C1531" s="27">
        <f t="shared" si="71"/>
        <v>4639241.5610844651</v>
      </c>
      <c r="D1531" s="28">
        <f t="shared" si="69"/>
        <v>0.98597245772669095</v>
      </c>
      <c r="E1531" s="18">
        <v>1530</v>
      </c>
      <c r="F1531" s="26">
        <f t="shared" si="70"/>
        <v>0.56771799628942488</v>
      </c>
      <c r="G1531" s="3" t="str" cm="1">
        <f t="array" ref="G1531">IFERROR(_xlfn.IFS(D1531&lt;='ABC Fatturato'!$K$2,"A",D1531&lt;='ABC Fatturato'!$L$3,"B"),"C")</f>
        <v>C</v>
      </c>
    </row>
    <row r="1532" spans="1:7" x14ac:dyDescent="0.3">
      <c r="A1532" s="20" t="s">
        <v>1555</v>
      </c>
      <c r="B1532" s="23">
        <f>+'ABC Fatturato'!B1532*60%</f>
        <v>176.77033926671959</v>
      </c>
      <c r="C1532" s="27">
        <f t="shared" si="71"/>
        <v>4639418.3314237315</v>
      </c>
      <c r="D1532" s="28">
        <f t="shared" si="69"/>
        <v>0.98601002651537439</v>
      </c>
      <c r="E1532" s="18">
        <v>1531</v>
      </c>
      <c r="F1532" s="26">
        <f t="shared" si="70"/>
        <v>0.56808905380333952</v>
      </c>
      <c r="G1532" s="3" t="str" cm="1">
        <f t="array" ref="G1532">IFERROR(_xlfn.IFS(D1532&lt;='ABC Fatturato'!$K$2,"A",D1532&lt;='ABC Fatturato'!$L$3,"B"),"C")</f>
        <v>C</v>
      </c>
    </row>
    <row r="1533" spans="1:7" x14ac:dyDescent="0.3">
      <c r="A1533" s="20" t="s">
        <v>1556</v>
      </c>
      <c r="B1533" s="23">
        <f>+'ABC Fatturato'!B1533*60%</f>
        <v>176.72846169822199</v>
      </c>
      <c r="C1533" s="27">
        <f t="shared" si="71"/>
        <v>4639595.0598854301</v>
      </c>
      <c r="D1533" s="28">
        <f t="shared" si="69"/>
        <v>0.98604758640386847</v>
      </c>
      <c r="E1533" s="18">
        <v>1532</v>
      </c>
      <c r="F1533" s="26">
        <f t="shared" si="70"/>
        <v>0.56846011131725416</v>
      </c>
      <c r="G1533" s="3" t="str" cm="1">
        <f t="array" ref="G1533">IFERROR(_xlfn.IFS(D1533&lt;='ABC Fatturato'!$K$2,"A",D1533&lt;='ABC Fatturato'!$L$3,"B"),"C")</f>
        <v>C</v>
      </c>
    </row>
    <row r="1534" spans="1:7" x14ac:dyDescent="0.3">
      <c r="A1534" s="20" t="s">
        <v>1557</v>
      </c>
      <c r="B1534" s="23">
        <f>+'ABC Fatturato'!B1534*60%</f>
        <v>176.64637141868999</v>
      </c>
      <c r="C1534" s="27">
        <f t="shared" si="71"/>
        <v>4639771.7062568488</v>
      </c>
      <c r="D1534" s="28">
        <f t="shared" si="69"/>
        <v>0.98608512884581345</v>
      </c>
      <c r="E1534" s="18">
        <v>1533</v>
      </c>
      <c r="F1534" s="26">
        <f t="shared" si="70"/>
        <v>0.5688311688311688</v>
      </c>
      <c r="G1534" s="3" t="str" cm="1">
        <f t="array" ref="G1534">IFERROR(_xlfn.IFS(D1534&lt;='ABC Fatturato'!$K$2,"A",D1534&lt;='ABC Fatturato'!$L$3,"B"),"C")</f>
        <v>C</v>
      </c>
    </row>
    <row r="1535" spans="1:7" x14ac:dyDescent="0.3">
      <c r="A1535" s="20" t="s">
        <v>1558</v>
      </c>
      <c r="B1535" s="23">
        <f>+'ABC Fatturato'!B1535*60%</f>
        <v>176.503705940689</v>
      </c>
      <c r="C1535" s="27">
        <f t="shared" si="71"/>
        <v>4639948.2099627899</v>
      </c>
      <c r="D1535" s="28">
        <f t="shared" si="69"/>
        <v>0.98612264096723534</v>
      </c>
      <c r="E1535" s="18">
        <v>1534</v>
      </c>
      <c r="F1535" s="26">
        <f t="shared" si="70"/>
        <v>0.56920222634508344</v>
      </c>
      <c r="G1535" s="3" t="str" cm="1">
        <f t="array" ref="G1535">IFERROR(_xlfn.IFS(D1535&lt;='ABC Fatturato'!$K$2,"A",D1535&lt;='ABC Fatturato'!$L$3,"B"),"C")</f>
        <v>C</v>
      </c>
    </row>
    <row r="1536" spans="1:7" x14ac:dyDescent="0.3">
      <c r="A1536" s="20" t="s">
        <v>1559</v>
      </c>
      <c r="B1536" s="23">
        <f>+'ABC Fatturato'!B1536*60%</f>
        <v>176.41085812062551</v>
      </c>
      <c r="C1536" s="27">
        <f t="shared" si="71"/>
        <v>4640124.6208209107</v>
      </c>
      <c r="D1536" s="28">
        <f t="shared" si="69"/>
        <v>0.98616013335582098</v>
      </c>
      <c r="E1536" s="18">
        <v>1535</v>
      </c>
      <c r="F1536" s="26">
        <f t="shared" si="70"/>
        <v>0.56957328385899819</v>
      </c>
      <c r="G1536" s="3" t="str" cm="1">
        <f t="array" ref="G1536">IFERROR(_xlfn.IFS(D1536&lt;='ABC Fatturato'!$K$2,"A",D1536&lt;='ABC Fatturato'!$L$3,"B"),"C")</f>
        <v>C</v>
      </c>
    </row>
    <row r="1537" spans="1:7" x14ac:dyDescent="0.3">
      <c r="A1537" s="20" t="s">
        <v>1560</v>
      </c>
      <c r="B1537" s="23">
        <f>+'ABC Fatturato'!B1537*60%</f>
        <v>176.31288766221371</v>
      </c>
      <c r="C1537" s="27">
        <f t="shared" si="71"/>
        <v>4640300.9337085728</v>
      </c>
      <c r="D1537" s="28">
        <f t="shared" si="69"/>
        <v>0.98619760492286235</v>
      </c>
      <c r="E1537" s="18">
        <v>1536</v>
      </c>
      <c r="F1537" s="26">
        <f t="shared" si="70"/>
        <v>0.56994434137291283</v>
      </c>
      <c r="G1537" s="3" t="str" cm="1">
        <f t="array" ref="G1537">IFERROR(_xlfn.IFS(D1537&lt;='ABC Fatturato'!$K$2,"A",D1537&lt;='ABC Fatturato'!$L$3,"B"),"C")</f>
        <v>C</v>
      </c>
    </row>
    <row r="1538" spans="1:7" x14ac:dyDescent="0.3">
      <c r="A1538" s="20" t="s">
        <v>1561</v>
      </c>
      <c r="B1538" s="23">
        <f>+'ABC Fatturato'!B1538*60%</f>
        <v>176.21453300592577</v>
      </c>
      <c r="C1538" s="27">
        <f t="shared" si="71"/>
        <v>4640477.1482415786</v>
      </c>
      <c r="D1538" s="28">
        <f t="shared" ref="D1538:D1601" si="72">C1538/SUM(B:B)</f>
        <v>0.98623505558670632</v>
      </c>
      <c r="E1538" s="18">
        <v>1537</v>
      </c>
      <c r="F1538" s="26">
        <f t="shared" ref="F1538:F1601" si="73">E1538/COUNT(B:B)</f>
        <v>0.57031539888682747</v>
      </c>
      <c r="G1538" s="3" t="str" cm="1">
        <f t="array" ref="G1538">IFERROR(_xlfn.IFS(D1538&lt;='ABC Fatturato'!$K$2,"A",D1538&lt;='ABC Fatturato'!$L$3,"B"),"C")</f>
        <v>C</v>
      </c>
    </row>
    <row r="1539" spans="1:7" x14ac:dyDescent="0.3">
      <c r="A1539" s="20" t="s">
        <v>1562</v>
      </c>
      <c r="B1539" s="23">
        <f>+'ABC Fatturato'!B1539*60%</f>
        <v>175.52733107149723</v>
      </c>
      <c r="C1539" s="27">
        <f t="shared" ref="C1539:C1602" si="74">B1539+C1538</f>
        <v>4640652.6755726505</v>
      </c>
      <c r="D1539" s="28">
        <f t="shared" si="72"/>
        <v>0.98627236020034548</v>
      </c>
      <c r="E1539" s="18">
        <v>1538</v>
      </c>
      <c r="F1539" s="26">
        <f t="shared" si="73"/>
        <v>0.57068645640074211</v>
      </c>
      <c r="G1539" s="3" t="str" cm="1">
        <f t="array" ref="G1539">IFERROR(_xlfn.IFS(D1539&lt;='ABC Fatturato'!$K$2,"A",D1539&lt;='ABC Fatturato'!$L$3,"B"),"C")</f>
        <v>C</v>
      </c>
    </row>
    <row r="1540" spans="1:7" x14ac:dyDescent="0.3">
      <c r="A1540" s="20" t="s">
        <v>1563</v>
      </c>
      <c r="B1540" s="23">
        <f>+'ABC Fatturato'!B1540*60%</f>
        <v>175.45113182606585</v>
      </c>
      <c r="C1540" s="27">
        <f t="shared" si="74"/>
        <v>4640828.1267044768</v>
      </c>
      <c r="D1540" s="28">
        <f t="shared" si="72"/>
        <v>0.98630964861945014</v>
      </c>
      <c r="E1540" s="18">
        <v>1539</v>
      </c>
      <c r="F1540" s="26">
        <f t="shared" si="73"/>
        <v>0.57105751391465676</v>
      </c>
      <c r="G1540" s="3" t="str" cm="1">
        <f t="array" ref="G1540">IFERROR(_xlfn.IFS(D1540&lt;='ABC Fatturato'!$K$2,"A",D1540&lt;='ABC Fatturato'!$L$3,"B"),"C")</f>
        <v>C</v>
      </c>
    </row>
    <row r="1541" spans="1:7" x14ac:dyDescent="0.3">
      <c r="A1541" s="20" t="s">
        <v>1564</v>
      </c>
      <c r="B1541" s="23">
        <f>+'ABC Fatturato'!B1541*60%</f>
        <v>174.6084578177655</v>
      </c>
      <c r="C1541" s="27">
        <f t="shared" si="74"/>
        <v>4641002.7351622945</v>
      </c>
      <c r="D1541" s="28">
        <f t="shared" si="72"/>
        <v>0.9863467579460562</v>
      </c>
      <c r="E1541" s="18">
        <v>1540</v>
      </c>
      <c r="F1541" s="26">
        <f t="shared" si="73"/>
        <v>0.5714285714285714</v>
      </c>
      <c r="G1541" s="3" t="str" cm="1">
        <f t="array" ref="G1541">IFERROR(_xlfn.IFS(D1541&lt;='ABC Fatturato'!$K$2,"A",D1541&lt;='ABC Fatturato'!$L$3,"B"),"C")</f>
        <v>C</v>
      </c>
    </row>
    <row r="1542" spans="1:7" x14ac:dyDescent="0.3">
      <c r="A1542" s="20" t="s">
        <v>1565</v>
      </c>
      <c r="B1542" s="23">
        <f>+'ABC Fatturato'!B1542*60%</f>
        <v>174.37717069633837</v>
      </c>
      <c r="C1542" s="27">
        <f t="shared" si="74"/>
        <v>4641177.1123329904</v>
      </c>
      <c r="D1542" s="28">
        <f t="shared" si="72"/>
        <v>0.98638381811748688</v>
      </c>
      <c r="E1542" s="18">
        <v>1541</v>
      </c>
      <c r="F1542" s="26">
        <f t="shared" si="73"/>
        <v>0.57179962894248604</v>
      </c>
      <c r="G1542" s="3" t="str" cm="1">
        <f t="array" ref="G1542">IFERROR(_xlfn.IFS(D1542&lt;='ABC Fatturato'!$K$2,"A",D1542&lt;='ABC Fatturato'!$L$3,"B"),"C")</f>
        <v>C</v>
      </c>
    </row>
    <row r="1543" spans="1:7" x14ac:dyDescent="0.3">
      <c r="A1543" s="20" t="s">
        <v>1566</v>
      </c>
      <c r="B1543" s="23">
        <f>+'ABC Fatturato'!B1543*60%</f>
        <v>174.31826035533257</v>
      </c>
      <c r="C1543" s="27">
        <f t="shared" si="74"/>
        <v>4641351.4305933453</v>
      </c>
      <c r="D1543" s="28">
        <f t="shared" si="72"/>
        <v>0.98642086576877341</v>
      </c>
      <c r="E1543" s="18">
        <v>1542</v>
      </c>
      <c r="F1543" s="26">
        <f t="shared" si="73"/>
        <v>0.57217068645640079</v>
      </c>
      <c r="G1543" s="3" t="str" cm="1">
        <f t="array" ref="G1543">IFERROR(_xlfn.IFS(D1543&lt;='ABC Fatturato'!$K$2,"A",D1543&lt;='ABC Fatturato'!$L$3,"B"),"C")</f>
        <v>C</v>
      </c>
    </row>
    <row r="1544" spans="1:7" x14ac:dyDescent="0.3">
      <c r="A1544" s="20" t="s">
        <v>1567</v>
      </c>
      <c r="B1544" s="23">
        <f>+'ABC Fatturato'!B1544*60%</f>
        <v>174.25537996960682</v>
      </c>
      <c r="C1544" s="27">
        <f t="shared" si="74"/>
        <v>4641525.6859733146</v>
      </c>
      <c r="D1544" s="28">
        <f t="shared" si="72"/>
        <v>0.98645790005616674</v>
      </c>
      <c r="E1544" s="18">
        <v>1543</v>
      </c>
      <c r="F1544" s="26">
        <f t="shared" si="73"/>
        <v>0.57254174397031543</v>
      </c>
      <c r="G1544" s="3" t="str" cm="1">
        <f t="array" ref="G1544">IFERROR(_xlfn.IFS(D1544&lt;='ABC Fatturato'!$K$2,"A",D1544&lt;='ABC Fatturato'!$L$3,"B"),"C")</f>
        <v>C</v>
      </c>
    </row>
    <row r="1545" spans="1:7" x14ac:dyDescent="0.3">
      <c r="A1545" s="20" t="s">
        <v>1568</v>
      </c>
      <c r="B1545" s="23">
        <f>+'ABC Fatturato'!B1545*60%</f>
        <v>173.78550596710622</v>
      </c>
      <c r="C1545" s="27">
        <f t="shared" si="74"/>
        <v>4641699.4714792818</v>
      </c>
      <c r="D1545" s="28">
        <f t="shared" si="72"/>
        <v>0.98649483448180064</v>
      </c>
      <c r="E1545" s="18">
        <v>1544</v>
      </c>
      <c r="F1545" s="26">
        <f t="shared" si="73"/>
        <v>0.57291280148423007</v>
      </c>
      <c r="G1545" s="3" t="str" cm="1">
        <f t="array" ref="G1545">IFERROR(_xlfn.IFS(D1545&lt;='ABC Fatturato'!$K$2,"A",D1545&lt;='ABC Fatturato'!$L$3,"B"),"C")</f>
        <v>C</v>
      </c>
    </row>
    <row r="1546" spans="1:7" x14ac:dyDescent="0.3">
      <c r="A1546" s="20" t="s">
        <v>1569</v>
      </c>
      <c r="B1546" s="23">
        <f>+'ABC Fatturato'!B1546*60%</f>
        <v>173.23277328932136</v>
      </c>
      <c r="C1546" s="27">
        <f t="shared" si="74"/>
        <v>4641872.7042525709</v>
      </c>
      <c r="D1546" s="28">
        <f t="shared" si="72"/>
        <v>0.98653165143581989</v>
      </c>
      <c r="E1546" s="18">
        <v>1545</v>
      </c>
      <c r="F1546" s="26">
        <f t="shared" si="73"/>
        <v>0.57328385899814471</v>
      </c>
      <c r="G1546" s="3" t="str" cm="1">
        <f t="array" ref="G1546">IFERROR(_xlfn.IFS(D1546&lt;='ABC Fatturato'!$K$2,"A",D1546&lt;='ABC Fatturato'!$L$3,"B"),"C")</f>
        <v>C</v>
      </c>
    </row>
    <row r="1547" spans="1:7" x14ac:dyDescent="0.3">
      <c r="A1547" s="20" t="s">
        <v>1570</v>
      </c>
      <c r="B1547" s="23">
        <f>+'ABC Fatturato'!B1547*60%</f>
        <v>173.0811431942108</v>
      </c>
      <c r="C1547" s="27">
        <f t="shared" si="74"/>
        <v>4642045.7853957647</v>
      </c>
      <c r="D1547" s="28">
        <f t="shared" si="72"/>
        <v>0.98656843616407652</v>
      </c>
      <c r="E1547" s="18">
        <v>1546</v>
      </c>
      <c r="F1547" s="26">
        <f t="shared" si="73"/>
        <v>0.57365491651205935</v>
      </c>
      <c r="G1547" s="3" t="str" cm="1">
        <f t="array" ref="G1547">IFERROR(_xlfn.IFS(D1547&lt;='ABC Fatturato'!$K$2,"A",D1547&lt;='ABC Fatturato'!$L$3,"B"),"C")</f>
        <v>C</v>
      </c>
    </row>
    <row r="1548" spans="1:7" x14ac:dyDescent="0.3">
      <c r="A1548" s="20" t="s">
        <v>1571</v>
      </c>
      <c r="B1548" s="23">
        <f>+'ABC Fatturato'!B1548*60%</f>
        <v>172.88904425614842</v>
      </c>
      <c r="C1548" s="27">
        <f t="shared" si="74"/>
        <v>4642218.6744400207</v>
      </c>
      <c r="D1548" s="28">
        <f t="shared" si="72"/>
        <v>0.98660518006577569</v>
      </c>
      <c r="E1548" s="18">
        <v>1547</v>
      </c>
      <c r="F1548" s="26">
        <f t="shared" si="73"/>
        <v>0.574025974025974</v>
      </c>
      <c r="G1548" s="3" t="str" cm="1">
        <f t="array" ref="G1548">IFERROR(_xlfn.IFS(D1548&lt;='ABC Fatturato'!$K$2,"A",D1548&lt;='ABC Fatturato'!$L$3,"B"),"C")</f>
        <v>C</v>
      </c>
    </row>
    <row r="1549" spans="1:7" x14ac:dyDescent="0.3">
      <c r="A1549" s="20" t="s">
        <v>1572</v>
      </c>
      <c r="B1549" s="23">
        <f>+'ABC Fatturato'!B1549*60%</f>
        <v>172.35321628491303</v>
      </c>
      <c r="C1549" s="27">
        <f t="shared" si="74"/>
        <v>4642391.0276563056</v>
      </c>
      <c r="D1549" s="28">
        <f t="shared" si="72"/>
        <v>0.9866418100885973</v>
      </c>
      <c r="E1549" s="18">
        <v>1548</v>
      </c>
      <c r="F1549" s="26">
        <f t="shared" si="73"/>
        <v>0.57439703153988864</v>
      </c>
      <c r="G1549" s="3" t="str" cm="1">
        <f t="array" ref="G1549">IFERROR(_xlfn.IFS(D1549&lt;='ABC Fatturato'!$K$2,"A",D1549&lt;='ABC Fatturato'!$L$3,"B"),"C")</f>
        <v>C</v>
      </c>
    </row>
    <row r="1550" spans="1:7" x14ac:dyDescent="0.3">
      <c r="A1550" s="20" t="s">
        <v>1573</v>
      </c>
      <c r="B1550" s="23">
        <f>+'ABC Fatturato'!B1550*60%</f>
        <v>172.12064850389888</v>
      </c>
      <c r="C1550" s="27">
        <f t="shared" si="74"/>
        <v>4642563.1483048098</v>
      </c>
      <c r="D1550" s="28">
        <f t="shared" si="72"/>
        <v>0.98667839068406671</v>
      </c>
      <c r="E1550" s="18">
        <v>1549</v>
      </c>
      <c r="F1550" s="26">
        <f t="shared" si="73"/>
        <v>0.57476808905380339</v>
      </c>
      <c r="G1550" s="3" t="str" cm="1">
        <f t="array" ref="G1550">IFERROR(_xlfn.IFS(D1550&lt;='ABC Fatturato'!$K$2,"A",D1550&lt;='ABC Fatturato'!$L$3,"B"),"C")</f>
        <v>C</v>
      </c>
    </row>
    <row r="1551" spans="1:7" x14ac:dyDescent="0.3">
      <c r="A1551" s="20" t="s">
        <v>1574</v>
      </c>
      <c r="B1551" s="23">
        <f>+'ABC Fatturato'!B1551*60%</f>
        <v>171.49568662540258</v>
      </c>
      <c r="C1551" s="27">
        <f t="shared" si="74"/>
        <v>4642734.6439914349</v>
      </c>
      <c r="D1551" s="28">
        <f t="shared" si="72"/>
        <v>0.98671483845713592</v>
      </c>
      <c r="E1551" s="18">
        <v>1550</v>
      </c>
      <c r="F1551" s="26">
        <f t="shared" si="73"/>
        <v>0.57513914656771803</v>
      </c>
      <c r="G1551" s="3" t="str" cm="1">
        <f t="array" ref="G1551">IFERROR(_xlfn.IFS(D1551&lt;='ABC Fatturato'!$K$2,"A",D1551&lt;='ABC Fatturato'!$L$3,"B"),"C")</f>
        <v>C</v>
      </c>
    </row>
    <row r="1552" spans="1:7" x14ac:dyDescent="0.3">
      <c r="A1552" s="20" t="s">
        <v>1575</v>
      </c>
      <c r="B1552" s="23">
        <f>+'ABC Fatturato'!B1552*60%</f>
        <v>169.29692218034049</v>
      </c>
      <c r="C1552" s="27">
        <f t="shared" si="74"/>
        <v>4642903.9409136157</v>
      </c>
      <c r="D1552" s="28">
        <f t="shared" si="72"/>
        <v>0.98675081892942862</v>
      </c>
      <c r="E1552" s="18">
        <v>1551</v>
      </c>
      <c r="F1552" s="26">
        <f t="shared" si="73"/>
        <v>0.57551020408163267</v>
      </c>
      <c r="G1552" s="3" t="str" cm="1">
        <f t="array" ref="G1552">IFERROR(_xlfn.IFS(D1552&lt;='ABC Fatturato'!$K$2,"A",D1552&lt;='ABC Fatturato'!$L$3,"B"),"C")</f>
        <v>C</v>
      </c>
    </row>
    <row r="1553" spans="1:7" x14ac:dyDescent="0.3">
      <c r="A1553" s="20" t="s">
        <v>1576</v>
      </c>
      <c r="B1553" s="23">
        <f>+'ABC Fatturato'!B1553*60%</f>
        <v>169.24185381809593</v>
      </c>
      <c r="C1553" s="27">
        <f t="shared" si="74"/>
        <v>4643073.182767434</v>
      </c>
      <c r="D1553" s="28">
        <f t="shared" si="72"/>
        <v>0.98678678769810824</v>
      </c>
      <c r="E1553" s="18">
        <v>1552</v>
      </c>
      <c r="F1553" s="26">
        <f t="shared" si="73"/>
        <v>0.57588126159554731</v>
      </c>
      <c r="G1553" s="3" t="str" cm="1">
        <f t="array" ref="G1553">IFERROR(_xlfn.IFS(D1553&lt;='ABC Fatturato'!$K$2,"A",D1553&lt;='ABC Fatturato'!$L$3,"B"),"C")</f>
        <v>C</v>
      </c>
    </row>
    <row r="1554" spans="1:7" x14ac:dyDescent="0.3">
      <c r="A1554" s="20" t="s">
        <v>1577</v>
      </c>
      <c r="B1554" s="23">
        <f>+'ABC Fatturato'!B1554*60%</f>
        <v>168.97726954740463</v>
      </c>
      <c r="C1554" s="27">
        <f t="shared" si="74"/>
        <v>4643242.1600369811</v>
      </c>
      <c r="D1554" s="28">
        <f t="shared" si="72"/>
        <v>0.98682270023500929</v>
      </c>
      <c r="E1554" s="18">
        <v>1553</v>
      </c>
      <c r="F1554" s="26">
        <f t="shared" si="73"/>
        <v>0.57625231910946195</v>
      </c>
      <c r="G1554" s="3" t="str" cm="1">
        <f t="array" ref="G1554">IFERROR(_xlfn.IFS(D1554&lt;='ABC Fatturato'!$K$2,"A",D1554&lt;='ABC Fatturato'!$L$3,"B"),"C")</f>
        <v>C</v>
      </c>
    </row>
    <row r="1555" spans="1:7" x14ac:dyDescent="0.3">
      <c r="A1555" s="20" t="s">
        <v>1578</v>
      </c>
      <c r="B1555" s="23">
        <f>+'ABC Fatturato'!B1555*60%</f>
        <v>168.84215996096745</v>
      </c>
      <c r="C1555" s="27">
        <f t="shared" si="74"/>
        <v>4643411.0021969425</v>
      </c>
      <c r="D1555" s="28">
        <f t="shared" si="72"/>
        <v>0.9868585840572317</v>
      </c>
      <c r="E1555" s="18">
        <v>1554</v>
      </c>
      <c r="F1555" s="26">
        <f t="shared" si="73"/>
        <v>0.57662337662337659</v>
      </c>
      <c r="G1555" s="3" t="str" cm="1">
        <f t="array" ref="G1555">IFERROR(_xlfn.IFS(D1555&lt;='ABC Fatturato'!$K$2,"A",D1555&lt;='ABC Fatturato'!$L$3,"B"),"C")</f>
        <v>C</v>
      </c>
    </row>
    <row r="1556" spans="1:7" x14ac:dyDescent="0.3">
      <c r="A1556" s="20" t="s">
        <v>1579</v>
      </c>
      <c r="B1556" s="23">
        <f>+'ABC Fatturato'!B1556*60%</f>
        <v>168.36127228601796</v>
      </c>
      <c r="C1556" s="27">
        <f t="shared" si="74"/>
        <v>4643579.3634692281</v>
      </c>
      <c r="D1556" s="28">
        <f t="shared" si="72"/>
        <v>0.98689436567697197</v>
      </c>
      <c r="E1556" s="18">
        <v>1555</v>
      </c>
      <c r="F1556" s="26">
        <f t="shared" si="73"/>
        <v>0.57699443413729123</v>
      </c>
      <c r="G1556" s="3" t="str" cm="1">
        <f t="array" ref="G1556">IFERROR(_xlfn.IFS(D1556&lt;='ABC Fatturato'!$K$2,"A",D1556&lt;='ABC Fatturato'!$L$3,"B"),"C")</f>
        <v>C</v>
      </c>
    </row>
    <row r="1557" spans="1:7" x14ac:dyDescent="0.3">
      <c r="A1557" s="20" t="s">
        <v>1580</v>
      </c>
      <c r="B1557" s="23">
        <f>+'ABC Fatturato'!B1557*60%</f>
        <v>168.1281922411689</v>
      </c>
      <c r="C1557" s="27">
        <f t="shared" si="74"/>
        <v>4643747.4916614695</v>
      </c>
      <c r="D1557" s="28">
        <f t="shared" si="72"/>
        <v>0.98693009776048912</v>
      </c>
      <c r="E1557" s="18">
        <v>1556</v>
      </c>
      <c r="F1557" s="26">
        <f t="shared" si="73"/>
        <v>0.57736549165120599</v>
      </c>
      <c r="G1557" s="3" t="str" cm="1">
        <f t="array" ref="G1557">IFERROR(_xlfn.IFS(D1557&lt;='ABC Fatturato'!$K$2,"A",D1557&lt;='ABC Fatturato'!$L$3,"B"),"C")</f>
        <v>C</v>
      </c>
    </row>
    <row r="1558" spans="1:7" x14ac:dyDescent="0.3">
      <c r="A1558" s="20" t="s">
        <v>1581</v>
      </c>
      <c r="B1558" s="23">
        <f>+'ABC Fatturato'!B1558*60%</f>
        <v>168.01703098901015</v>
      </c>
      <c r="C1558" s="27">
        <f t="shared" si="74"/>
        <v>4643915.5086924583</v>
      </c>
      <c r="D1558" s="28">
        <f t="shared" si="72"/>
        <v>0.9869658062190384</v>
      </c>
      <c r="E1558" s="18">
        <v>1557</v>
      </c>
      <c r="F1558" s="26">
        <f t="shared" si="73"/>
        <v>0.57773654916512063</v>
      </c>
      <c r="G1558" s="3" t="str" cm="1">
        <f t="array" ref="G1558">IFERROR(_xlfn.IFS(D1558&lt;='ABC Fatturato'!$K$2,"A",D1558&lt;='ABC Fatturato'!$L$3,"B"),"C")</f>
        <v>C</v>
      </c>
    </row>
    <row r="1559" spans="1:7" x14ac:dyDescent="0.3">
      <c r="A1559" s="20" t="s">
        <v>1582</v>
      </c>
      <c r="B1559" s="23">
        <f>+'ABC Fatturato'!B1559*60%</f>
        <v>167.60670765730887</v>
      </c>
      <c r="C1559" s="27">
        <f t="shared" si="74"/>
        <v>4644083.115400116</v>
      </c>
      <c r="D1559" s="28">
        <f t="shared" si="72"/>
        <v>0.9870014274720611</v>
      </c>
      <c r="E1559" s="18">
        <v>1558</v>
      </c>
      <c r="F1559" s="26">
        <f t="shared" si="73"/>
        <v>0.57810760667903527</v>
      </c>
      <c r="G1559" s="3" t="str" cm="1">
        <f t="array" ref="G1559">IFERROR(_xlfn.IFS(D1559&lt;='ABC Fatturato'!$K$2,"A",D1559&lt;='ABC Fatturato'!$L$3,"B"),"C")</f>
        <v>C</v>
      </c>
    </row>
    <row r="1560" spans="1:7" x14ac:dyDescent="0.3">
      <c r="A1560" s="20" t="s">
        <v>1583</v>
      </c>
      <c r="B1560" s="23">
        <f>+'ABC Fatturato'!B1560*60%</f>
        <v>167.23531637705494</v>
      </c>
      <c r="C1560" s="27">
        <f t="shared" si="74"/>
        <v>4644250.3507164931</v>
      </c>
      <c r="D1560" s="28">
        <f t="shared" si="72"/>
        <v>0.98703696979373934</v>
      </c>
      <c r="E1560" s="18">
        <v>1559</v>
      </c>
      <c r="F1560" s="26">
        <f t="shared" si="73"/>
        <v>0.57847866419294991</v>
      </c>
      <c r="G1560" s="3" t="str" cm="1">
        <f t="array" ref="G1560">IFERROR(_xlfn.IFS(D1560&lt;='ABC Fatturato'!$K$2,"A",D1560&lt;='ABC Fatturato'!$L$3,"B"),"C")</f>
        <v>C</v>
      </c>
    </row>
    <row r="1561" spans="1:7" x14ac:dyDescent="0.3">
      <c r="A1561" s="20" t="s">
        <v>1584</v>
      </c>
      <c r="B1561" s="23">
        <f>+'ABC Fatturato'!B1561*60%</f>
        <v>166.9708601723224</v>
      </c>
      <c r="C1561" s="27">
        <f t="shared" si="74"/>
        <v>4644417.3215766652</v>
      </c>
      <c r="D1561" s="28">
        <f t="shared" si="72"/>
        <v>0.98707245591085668</v>
      </c>
      <c r="E1561" s="18">
        <v>1560</v>
      </c>
      <c r="F1561" s="26">
        <f t="shared" si="73"/>
        <v>0.57884972170686455</v>
      </c>
      <c r="G1561" s="3" t="str" cm="1">
        <f t="array" ref="G1561">IFERROR(_xlfn.IFS(D1561&lt;='ABC Fatturato'!$K$2,"A",D1561&lt;='ABC Fatturato'!$L$3,"B"),"C")</f>
        <v>C</v>
      </c>
    </row>
    <row r="1562" spans="1:7" x14ac:dyDescent="0.3">
      <c r="A1562" s="20" t="s">
        <v>1585</v>
      </c>
      <c r="B1562" s="23">
        <f>+'ABC Fatturato'!B1562*60%</f>
        <v>166.37624992603995</v>
      </c>
      <c r="C1562" s="27">
        <f t="shared" si="74"/>
        <v>4644583.6978265913</v>
      </c>
      <c r="D1562" s="28">
        <f t="shared" si="72"/>
        <v>0.98710781565617012</v>
      </c>
      <c r="E1562" s="18">
        <v>1561</v>
      </c>
      <c r="F1562" s="26">
        <f t="shared" si="73"/>
        <v>0.57922077922077919</v>
      </c>
      <c r="G1562" s="3" t="str" cm="1">
        <f t="array" ref="G1562">IFERROR(_xlfn.IFS(D1562&lt;='ABC Fatturato'!$K$2,"A",D1562&lt;='ABC Fatturato'!$L$3,"B"),"C")</f>
        <v>C</v>
      </c>
    </row>
    <row r="1563" spans="1:7" x14ac:dyDescent="0.3">
      <c r="A1563" s="20" t="s">
        <v>1586</v>
      </c>
      <c r="B1563" s="23">
        <f>+'ABC Fatturato'!B1563*60%</f>
        <v>166.22884600756674</v>
      </c>
      <c r="C1563" s="27">
        <f t="shared" si="74"/>
        <v>4644749.9266725993</v>
      </c>
      <c r="D1563" s="28">
        <f t="shared" si="72"/>
        <v>0.98714314407390513</v>
      </c>
      <c r="E1563" s="18">
        <v>1562</v>
      </c>
      <c r="F1563" s="26">
        <f t="shared" si="73"/>
        <v>0.57959183673469383</v>
      </c>
      <c r="G1563" s="3" t="str" cm="1">
        <f t="array" ref="G1563">IFERROR(_xlfn.IFS(D1563&lt;='ABC Fatturato'!$K$2,"A",D1563&lt;='ABC Fatturato'!$L$3,"B"),"C")</f>
        <v>C</v>
      </c>
    </row>
    <row r="1564" spans="1:7" x14ac:dyDescent="0.3">
      <c r="A1564" s="20" t="s">
        <v>1587</v>
      </c>
      <c r="B1564" s="23">
        <f>+'ABC Fatturato'!B1564*60%</f>
        <v>166.14252955139739</v>
      </c>
      <c r="C1564" s="27">
        <f t="shared" si="74"/>
        <v>4644916.0692021502</v>
      </c>
      <c r="D1564" s="28">
        <f t="shared" si="72"/>
        <v>0.98717845414690675</v>
      </c>
      <c r="E1564" s="18">
        <v>1563</v>
      </c>
      <c r="F1564" s="26">
        <f t="shared" si="73"/>
        <v>0.57996289424860858</v>
      </c>
      <c r="G1564" s="3" t="str" cm="1">
        <f t="array" ref="G1564">IFERROR(_xlfn.IFS(D1564&lt;='ABC Fatturato'!$K$2,"A",D1564&lt;='ABC Fatturato'!$L$3,"B"),"C")</f>
        <v>C</v>
      </c>
    </row>
    <row r="1565" spans="1:7" x14ac:dyDescent="0.3">
      <c r="A1565" s="20" t="s">
        <v>1588</v>
      </c>
      <c r="B1565" s="23">
        <f>+'ABC Fatturato'!B1565*60%</f>
        <v>165.95030254737628</v>
      </c>
      <c r="C1565" s="27">
        <f t="shared" si="74"/>
        <v>4645082.019504698</v>
      </c>
      <c r="D1565" s="28">
        <f t="shared" si="72"/>
        <v>0.98721372336613344</v>
      </c>
      <c r="E1565" s="18">
        <v>1564</v>
      </c>
      <c r="F1565" s="26">
        <f t="shared" si="73"/>
        <v>0.58033395176252323</v>
      </c>
      <c r="G1565" s="3" t="str" cm="1">
        <f t="array" ref="G1565">IFERROR(_xlfn.IFS(D1565&lt;='ABC Fatturato'!$K$2,"A",D1565&lt;='ABC Fatturato'!$L$3,"B"),"C")</f>
        <v>C</v>
      </c>
    </row>
    <row r="1566" spans="1:7" x14ac:dyDescent="0.3">
      <c r="A1566" s="20" t="s">
        <v>1589</v>
      </c>
      <c r="B1566" s="23">
        <f>+'ABC Fatturato'!B1566*60%</f>
        <v>165.71735056848595</v>
      </c>
      <c r="C1566" s="27">
        <f t="shared" si="74"/>
        <v>4645247.7368552666</v>
      </c>
      <c r="D1566" s="28">
        <f t="shared" si="72"/>
        <v>0.9872489430763548</v>
      </c>
      <c r="E1566" s="18">
        <v>1565</v>
      </c>
      <c r="F1566" s="26">
        <f t="shared" si="73"/>
        <v>0.58070500927643787</v>
      </c>
      <c r="G1566" s="3" t="str" cm="1">
        <f t="array" ref="G1566">IFERROR(_xlfn.IFS(D1566&lt;='ABC Fatturato'!$K$2,"A",D1566&lt;='ABC Fatturato'!$L$3,"B"),"C")</f>
        <v>C</v>
      </c>
    </row>
    <row r="1567" spans="1:7" x14ac:dyDescent="0.3">
      <c r="A1567" s="20" t="s">
        <v>1590</v>
      </c>
      <c r="B1567" s="23">
        <f>+'ABC Fatturato'!B1567*60%</f>
        <v>164.82601149587646</v>
      </c>
      <c r="C1567" s="27">
        <f t="shared" si="74"/>
        <v>4645412.5628667623</v>
      </c>
      <c r="D1567" s="28">
        <f t="shared" si="72"/>
        <v>0.98728397335134943</v>
      </c>
      <c r="E1567" s="18">
        <v>1566</v>
      </c>
      <c r="F1567" s="26">
        <f t="shared" si="73"/>
        <v>0.58107606679035251</v>
      </c>
      <c r="G1567" s="3" t="str" cm="1">
        <f t="array" ref="G1567">IFERROR(_xlfn.IFS(D1567&lt;='ABC Fatturato'!$K$2,"A",D1567&lt;='ABC Fatturato'!$L$3,"B"),"C")</f>
        <v>C</v>
      </c>
    </row>
    <row r="1568" spans="1:7" x14ac:dyDescent="0.3">
      <c r="A1568" s="20" t="s">
        <v>1591</v>
      </c>
      <c r="B1568" s="23">
        <f>+'ABC Fatturato'!B1568*60%</f>
        <v>164.15494587224524</v>
      </c>
      <c r="C1568" s="27">
        <f t="shared" si="74"/>
        <v>4645576.7178126341</v>
      </c>
      <c r="D1568" s="28">
        <f t="shared" si="72"/>
        <v>0.98731886100557009</v>
      </c>
      <c r="E1568" s="18">
        <v>1567</v>
      </c>
      <c r="F1568" s="26">
        <f t="shared" si="73"/>
        <v>0.58144712430426715</v>
      </c>
      <c r="G1568" s="3" t="str" cm="1">
        <f t="array" ref="G1568">IFERROR(_xlfn.IFS(D1568&lt;='ABC Fatturato'!$K$2,"A",D1568&lt;='ABC Fatturato'!$L$3,"B"),"C")</f>
        <v>C</v>
      </c>
    </row>
    <row r="1569" spans="1:7" x14ac:dyDescent="0.3">
      <c r="A1569" s="20" t="s">
        <v>1592</v>
      </c>
      <c r="B1569" s="23">
        <f>+'ABC Fatturato'!B1569*60%</f>
        <v>163.99614408344698</v>
      </c>
      <c r="C1569" s="27">
        <f t="shared" si="74"/>
        <v>4645740.7139567174</v>
      </c>
      <c r="D1569" s="28">
        <f t="shared" si="72"/>
        <v>0.9873537149098367</v>
      </c>
      <c r="E1569" s="18">
        <v>1568</v>
      </c>
      <c r="F1569" s="26">
        <f t="shared" si="73"/>
        <v>0.58181818181818179</v>
      </c>
      <c r="G1569" s="3" t="str" cm="1">
        <f t="array" ref="G1569">IFERROR(_xlfn.IFS(D1569&lt;='ABC Fatturato'!$K$2,"A",D1569&lt;='ABC Fatturato'!$L$3,"B"),"C")</f>
        <v>C</v>
      </c>
    </row>
    <row r="1570" spans="1:7" x14ac:dyDescent="0.3">
      <c r="A1570" s="20" t="s">
        <v>1593</v>
      </c>
      <c r="B1570" s="23">
        <f>+'ABC Fatturato'!B1570*60%</f>
        <v>163.79072628567891</v>
      </c>
      <c r="C1570" s="27">
        <f t="shared" si="74"/>
        <v>4645904.5046830028</v>
      </c>
      <c r="D1570" s="28">
        <f t="shared" si="72"/>
        <v>0.98738852515690445</v>
      </c>
      <c r="E1570" s="18">
        <v>1569</v>
      </c>
      <c r="F1570" s="26">
        <f t="shared" si="73"/>
        <v>0.58218923933209643</v>
      </c>
      <c r="G1570" s="3" t="str" cm="1">
        <f t="array" ref="G1570">IFERROR(_xlfn.IFS(D1570&lt;='ABC Fatturato'!$K$2,"A",D1570&lt;='ABC Fatturato'!$L$3,"B"),"C")</f>
        <v>C</v>
      </c>
    </row>
    <row r="1571" spans="1:7" x14ac:dyDescent="0.3">
      <c r="A1571" s="20" t="s">
        <v>1594</v>
      </c>
      <c r="B1571" s="23">
        <f>+'ABC Fatturato'!B1571*60%</f>
        <v>163.40499161804965</v>
      </c>
      <c r="C1571" s="27">
        <f t="shared" si="74"/>
        <v>4646067.9096746212</v>
      </c>
      <c r="D1571" s="28">
        <f t="shared" si="72"/>
        <v>0.98742325342424508</v>
      </c>
      <c r="E1571" s="18">
        <v>1570</v>
      </c>
      <c r="F1571" s="26">
        <f t="shared" si="73"/>
        <v>0.58256029684601118</v>
      </c>
      <c r="G1571" s="3" t="str" cm="1">
        <f t="array" ref="G1571">IFERROR(_xlfn.IFS(D1571&lt;='ABC Fatturato'!$K$2,"A",D1571&lt;='ABC Fatturato'!$L$3,"B"),"C")</f>
        <v>C</v>
      </c>
    </row>
    <row r="1572" spans="1:7" x14ac:dyDescent="0.3">
      <c r="A1572" s="20" t="s">
        <v>1595</v>
      </c>
      <c r="B1572" s="23">
        <f>+'ABC Fatturato'!B1572*60%</f>
        <v>163.06343970617473</v>
      </c>
      <c r="C1572" s="27">
        <f t="shared" si="74"/>
        <v>4646230.9731143275</v>
      </c>
      <c r="D1572" s="28">
        <f t="shared" si="72"/>
        <v>0.9874579091019664</v>
      </c>
      <c r="E1572" s="18">
        <v>1571</v>
      </c>
      <c r="F1572" s="26">
        <f t="shared" si="73"/>
        <v>0.58293135435992582</v>
      </c>
      <c r="G1572" s="3" t="str" cm="1">
        <f t="array" ref="G1572">IFERROR(_xlfn.IFS(D1572&lt;='ABC Fatturato'!$K$2,"A",D1572&lt;='ABC Fatturato'!$L$3,"B"),"C")</f>
        <v>C</v>
      </c>
    </row>
    <row r="1573" spans="1:7" x14ac:dyDescent="0.3">
      <c r="A1573" s="20" t="s">
        <v>1596</v>
      </c>
      <c r="B1573" s="23">
        <f>+'ABC Fatturato'!B1573*60%</f>
        <v>162.93063530699428</v>
      </c>
      <c r="C1573" s="27">
        <f t="shared" si="74"/>
        <v>4646393.9037496345</v>
      </c>
      <c r="D1573" s="28">
        <f t="shared" si="72"/>
        <v>0.98749253655492775</v>
      </c>
      <c r="E1573" s="18">
        <v>1572</v>
      </c>
      <c r="F1573" s="26">
        <f t="shared" si="73"/>
        <v>0.58330241187384047</v>
      </c>
      <c r="G1573" s="3" t="str" cm="1">
        <f t="array" ref="G1573">IFERROR(_xlfn.IFS(D1573&lt;='ABC Fatturato'!$K$2,"A",D1573&lt;='ABC Fatturato'!$L$3,"B"),"C")</f>
        <v>C</v>
      </c>
    </row>
    <row r="1574" spans="1:7" x14ac:dyDescent="0.3">
      <c r="A1574" s="20" t="s">
        <v>1597</v>
      </c>
      <c r="B1574" s="23">
        <f>+'ABC Fatturato'!B1574*60%</f>
        <v>162.20834329987972</v>
      </c>
      <c r="C1574" s="27">
        <f t="shared" si="74"/>
        <v>4646556.1120929345</v>
      </c>
      <c r="D1574" s="28">
        <f t="shared" si="72"/>
        <v>0.98752701050003311</v>
      </c>
      <c r="E1574" s="18">
        <v>1573</v>
      </c>
      <c r="F1574" s="26">
        <f t="shared" si="73"/>
        <v>0.58367346938775511</v>
      </c>
      <c r="G1574" s="3" t="str" cm="1">
        <f t="array" ref="G1574">IFERROR(_xlfn.IFS(D1574&lt;='ABC Fatturato'!$K$2,"A",D1574&lt;='ABC Fatturato'!$L$3,"B"),"C")</f>
        <v>C</v>
      </c>
    </row>
    <row r="1575" spans="1:7" x14ac:dyDescent="0.3">
      <c r="A1575" s="20" t="s">
        <v>1598</v>
      </c>
      <c r="B1575" s="23">
        <f>+'ABC Fatturato'!B1575*60%</f>
        <v>161.90738829691529</v>
      </c>
      <c r="C1575" s="27">
        <f t="shared" si="74"/>
        <v>4646718.0194812315</v>
      </c>
      <c r="D1575" s="28">
        <f t="shared" si="72"/>
        <v>0.98756142048353179</v>
      </c>
      <c r="E1575" s="18">
        <v>1574</v>
      </c>
      <c r="F1575" s="26">
        <f t="shared" si="73"/>
        <v>0.58404452690166975</v>
      </c>
      <c r="G1575" s="3" t="str" cm="1">
        <f t="array" ref="G1575">IFERROR(_xlfn.IFS(D1575&lt;='ABC Fatturato'!$K$2,"A",D1575&lt;='ABC Fatturato'!$L$3,"B"),"C")</f>
        <v>C</v>
      </c>
    </row>
    <row r="1576" spans="1:7" x14ac:dyDescent="0.3">
      <c r="A1576" s="20" t="s">
        <v>1599</v>
      </c>
      <c r="B1576" s="23">
        <f>+'ABC Fatturato'!B1576*60%</f>
        <v>161.6346078048667</v>
      </c>
      <c r="C1576" s="27">
        <f t="shared" si="74"/>
        <v>4646879.6540890364</v>
      </c>
      <c r="D1576" s="28">
        <f t="shared" si="72"/>
        <v>0.98759577249331887</v>
      </c>
      <c r="E1576" s="18">
        <v>1575</v>
      </c>
      <c r="F1576" s="26">
        <f t="shared" si="73"/>
        <v>0.58441558441558439</v>
      </c>
      <c r="G1576" s="3" t="str" cm="1">
        <f t="array" ref="G1576">IFERROR(_xlfn.IFS(D1576&lt;='ABC Fatturato'!$K$2,"A",D1576&lt;='ABC Fatturato'!$L$3,"B"),"C")</f>
        <v>C</v>
      </c>
    </row>
    <row r="1577" spans="1:7" x14ac:dyDescent="0.3">
      <c r="A1577" s="20" t="s">
        <v>1600</v>
      </c>
      <c r="B1577" s="23">
        <f>+'ABC Fatturato'!B1577*60%</f>
        <v>161.35388722337822</v>
      </c>
      <c r="C1577" s="27">
        <f t="shared" si="74"/>
        <v>4647041.00797626</v>
      </c>
      <c r="D1577" s="28">
        <f t="shared" si="72"/>
        <v>0.98763006484189675</v>
      </c>
      <c r="E1577" s="18">
        <v>1576</v>
      </c>
      <c r="F1577" s="26">
        <f t="shared" si="73"/>
        <v>0.58478664192949903</v>
      </c>
      <c r="G1577" s="3" t="str" cm="1">
        <f t="array" ref="G1577">IFERROR(_xlfn.IFS(D1577&lt;='ABC Fatturato'!$K$2,"A",D1577&lt;='ABC Fatturato'!$L$3,"B"),"C")</f>
        <v>C</v>
      </c>
    </row>
    <row r="1578" spans="1:7" x14ac:dyDescent="0.3">
      <c r="A1578" s="20" t="s">
        <v>1601</v>
      </c>
      <c r="B1578" s="23">
        <f>+'ABC Fatturato'!B1578*60%</f>
        <v>161.35286269570852</v>
      </c>
      <c r="C1578" s="27">
        <f t="shared" si="74"/>
        <v>4647202.3608389562</v>
      </c>
      <c r="D1578" s="28">
        <f t="shared" si="72"/>
        <v>0.98766435697273303</v>
      </c>
      <c r="E1578" s="18">
        <v>1577</v>
      </c>
      <c r="F1578" s="26">
        <f t="shared" si="73"/>
        <v>0.58515769944341378</v>
      </c>
      <c r="G1578" s="3" t="str" cm="1">
        <f t="array" ref="G1578">IFERROR(_xlfn.IFS(D1578&lt;='ABC Fatturato'!$K$2,"A",D1578&lt;='ABC Fatturato'!$L$3,"B"),"C")</f>
        <v>C</v>
      </c>
    </row>
    <row r="1579" spans="1:7" x14ac:dyDescent="0.3">
      <c r="A1579" s="20" t="s">
        <v>1602</v>
      </c>
      <c r="B1579" s="23">
        <f>+'ABC Fatturato'!B1579*60%</f>
        <v>161.32993888909974</v>
      </c>
      <c r="C1579" s="27">
        <f t="shared" si="74"/>
        <v>4647363.6907778457</v>
      </c>
      <c r="D1579" s="28">
        <f t="shared" si="72"/>
        <v>0.98769864423160003</v>
      </c>
      <c r="E1579" s="18">
        <v>1578</v>
      </c>
      <c r="F1579" s="26">
        <f t="shared" si="73"/>
        <v>0.58552875695732842</v>
      </c>
      <c r="G1579" s="3" t="str" cm="1">
        <f t="array" ref="G1579">IFERROR(_xlfn.IFS(D1579&lt;='ABC Fatturato'!$K$2,"A",D1579&lt;='ABC Fatturato'!$L$3,"B"),"C")</f>
        <v>C</v>
      </c>
    </row>
    <row r="1580" spans="1:7" x14ac:dyDescent="0.3">
      <c r="A1580" s="20" t="s">
        <v>1603</v>
      </c>
      <c r="B1580" s="23">
        <f>+'ABC Fatturato'!B1580*60%</f>
        <v>160.9504794534472</v>
      </c>
      <c r="C1580" s="27">
        <f t="shared" si="74"/>
        <v>4647524.6412572991</v>
      </c>
      <c r="D1580" s="28">
        <f t="shared" si="72"/>
        <v>0.98773285084440721</v>
      </c>
      <c r="E1580" s="18">
        <v>1579</v>
      </c>
      <c r="F1580" s="26">
        <f t="shared" si="73"/>
        <v>0.58589981447124306</v>
      </c>
      <c r="G1580" s="3" t="str" cm="1">
        <f t="array" ref="G1580">IFERROR(_xlfn.IFS(D1580&lt;='ABC Fatturato'!$K$2,"A",D1580&lt;='ABC Fatturato'!$L$3,"B"),"C")</f>
        <v>C</v>
      </c>
    </row>
    <row r="1581" spans="1:7" x14ac:dyDescent="0.3">
      <c r="A1581" s="20" t="s">
        <v>1604</v>
      </c>
      <c r="B1581" s="23">
        <f>+'ABC Fatturato'!B1581*60%</f>
        <v>160.01278050378531</v>
      </c>
      <c r="C1581" s="27">
        <f t="shared" si="74"/>
        <v>4647684.6540378025</v>
      </c>
      <c r="D1581" s="28">
        <f t="shared" si="72"/>
        <v>0.98776685816917864</v>
      </c>
      <c r="E1581" s="18">
        <v>1580</v>
      </c>
      <c r="F1581" s="26">
        <f t="shared" si="73"/>
        <v>0.5862708719851577</v>
      </c>
      <c r="G1581" s="3" t="str" cm="1">
        <f t="array" ref="G1581">IFERROR(_xlfn.IFS(D1581&lt;='ABC Fatturato'!$K$2,"A",D1581&lt;='ABC Fatturato'!$L$3,"B"),"C")</f>
        <v>C</v>
      </c>
    </row>
    <row r="1582" spans="1:7" x14ac:dyDescent="0.3">
      <c r="A1582" s="20" t="s">
        <v>1605</v>
      </c>
      <c r="B1582" s="23">
        <f>+'ABC Fatturato'!B1582*60%</f>
        <v>159.6276861659496</v>
      </c>
      <c r="C1582" s="27">
        <f t="shared" si="74"/>
        <v>4647844.2817239687</v>
      </c>
      <c r="D1582" s="28">
        <f t="shared" si="72"/>
        <v>0.98780078365031132</v>
      </c>
      <c r="E1582" s="18">
        <v>1581</v>
      </c>
      <c r="F1582" s="26">
        <f t="shared" si="73"/>
        <v>0.58664192949907235</v>
      </c>
      <c r="G1582" s="3" t="str" cm="1">
        <f t="array" ref="G1582">IFERROR(_xlfn.IFS(D1582&lt;='ABC Fatturato'!$K$2,"A",D1582&lt;='ABC Fatturato'!$L$3,"B"),"C")</f>
        <v>C</v>
      </c>
    </row>
    <row r="1583" spans="1:7" x14ac:dyDescent="0.3">
      <c r="A1583" s="20" t="s">
        <v>1606</v>
      </c>
      <c r="B1583" s="23">
        <f>+'ABC Fatturato'!B1583*60%</f>
        <v>159.53291735650546</v>
      </c>
      <c r="C1583" s="27">
        <f t="shared" si="74"/>
        <v>4648003.8146413248</v>
      </c>
      <c r="D1583" s="28">
        <f t="shared" si="72"/>
        <v>0.98783468899034221</v>
      </c>
      <c r="E1583" s="18">
        <v>1582</v>
      </c>
      <c r="F1583" s="26">
        <f t="shared" si="73"/>
        <v>0.58701298701298699</v>
      </c>
      <c r="G1583" s="3" t="str" cm="1">
        <f t="array" ref="G1583">IFERROR(_xlfn.IFS(D1583&lt;='ABC Fatturato'!$K$2,"A",D1583&lt;='ABC Fatturato'!$L$3,"B"),"C")</f>
        <v>C</v>
      </c>
    </row>
    <row r="1584" spans="1:7" x14ac:dyDescent="0.3">
      <c r="A1584" s="20" t="s">
        <v>1607</v>
      </c>
      <c r="B1584" s="23">
        <f>+'ABC Fatturato'!B1584*60%</f>
        <v>158.93484932933788</v>
      </c>
      <c r="C1584" s="27">
        <f t="shared" si="74"/>
        <v>4648162.7494906541</v>
      </c>
      <c r="D1584" s="28">
        <f t="shared" si="72"/>
        <v>0.98786846722369093</v>
      </c>
      <c r="E1584" s="18">
        <v>1583</v>
      </c>
      <c r="F1584" s="26">
        <f t="shared" si="73"/>
        <v>0.58738404452690163</v>
      </c>
      <c r="G1584" s="3" t="str" cm="1">
        <f t="array" ref="G1584">IFERROR(_xlfn.IFS(D1584&lt;='ABC Fatturato'!$K$2,"A",D1584&lt;='ABC Fatturato'!$L$3,"B"),"C")</f>
        <v>C</v>
      </c>
    </row>
    <row r="1585" spans="1:7" x14ac:dyDescent="0.3">
      <c r="A1585" s="20" t="s">
        <v>1608</v>
      </c>
      <c r="B1585" s="23">
        <f>+'ABC Fatturato'!B1585*60%</f>
        <v>158.29772118476433</v>
      </c>
      <c r="C1585" s="27">
        <f t="shared" si="74"/>
        <v>4648321.0472118389</v>
      </c>
      <c r="D1585" s="28">
        <f t="shared" si="72"/>
        <v>0.98790211004895756</v>
      </c>
      <c r="E1585" s="18">
        <v>1584</v>
      </c>
      <c r="F1585" s="26">
        <f t="shared" si="73"/>
        <v>0.58775510204081638</v>
      </c>
      <c r="G1585" s="3" t="str" cm="1">
        <f t="array" ref="G1585">IFERROR(_xlfn.IFS(D1585&lt;='ABC Fatturato'!$K$2,"A",D1585&lt;='ABC Fatturato'!$L$3,"B"),"C")</f>
        <v>C</v>
      </c>
    </row>
    <row r="1586" spans="1:7" x14ac:dyDescent="0.3">
      <c r="A1586" s="20" t="s">
        <v>1609</v>
      </c>
      <c r="B1586" s="23">
        <f>+'ABC Fatturato'!B1586*60%</f>
        <v>158.28952496340699</v>
      </c>
      <c r="C1586" s="27">
        <f t="shared" si="74"/>
        <v>4648479.336736802</v>
      </c>
      <c r="D1586" s="28">
        <f t="shared" si="72"/>
        <v>0.98793575113229093</v>
      </c>
      <c r="E1586" s="18">
        <v>1585</v>
      </c>
      <c r="F1586" s="26">
        <f t="shared" si="73"/>
        <v>0.58812615955473102</v>
      </c>
      <c r="G1586" s="3" t="str" cm="1">
        <f t="array" ref="G1586">IFERROR(_xlfn.IFS(D1586&lt;='ABC Fatturato'!$K$2,"A",D1586&lt;='ABC Fatturato'!$L$3,"B"),"C")</f>
        <v>C</v>
      </c>
    </row>
    <row r="1587" spans="1:7" x14ac:dyDescent="0.3">
      <c r="A1587" s="20" t="s">
        <v>1610</v>
      </c>
      <c r="B1587" s="23">
        <f>+'ABC Fatturato'!B1587*60%</f>
        <v>158.24867192257906</v>
      </c>
      <c r="C1587" s="27">
        <f t="shared" si="74"/>
        <v>4648637.5854087248</v>
      </c>
      <c r="D1587" s="28">
        <f t="shared" si="72"/>
        <v>0.98796938353317665</v>
      </c>
      <c r="E1587" s="18">
        <v>1586</v>
      </c>
      <c r="F1587" s="26">
        <f t="shared" si="73"/>
        <v>0.58849721706864566</v>
      </c>
      <c r="G1587" s="3" t="str" cm="1">
        <f t="array" ref="G1587">IFERROR(_xlfn.IFS(D1587&lt;='ABC Fatturato'!$K$2,"A",D1587&lt;='ABC Fatturato'!$L$3,"B"),"C")</f>
        <v>C</v>
      </c>
    </row>
    <row r="1588" spans="1:7" x14ac:dyDescent="0.3">
      <c r="A1588" s="20" t="s">
        <v>1611</v>
      </c>
      <c r="B1588" s="23">
        <f>+'ABC Fatturato'!B1588*60%</f>
        <v>158.08231424221702</v>
      </c>
      <c r="C1588" s="27">
        <f t="shared" si="74"/>
        <v>4648795.6677229675</v>
      </c>
      <c r="D1588" s="28">
        <f t="shared" si="72"/>
        <v>0.98800298057826352</v>
      </c>
      <c r="E1588" s="18">
        <v>1587</v>
      </c>
      <c r="F1588" s="26">
        <f t="shared" si="73"/>
        <v>0.5888682745825603</v>
      </c>
      <c r="G1588" s="3" t="str" cm="1">
        <f t="array" ref="G1588">IFERROR(_xlfn.IFS(D1588&lt;='ABC Fatturato'!$K$2,"A",D1588&lt;='ABC Fatturato'!$L$3,"B"),"C")</f>
        <v>C</v>
      </c>
    </row>
    <row r="1589" spans="1:7" x14ac:dyDescent="0.3">
      <c r="A1589" s="20" t="s">
        <v>1612</v>
      </c>
      <c r="B1589" s="23">
        <f>+'ABC Fatturato'!B1589*60%</f>
        <v>157.98216666250718</v>
      </c>
      <c r="C1589" s="27">
        <f t="shared" si="74"/>
        <v>4648953.6498896303</v>
      </c>
      <c r="D1589" s="28">
        <f t="shared" si="72"/>
        <v>0.98803655633910514</v>
      </c>
      <c r="E1589" s="18">
        <v>1588</v>
      </c>
      <c r="F1589" s="26">
        <f t="shared" si="73"/>
        <v>0.58923933209647494</v>
      </c>
      <c r="G1589" s="3" t="str" cm="1">
        <f t="array" ref="G1589">IFERROR(_xlfn.IFS(D1589&lt;='ABC Fatturato'!$K$2,"A",D1589&lt;='ABC Fatturato'!$L$3,"B"),"C")</f>
        <v>C</v>
      </c>
    </row>
    <row r="1590" spans="1:7" x14ac:dyDescent="0.3">
      <c r="A1590" s="20" t="s">
        <v>1613</v>
      </c>
      <c r="B1590" s="23">
        <f>+'ABC Fatturato'!B1590*60%</f>
        <v>157.57709403511296</v>
      </c>
      <c r="C1590" s="27">
        <f t="shared" si="74"/>
        <v>4649111.2269836655</v>
      </c>
      <c r="D1590" s="28">
        <f t="shared" si="72"/>
        <v>0.98807004601034598</v>
      </c>
      <c r="E1590" s="18">
        <v>1589</v>
      </c>
      <c r="F1590" s="26">
        <f t="shared" si="73"/>
        <v>0.58961038961038958</v>
      </c>
      <c r="G1590" s="3" t="str" cm="1">
        <f t="array" ref="G1590">IFERROR(_xlfn.IFS(D1590&lt;='ABC Fatturato'!$K$2,"A",D1590&lt;='ABC Fatturato'!$L$3,"B"),"C")</f>
        <v>C</v>
      </c>
    </row>
    <row r="1591" spans="1:7" x14ac:dyDescent="0.3">
      <c r="A1591" s="20" t="s">
        <v>1614</v>
      </c>
      <c r="B1591" s="23">
        <f>+'ABC Fatturato'!B1591*60%</f>
        <v>157.51805562814846</v>
      </c>
      <c r="C1591" s="27">
        <f t="shared" si="74"/>
        <v>4649268.7450392935</v>
      </c>
      <c r="D1591" s="28">
        <f t="shared" si="72"/>
        <v>0.98810352313422467</v>
      </c>
      <c r="E1591" s="18">
        <v>1590</v>
      </c>
      <c r="F1591" s="26">
        <f t="shared" si="73"/>
        <v>0.58998144712430423</v>
      </c>
      <c r="G1591" s="3" t="str" cm="1">
        <f t="array" ref="G1591">IFERROR(_xlfn.IFS(D1591&lt;='ABC Fatturato'!$K$2,"A",D1591&lt;='ABC Fatturato'!$L$3,"B"),"C")</f>
        <v>C</v>
      </c>
    </row>
    <row r="1592" spans="1:7" x14ac:dyDescent="0.3">
      <c r="A1592" s="20" t="s">
        <v>1615</v>
      </c>
      <c r="B1592" s="23">
        <f>+'ABC Fatturato'!B1592*60%</f>
        <v>156.90756520298618</v>
      </c>
      <c r="C1592" s="27">
        <f t="shared" si="74"/>
        <v>4649425.6526044961</v>
      </c>
      <c r="D1592" s="28">
        <f t="shared" si="72"/>
        <v>0.98813687051130383</v>
      </c>
      <c r="E1592" s="18">
        <v>1591</v>
      </c>
      <c r="F1592" s="26">
        <f t="shared" si="73"/>
        <v>0.59035250463821898</v>
      </c>
      <c r="G1592" s="3" t="str" cm="1">
        <f t="array" ref="G1592">IFERROR(_xlfn.IFS(D1592&lt;='ABC Fatturato'!$K$2,"A",D1592&lt;='ABC Fatturato'!$L$3,"B"),"C")</f>
        <v>C</v>
      </c>
    </row>
    <row r="1593" spans="1:7" x14ac:dyDescent="0.3">
      <c r="A1593" s="20" t="s">
        <v>1616</v>
      </c>
      <c r="B1593" s="23">
        <f>+'ABC Fatturato'!B1593*60%</f>
        <v>156.59841397866447</v>
      </c>
      <c r="C1593" s="27">
        <f t="shared" si="74"/>
        <v>4649582.2510184748</v>
      </c>
      <c r="D1593" s="28">
        <f t="shared" si="72"/>
        <v>0.98817015218484328</v>
      </c>
      <c r="E1593" s="18">
        <v>1592</v>
      </c>
      <c r="F1593" s="26">
        <f t="shared" si="73"/>
        <v>0.59072356215213362</v>
      </c>
      <c r="G1593" s="3" t="str" cm="1">
        <f t="array" ref="G1593">IFERROR(_xlfn.IFS(D1593&lt;='ABC Fatturato'!$K$2,"A",D1593&lt;='ABC Fatturato'!$L$3,"B"),"C")</f>
        <v>C</v>
      </c>
    </row>
    <row r="1594" spans="1:7" x14ac:dyDescent="0.3">
      <c r="A1594" s="20" t="s">
        <v>1617</v>
      </c>
      <c r="B1594" s="23">
        <f>+'ABC Fatturato'!B1594*60%</f>
        <v>156.434873749394</v>
      </c>
      <c r="C1594" s="27">
        <f t="shared" si="74"/>
        <v>4649738.6858922243</v>
      </c>
      <c r="D1594" s="28">
        <f t="shared" si="72"/>
        <v>0.98820339910137356</v>
      </c>
      <c r="E1594" s="18">
        <v>1593</v>
      </c>
      <c r="F1594" s="26">
        <f t="shared" si="73"/>
        <v>0.59109461966604826</v>
      </c>
      <c r="G1594" s="3" t="str" cm="1">
        <f t="array" ref="G1594">IFERROR(_xlfn.IFS(D1594&lt;='ABC Fatturato'!$K$2,"A",D1594&lt;='ABC Fatturato'!$L$3,"B"),"C")</f>
        <v>C</v>
      </c>
    </row>
    <row r="1595" spans="1:7" x14ac:dyDescent="0.3">
      <c r="A1595" s="20" t="s">
        <v>1618</v>
      </c>
      <c r="B1595" s="23">
        <f>+'ABC Fatturato'!B1595*60%</f>
        <v>156.26966866266037</v>
      </c>
      <c r="C1595" s="27">
        <f t="shared" si="74"/>
        <v>4649894.9555608872</v>
      </c>
      <c r="D1595" s="28">
        <f t="shared" si="72"/>
        <v>0.98823661090706438</v>
      </c>
      <c r="E1595" s="18">
        <v>1594</v>
      </c>
      <c r="F1595" s="26">
        <f t="shared" si="73"/>
        <v>0.5914656771799629</v>
      </c>
      <c r="G1595" s="3" t="str" cm="1">
        <f t="array" ref="G1595">IFERROR(_xlfn.IFS(D1595&lt;='ABC Fatturato'!$K$2,"A",D1595&lt;='ABC Fatturato'!$L$3,"B"),"C")</f>
        <v>C</v>
      </c>
    </row>
    <row r="1596" spans="1:7" x14ac:dyDescent="0.3">
      <c r="A1596" s="20" t="s">
        <v>1619</v>
      </c>
      <c r="B1596" s="23">
        <f>+'ABC Fatturato'!B1596*60%</f>
        <v>155.94591791904588</v>
      </c>
      <c r="C1596" s="27">
        <f t="shared" si="74"/>
        <v>4650050.9014788065</v>
      </c>
      <c r="D1596" s="28">
        <f t="shared" si="72"/>
        <v>0.98826975390639715</v>
      </c>
      <c r="E1596" s="18">
        <v>1595</v>
      </c>
      <c r="F1596" s="26">
        <f t="shared" si="73"/>
        <v>0.59183673469387754</v>
      </c>
      <c r="G1596" s="3" t="str" cm="1">
        <f t="array" ref="G1596">IFERROR(_xlfn.IFS(D1596&lt;='ABC Fatturato'!$K$2,"A",D1596&lt;='ABC Fatturato'!$L$3,"B"),"C")</f>
        <v>C</v>
      </c>
    </row>
    <row r="1597" spans="1:7" x14ac:dyDescent="0.3">
      <c r="A1597" s="20" t="s">
        <v>1620</v>
      </c>
      <c r="B1597" s="23">
        <f>+'ABC Fatturato'!B1597*60%</f>
        <v>155.53098421283113</v>
      </c>
      <c r="C1597" s="27">
        <f t="shared" si="74"/>
        <v>4650206.4324630192</v>
      </c>
      <c r="D1597" s="28">
        <f t="shared" si="72"/>
        <v>0.98830280872036569</v>
      </c>
      <c r="E1597" s="18">
        <v>1596</v>
      </c>
      <c r="F1597" s="26">
        <f t="shared" si="73"/>
        <v>0.59220779220779218</v>
      </c>
      <c r="G1597" s="3" t="str" cm="1">
        <f t="array" ref="G1597">IFERROR(_xlfn.IFS(D1597&lt;='ABC Fatturato'!$K$2,"A",D1597&lt;='ABC Fatturato'!$L$3,"B"),"C")</f>
        <v>C</v>
      </c>
    </row>
    <row r="1598" spans="1:7" x14ac:dyDescent="0.3">
      <c r="A1598" s="20" t="s">
        <v>1621</v>
      </c>
      <c r="B1598" s="23">
        <f>+'ABC Fatturato'!B1598*60%</f>
        <v>155.41380386061303</v>
      </c>
      <c r="C1598" s="27">
        <f t="shared" si="74"/>
        <v>4650361.8462668797</v>
      </c>
      <c r="D1598" s="28">
        <f t="shared" si="72"/>
        <v>0.98833583863013419</v>
      </c>
      <c r="E1598" s="18">
        <v>1597</v>
      </c>
      <c r="F1598" s="26">
        <f t="shared" si="73"/>
        <v>0.59257884972170682</v>
      </c>
      <c r="G1598" s="3" t="str" cm="1">
        <f t="array" ref="G1598">IFERROR(_xlfn.IFS(D1598&lt;='ABC Fatturato'!$K$2,"A",D1598&lt;='ABC Fatturato'!$L$3,"B"),"C")</f>
        <v>C</v>
      </c>
    </row>
    <row r="1599" spans="1:7" x14ac:dyDescent="0.3">
      <c r="A1599" s="20" t="s">
        <v>1622</v>
      </c>
      <c r="B1599" s="23">
        <f>+'ABC Fatturato'!B1599*60%</f>
        <v>154.83366506766461</v>
      </c>
      <c r="C1599" s="27">
        <f t="shared" si="74"/>
        <v>4650516.679931947</v>
      </c>
      <c r="D1599" s="28">
        <f t="shared" si="72"/>
        <v>0.98836874524369922</v>
      </c>
      <c r="E1599" s="18">
        <v>1598</v>
      </c>
      <c r="F1599" s="26">
        <f t="shared" si="73"/>
        <v>0.59294990723562158</v>
      </c>
      <c r="G1599" s="3" t="str" cm="1">
        <f t="array" ref="G1599">IFERROR(_xlfn.IFS(D1599&lt;='ABC Fatturato'!$K$2,"A",D1599&lt;='ABC Fatturato'!$L$3,"B"),"C")</f>
        <v>C</v>
      </c>
    </row>
    <row r="1600" spans="1:7" x14ac:dyDescent="0.3">
      <c r="A1600" s="20" t="s">
        <v>1623</v>
      </c>
      <c r="B1600" s="23">
        <f>+'ABC Fatturato'!B1600*60%</f>
        <v>154.05937828131451</v>
      </c>
      <c r="C1600" s="27">
        <f t="shared" si="74"/>
        <v>4650670.7393102283</v>
      </c>
      <c r="D1600" s="28">
        <f t="shared" si="72"/>
        <v>0.98840148729902</v>
      </c>
      <c r="E1600" s="18">
        <v>1599</v>
      </c>
      <c r="F1600" s="26">
        <f t="shared" si="73"/>
        <v>0.59332096474953622</v>
      </c>
      <c r="G1600" s="3" t="str" cm="1">
        <f t="array" ref="G1600">IFERROR(_xlfn.IFS(D1600&lt;='ABC Fatturato'!$K$2,"A",D1600&lt;='ABC Fatturato'!$L$3,"B"),"C")</f>
        <v>C</v>
      </c>
    </row>
    <row r="1601" spans="1:7" x14ac:dyDescent="0.3">
      <c r="A1601" s="20" t="s">
        <v>1624</v>
      </c>
      <c r="B1601" s="23">
        <f>+'ABC Fatturato'!B1601*60%</f>
        <v>153.98445969547018</v>
      </c>
      <c r="C1601" s="27">
        <f t="shared" si="74"/>
        <v>4650824.7237699237</v>
      </c>
      <c r="D1601" s="28">
        <f t="shared" si="72"/>
        <v>0.98843421343198345</v>
      </c>
      <c r="E1601" s="18">
        <v>1600</v>
      </c>
      <c r="F1601" s="26">
        <f t="shared" si="73"/>
        <v>0.59369202226345086</v>
      </c>
      <c r="G1601" s="3" t="str" cm="1">
        <f t="array" ref="G1601">IFERROR(_xlfn.IFS(D1601&lt;='ABC Fatturato'!$K$2,"A",D1601&lt;='ABC Fatturato'!$L$3,"B"),"C")</f>
        <v>C</v>
      </c>
    </row>
    <row r="1602" spans="1:7" x14ac:dyDescent="0.3">
      <c r="A1602" s="20" t="s">
        <v>1625</v>
      </c>
      <c r="B1602" s="23">
        <f>+'ABC Fatturato'!B1602*60%</f>
        <v>153.74830606761216</v>
      </c>
      <c r="C1602" s="27">
        <f t="shared" si="74"/>
        <v>4650978.4720759913</v>
      </c>
      <c r="D1602" s="28">
        <f t="shared" ref="D1602:D1665" si="75">C1602/SUM(B:B)</f>
        <v>0.98846688937549898</v>
      </c>
      <c r="E1602" s="18">
        <v>1601</v>
      </c>
      <c r="F1602" s="26">
        <f t="shared" ref="F1602:F1665" si="76">E1602/COUNT(B:B)</f>
        <v>0.5940630797773655</v>
      </c>
      <c r="G1602" s="3" t="str" cm="1">
        <f t="array" ref="G1602">IFERROR(_xlfn.IFS(D1602&lt;='ABC Fatturato'!$K$2,"A",D1602&lt;='ABC Fatturato'!$L$3,"B"),"C")</f>
        <v>C</v>
      </c>
    </row>
    <row r="1603" spans="1:7" x14ac:dyDescent="0.3">
      <c r="A1603" s="20" t="s">
        <v>1626</v>
      </c>
      <c r="B1603" s="23">
        <f>+'ABC Fatturato'!B1603*60%</f>
        <v>153.51471375892828</v>
      </c>
      <c r="C1603" s="27">
        <f t="shared" ref="C1603:C1666" si="77">B1603+C1602</f>
        <v>4651131.9867897499</v>
      </c>
      <c r="D1603" s="28">
        <f t="shared" si="75"/>
        <v>0.98849951567392058</v>
      </c>
      <c r="E1603" s="18">
        <v>1602</v>
      </c>
      <c r="F1603" s="26">
        <f t="shared" si="76"/>
        <v>0.59443413729128014</v>
      </c>
      <c r="G1603" s="3" t="str" cm="1">
        <f t="array" ref="G1603">IFERROR(_xlfn.IFS(D1603&lt;='ABC Fatturato'!$K$2,"A",D1603&lt;='ABC Fatturato'!$L$3,"B"),"C")</f>
        <v>C</v>
      </c>
    </row>
    <row r="1604" spans="1:7" x14ac:dyDescent="0.3">
      <c r="A1604" s="20" t="s">
        <v>1627</v>
      </c>
      <c r="B1604" s="23">
        <f>+'ABC Fatturato'!B1604*60%</f>
        <v>153.48064821391191</v>
      </c>
      <c r="C1604" s="27">
        <f t="shared" si="77"/>
        <v>4651285.4674379639</v>
      </c>
      <c r="D1604" s="28">
        <f t="shared" si="75"/>
        <v>0.98853213473243273</v>
      </c>
      <c r="E1604" s="18">
        <v>1603</v>
      </c>
      <c r="F1604" s="26">
        <f t="shared" si="76"/>
        <v>0.59480519480519478</v>
      </c>
      <c r="G1604" s="3" t="str" cm="1">
        <f t="array" ref="G1604">IFERROR(_xlfn.IFS(D1604&lt;='ABC Fatturato'!$K$2,"A",D1604&lt;='ABC Fatturato'!$L$3,"B"),"C")</f>
        <v>C</v>
      </c>
    </row>
    <row r="1605" spans="1:7" x14ac:dyDescent="0.3">
      <c r="A1605" s="20" t="s">
        <v>1628</v>
      </c>
      <c r="B1605" s="23">
        <f>+'ABC Fatturato'!B1605*60%</f>
        <v>153.42301853249319</v>
      </c>
      <c r="C1605" s="27">
        <f t="shared" si="77"/>
        <v>4651438.8904564967</v>
      </c>
      <c r="D1605" s="28">
        <f t="shared" si="75"/>
        <v>0.98856474154297769</v>
      </c>
      <c r="E1605" s="18">
        <v>1604</v>
      </c>
      <c r="F1605" s="26">
        <f t="shared" si="76"/>
        <v>0.59517625231910942</v>
      </c>
      <c r="G1605" s="3" t="str" cm="1">
        <f t="array" ref="G1605">IFERROR(_xlfn.IFS(D1605&lt;='ABC Fatturato'!$K$2,"A",D1605&lt;='ABC Fatturato'!$L$3,"B"),"C")</f>
        <v>C</v>
      </c>
    </row>
    <row r="1606" spans="1:7" x14ac:dyDescent="0.3">
      <c r="A1606" s="20" t="s">
        <v>1629</v>
      </c>
      <c r="B1606" s="23">
        <f>+'ABC Fatturato'!B1606*60%</f>
        <v>152.50568207026595</v>
      </c>
      <c r="C1606" s="27">
        <f t="shared" si="77"/>
        <v>4651591.3961385665</v>
      </c>
      <c r="D1606" s="28">
        <f t="shared" si="75"/>
        <v>0.98859715339310184</v>
      </c>
      <c r="E1606" s="18">
        <v>1605</v>
      </c>
      <c r="F1606" s="26">
        <f t="shared" si="76"/>
        <v>0.59554730983302406</v>
      </c>
      <c r="G1606" s="3" t="str" cm="1">
        <f t="array" ref="G1606">IFERROR(_xlfn.IFS(D1606&lt;='ABC Fatturato'!$K$2,"A",D1606&lt;='ABC Fatturato'!$L$3,"B"),"C")</f>
        <v>C</v>
      </c>
    </row>
    <row r="1607" spans="1:7" x14ac:dyDescent="0.3">
      <c r="A1607" s="20" t="s">
        <v>1630</v>
      </c>
      <c r="B1607" s="23">
        <f>+'ABC Fatturato'!B1607*60%</f>
        <v>152.11725801750376</v>
      </c>
      <c r="C1607" s="27">
        <f t="shared" si="77"/>
        <v>4651743.5133965844</v>
      </c>
      <c r="D1607" s="28">
        <f t="shared" si="75"/>
        <v>0.98862948269192708</v>
      </c>
      <c r="E1607" s="18">
        <v>1606</v>
      </c>
      <c r="F1607" s="26">
        <f t="shared" si="76"/>
        <v>0.59591836734693882</v>
      </c>
      <c r="G1607" s="3" t="str" cm="1">
        <f t="array" ref="G1607">IFERROR(_xlfn.IFS(D1607&lt;='ABC Fatturato'!$K$2,"A",D1607&lt;='ABC Fatturato'!$L$3,"B"),"C")</f>
        <v>C</v>
      </c>
    </row>
    <row r="1608" spans="1:7" x14ac:dyDescent="0.3">
      <c r="A1608" s="20" t="s">
        <v>1631</v>
      </c>
      <c r="B1608" s="23">
        <f>+'ABC Fatturato'!B1608*60%</f>
        <v>151.97561706717244</v>
      </c>
      <c r="C1608" s="27">
        <f t="shared" si="77"/>
        <v>4651895.4890136514</v>
      </c>
      <c r="D1608" s="28">
        <f t="shared" si="75"/>
        <v>0.98866178188797038</v>
      </c>
      <c r="E1608" s="18">
        <v>1607</v>
      </c>
      <c r="F1608" s="26">
        <f t="shared" si="76"/>
        <v>0.59628942486085346</v>
      </c>
      <c r="G1608" s="3" t="str" cm="1">
        <f t="array" ref="G1608">IFERROR(_xlfn.IFS(D1608&lt;='ABC Fatturato'!$K$2,"A",D1608&lt;='ABC Fatturato'!$L$3,"B"),"C")</f>
        <v>C</v>
      </c>
    </row>
    <row r="1609" spans="1:7" x14ac:dyDescent="0.3">
      <c r="A1609" s="20" t="s">
        <v>1632</v>
      </c>
      <c r="B1609" s="23">
        <f>+'ABC Fatturato'!B1609*60%</f>
        <v>150.60236579194378</v>
      </c>
      <c r="C1609" s="27">
        <f t="shared" si="77"/>
        <v>4652046.0913794432</v>
      </c>
      <c r="D1609" s="28">
        <f t="shared" si="75"/>
        <v>0.98869378922856355</v>
      </c>
      <c r="E1609" s="18">
        <v>1608</v>
      </c>
      <c r="F1609" s="26">
        <f t="shared" si="76"/>
        <v>0.5966604823747681</v>
      </c>
      <c r="G1609" s="3" t="str" cm="1">
        <f t="array" ref="G1609">IFERROR(_xlfn.IFS(D1609&lt;='ABC Fatturato'!$K$2,"A",D1609&lt;='ABC Fatturato'!$L$3,"B"),"C")</f>
        <v>C</v>
      </c>
    </row>
    <row r="1610" spans="1:7" x14ac:dyDescent="0.3">
      <c r="A1610" s="20" t="s">
        <v>1633</v>
      </c>
      <c r="B1610" s="23">
        <f>+'ABC Fatturato'!B1610*60%</f>
        <v>150.14055994484181</v>
      </c>
      <c r="C1610" s="27">
        <f t="shared" si="77"/>
        <v>4652196.2319393884</v>
      </c>
      <c r="D1610" s="28">
        <f t="shared" si="75"/>
        <v>0.98872569842211266</v>
      </c>
      <c r="E1610" s="18">
        <v>1609</v>
      </c>
      <c r="F1610" s="26">
        <f t="shared" si="76"/>
        <v>0.59703153988868274</v>
      </c>
      <c r="G1610" s="3" t="str" cm="1">
        <f t="array" ref="G1610">IFERROR(_xlfn.IFS(D1610&lt;='ABC Fatturato'!$K$2,"A",D1610&lt;='ABC Fatturato'!$L$3,"B"),"C")</f>
        <v>C</v>
      </c>
    </row>
    <row r="1611" spans="1:7" x14ac:dyDescent="0.3">
      <c r="A1611" s="20" t="s">
        <v>1634</v>
      </c>
      <c r="B1611" s="23">
        <f>+'ABC Fatturato'!B1611*60%</f>
        <v>149.53275890481243</v>
      </c>
      <c r="C1611" s="27">
        <f t="shared" si="77"/>
        <v>4652345.7646982931</v>
      </c>
      <c r="D1611" s="28">
        <f t="shared" si="75"/>
        <v>0.98875747844043382</v>
      </c>
      <c r="E1611" s="18">
        <v>1610</v>
      </c>
      <c r="F1611" s="26">
        <f t="shared" si="76"/>
        <v>0.59740259740259738</v>
      </c>
      <c r="G1611" s="3" t="str" cm="1">
        <f t="array" ref="G1611">IFERROR(_xlfn.IFS(D1611&lt;='ABC Fatturato'!$K$2,"A",D1611&lt;='ABC Fatturato'!$L$3,"B"),"C")</f>
        <v>C</v>
      </c>
    </row>
    <row r="1612" spans="1:7" x14ac:dyDescent="0.3">
      <c r="A1612" s="20" t="s">
        <v>1635</v>
      </c>
      <c r="B1612" s="23">
        <f>+'ABC Fatturato'!B1612*60%</f>
        <v>149.03560685310697</v>
      </c>
      <c r="C1612" s="27">
        <f t="shared" si="77"/>
        <v>4652494.8003051458</v>
      </c>
      <c r="D1612" s="28">
        <f t="shared" si="75"/>
        <v>0.98878915279962432</v>
      </c>
      <c r="E1612" s="18">
        <v>1611</v>
      </c>
      <c r="F1612" s="26">
        <f t="shared" si="76"/>
        <v>0.59777365491651202</v>
      </c>
      <c r="G1612" s="3" t="str" cm="1">
        <f t="array" ref="G1612">IFERROR(_xlfn.IFS(D1612&lt;='ABC Fatturato'!$K$2,"A",D1612&lt;='ABC Fatturato'!$L$3,"B"),"C")</f>
        <v>C</v>
      </c>
    </row>
    <row r="1613" spans="1:7" x14ac:dyDescent="0.3">
      <c r="A1613" s="20" t="s">
        <v>1636</v>
      </c>
      <c r="B1613" s="23">
        <f>+'ABC Fatturato'!B1613*60%</f>
        <v>148.83441523197629</v>
      </c>
      <c r="C1613" s="27">
        <f t="shared" si="77"/>
        <v>4652643.6347203776</v>
      </c>
      <c r="D1613" s="28">
        <f t="shared" si="75"/>
        <v>0.98882078439980048</v>
      </c>
      <c r="E1613" s="18">
        <v>1612</v>
      </c>
      <c r="F1613" s="26">
        <f t="shared" si="76"/>
        <v>0.59814471243042666</v>
      </c>
      <c r="G1613" s="3" t="str" cm="1">
        <f t="array" ref="G1613">IFERROR(_xlfn.IFS(D1613&lt;='ABC Fatturato'!$K$2,"A",D1613&lt;='ABC Fatturato'!$L$3,"B"),"C")</f>
        <v>C</v>
      </c>
    </row>
    <row r="1614" spans="1:7" x14ac:dyDescent="0.3">
      <c r="A1614" s="20" t="s">
        <v>1637</v>
      </c>
      <c r="B1614" s="23">
        <f>+'ABC Fatturato'!B1614*60%</f>
        <v>148.52321495231521</v>
      </c>
      <c r="C1614" s="27">
        <f t="shared" si="77"/>
        <v>4652792.1579353297</v>
      </c>
      <c r="D1614" s="28">
        <f t="shared" si="75"/>
        <v>0.98885234986095338</v>
      </c>
      <c r="E1614" s="18">
        <v>1613</v>
      </c>
      <c r="F1614" s="26">
        <f t="shared" si="76"/>
        <v>0.59851576994434141</v>
      </c>
      <c r="G1614" s="3" t="str" cm="1">
        <f t="array" ref="G1614">IFERROR(_xlfn.IFS(D1614&lt;='ABC Fatturato'!$K$2,"A",D1614&lt;='ABC Fatturato'!$L$3,"B"),"C")</f>
        <v>C</v>
      </c>
    </row>
    <row r="1615" spans="1:7" x14ac:dyDescent="0.3">
      <c r="A1615" s="20" t="s">
        <v>1638</v>
      </c>
      <c r="B1615" s="23">
        <f>+'ABC Fatturato'!B1615*60%</f>
        <v>148.28629292870494</v>
      </c>
      <c r="C1615" s="27">
        <f t="shared" si="77"/>
        <v>4652940.444228258</v>
      </c>
      <c r="D1615" s="28">
        <f t="shared" si="75"/>
        <v>0.98888386496935221</v>
      </c>
      <c r="E1615" s="18">
        <v>1614</v>
      </c>
      <c r="F1615" s="26">
        <f t="shared" si="76"/>
        <v>0.59888682745825605</v>
      </c>
      <c r="G1615" s="3" t="str" cm="1">
        <f t="array" ref="G1615">IFERROR(_xlfn.IFS(D1615&lt;='ABC Fatturato'!$K$2,"A",D1615&lt;='ABC Fatturato'!$L$3,"B"),"C")</f>
        <v>C</v>
      </c>
    </row>
    <row r="1616" spans="1:7" x14ac:dyDescent="0.3">
      <c r="A1616" s="20" t="s">
        <v>1639</v>
      </c>
      <c r="B1616" s="23">
        <f>+'ABC Fatturato'!B1616*60%</f>
        <v>147.790677668504</v>
      </c>
      <c r="C1616" s="27">
        <f t="shared" si="77"/>
        <v>4653088.2349059265</v>
      </c>
      <c r="D1616" s="28">
        <f t="shared" si="75"/>
        <v>0.98891527474523289</v>
      </c>
      <c r="E1616" s="18">
        <v>1615</v>
      </c>
      <c r="F1616" s="26">
        <f t="shared" si="76"/>
        <v>0.5992578849721707</v>
      </c>
      <c r="G1616" s="3" t="str" cm="1">
        <f t="array" ref="G1616">IFERROR(_xlfn.IFS(D1616&lt;='ABC Fatturato'!$K$2,"A",D1616&lt;='ABC Fatturato'!$L$3,"B"),"C")</f>
        <v>C</v>
      </c>
    </row>
    <row r="1617" spans="1:7" x14ac:dyDescent="0.3">
      <c r="A1617" s="20" t="s">
        <v>1640</v>
      </c>
      <c r="B1617" s="23">
        <f>+'ABC Fatturato'!B1617*60%</f>
        <v>147.73151119558077</v>
      </c>
      <c r="C1617" s="27">
        <f t="shared" si="77"/>
        <v>4653235.9664171217</v>
      </c>
      <c r="D1617" s="28">
        <f t="shared" si="75"/>
        <v>0.98894667194653374</v>
      </c>
      <c r="E1617" s="18">
        <v>1616</v>
      </c>
      <c r="F1617" s="26">
        <f t="shared" si="76"/>
        <v>0.59962894248608534</v>
      </c>
      <c r="G1617" s="3" t="str" cm="1">
        <f t="array" ref="G1617">IFERROR(_xlfn.IFS(D1617&lt;='ABC Fatturato'!$K$2,"A",D1617&lt;='ABC Fatturato'!$L$3,"B"),"C")</f>
        <v>C</v>
      </c>
    </row>
    <row r="1618" spans="1:7" x14ac:dyDescent="0.3">
      <c r="A1618" s="20" t="s">
        <v>1641</v>
      </c>
      <c r="B1618" s="23">
        <f>+'ABC Fatturato'!B1618*60%</f>
        <v>147.7198571933383</v>
      </c>
      <c r="C1618" s="27">
        <f t="shared" si="77"/>
        <v>4653383.6862743152</v>
      </c>
      <c r="D1618" s="28">
        <f t="shared" si="75"/>
        <v>0.98897806667102361</v>
      </c>
      <c r="E1618" s="18">
        <v>1617</v>
      </c>
      <c r="F1618" s="26">
        <f t="shared" si="76"/>
        <v>0.6</v>
      </c>
      <c r="G1618" s="3" t="str" cm="1">
        <f t="array" ref="G1618">IFERROR(_xlfn.IFS(D1618&lt;='ABC Fatturato'!$K$2,"A",D1618&lt;='ABC Fatturato'!$L$3,"B"),"C")</f>
        <v>C</v>
      </c>
    </row>
    <row r="1619" spans="1:7" x14ac:dyDescent="0.3">
      <c r="A1619" s="20" t="s">
        <v>1642</v>
      </c>
      <c r="B1619" s="23">
        <f>+'ABC Fatturato'!B1619*60%</f>
        <v>147.03329558870337</v>
      </c>
      <c r="C1619" s="27">
        <f t="shared" si="77"/>
        <v>4653530.7195699038</v>
      </c>
      <c r="D1619" s="28">
        <f t="shared" si="75"/>
        <v>0.98900931548139703</v>
      </c>
      <c r="E1619" s="18">
        <v>1618</v>
      </c>
      <c r="F1619" s="26">
        <f t="shared" si="76"/>
        <v>0.60037105751391462</v>
      </c>
      <c r="G1619" s="3" t="str" cm="1">
        <f t="array" ref="G1619">IFERROR(_xlfn.IFS(D1619&lt;='ABC Fatturato'!$K$2,"A",D1619&lt;='ABC Fatturato'!$L$3,"B"),"C")</f>
        <v>C</v>
      </c>
    </row>
    <row r="1620" spans="1:7" x14ac:dyDescent="0.3">
      <c r="A1620" s="20" t="s">
        <v>1643</v>
      </c>
      <c r="B1620" s="23">
        <f>+'ABC Fatturato'!B1620*60%</f>
        <v>146.37939080353897</v>
      </c>
      <c r="C1620" s="27">
        <f t="shared" si="77"/>
        <v>4653677.098960707</v>
      </c>
      <c r="D1620" s="28">
        <f t="shared" si="75"/>
        <v>0.98904042531816894</v>
      </c>
      <c r="E1620" s="18">
        <v>1619</v>
      </c>
      <c r="F1620" s="26">
        <f t="shared" si="76"/>
        <v>0.60074211502782926</v>
      </c>
      <c r="G1620" s="3" t="str" cm="1">
        <f t="array" ref="G1620">IFERROR(_xlfn.IFS(D1620&lt;='ABC Fatturato'!$K$2,"A",D1620&lt;='ABC Fatturato'!$L$3,"B"),"C")</f>
        <v>C</v>
      </c>
    </row>
    <row r="1621" spans="1:7" x14ac:dyDescent="0.3">
      <c r="A1621" s="20" t="s">
        <v>1644</v>
      </c>
      <c r="B1621" s="23">
        <f>+'ABC Fatturato'!B1621*60%</f>
        <v>146.25042838311978</v>
      </c>
      <c r="C1621" s="27">
        <f t="shared" si="77"/>
        <v>4653823.3493890902</v>
      </c>
      <c r="D1621" s="28">
        <f t="shared" si="75"/>
        <v>0.98907150774671204</v>
      </c>
      <c r="E1621" s="18">
        <v>1620</v>
      </c>
      <c r="F1621" s="26">
        <f t="shared" si="76"/>
        <v>0.60111317254174401</v>
      </c>
      <c r="G1621" s="3" t="str" cm="1">
        <f t="array" ref="G1621">IFERROR(_xlfn.IFS(D1621&lt;='ABC Fatturato'!$K$2,"A",D1621&lt;='ABC Fatturato'!$L$3,"B"),"C")</f>
        <v>C</v>
      </c>
    </row>
    <row r="1622" spans="1:7" x14ac:dyDescent="0.3">
      <c r="A1622" s="20" t="s">
        <v>1645</v>
      </c>
      <c r="B1622" s="23">
        <f>+'ABC Fatturato'!B1622*60%</f>
        <v>145.65581813683733</v>
      </c>
      <c r="C1622" s="27">
        <f t="shared" si="77"/>
        <v>4653969.0052072266</v>
      </c>
      <c r="D1622" s="28">
        <f t="shared" si="75"/>
        <v>0.9891024638034509</v>
      </c>
      <c r="E1622" s="18">
        <v>1621</v>
      </c>
      <c r="F1622" s="26">
        <f t="shared" si="76"/>
        <v>0.60148423005565865</v>
      </c>
      <c r="G1622" s="3" t="str" cm="1">
        <f t="array" ref="G1622">IFERROR(_xlfn.IFS(D1622&lt;='ABC Fatturato'!$K$2,"A",D1622&lt;='ABC Fatturato'!$L$3,"B"),"C")</f>
        <v>C</v>
      </c>
    </row>
    <row r="1623" spans="1:7" x14ac:dyDescent="0.3">
      <c r="A1623" s="20" t="s">
        <v>1646</v>
      </c>
      <c r="B1623" s="23">
        <f>+'ABC Fatturato'!B1623*60%</f>
        <v>145.42786073033665</v>
      </c>
      <c r="C1623" s="27">
        <f t="shared" si="77"/>
        <v>4654114.4330679569</v>
      </c>
      <c r="D1623" s="28">
        <f t="shared" si="75"/>
        <v>0.98913337141267499</v>
      </c>
      <c r="E1623" s="18">
        <v>1622</v>
      </c>
      <c r="F1623" s="26">
        <f t="shared" si="76"/>
        <v>0.60185528756957329</v>
      </c>
      <c r="G1623" s="3" t="str" cm="1">
        <f t="array" ref="G1623">IFERROR(_xlfn.IFS(D1623&lt;='ABC Fatturato'!$K$2,"A",D1623&lt;='ABC Fatturato'!$L$3,"B"),"C")</f>
        <v>C</v>
      </c>
    </row>
    <row r="1624" spans="1:7" x14ac:dyDescent="0.3">
      <c r="A1624" s="20" t="s">
        <v>1647</v>
      </c>
      <c r="B1624" s="23">
        <f>+'ABC Fatturato'!B1624*60%</f>
        <v>144.98027020465128</v>
      </c>
      <c r="C1624" s="27">
        <f t="shared" si="77"/>
        <v>4654259.413338162</v>
      </c>
      <c r="D1624" s="28">
        <f t="shared" si="75"/>
        <v>0.98916418389602034</v>
      </c>
      <c r="E1624" s="18">
        <v>1623</v>
      </c>
      <c r="F1624" s="26">
        <f t="shared" si="76"/>
        <v>0.60222634508348794</v>
      </c>
      <c r="G1624" s="3" t="str" cm="1">
        <f t="array" ref="G1624">IFERROR(_xlfn.IFS(D1624&lt;='ABC Fatturato'!$K$2,"A",D1624&lt;='ABC Fatturato'!$L$3,"B"),"C")</f>
        <v>C</v>
      </c>
    </row>
    <row r="1625" spans="1:7" x14ac:dyDescent="0.3">
      <c r="A1625" s="20" t="s">
        <v>1648</v>
      </c>
      <c r="B1625" s="23">
        <f>+'ABC Fatturato'!B1625*60%</f>
        <v>144.8209561520182</v>
      </c>
      <c r="C1625" s="27">
        <f t="shared" si="77"/>
        <v>4654404.2342943139</v>
      </c>
      <c r="D1625" s="28">
        <f t="shared" si="75"/>
        <v>0.98919496252054062</v>
      </c>
      <c r="E1625" s="18">
        <v>1624</v>
      </c>
      <c r="F1625" s="26">
        <f t="shared" si="76"/>
        <v>0.60259740259740258</v>
      </c>
      <c r="G1625" s="3" t="str" cm="1">
        <f t="array" ref="G1625">IFERROR(_xlfn.IFS(D1625&lt;='ABC Fatturato'!$K$2,"A",D1625&lt;='ABC Fatturato'!$L$3,"B"),"C")</f>
        <v>C</v>
      </c>
    </row>
    <row r="1626" spans="1:7" x14ac:dyDescent="0.3">
      <c r="A1626" s="20" t="s">
        <v>1649</v>
      </c>
      <c r="B1626" s="23">
        <f>+'ABC Fatturato'!B1626*60%</f>
        <v>144.72260149573026</v>
      </c>
      <c r="C1626" s="27">
        <f t="shared" si="77"/>
        <v>4654548.9568958096</v>
      </c>
      <c r="D1626" s="28">
        <f t="shared" si="75"/>
        <v>0.9892257202418635</v>
      </c>
      <c r="E1626" s="18">
        <v>1625</v>
      </c>
      <c r="F1626" s="26">
        <f t="shared" si="76"/>
        <v>0.60296846011131722</v>
      </c>
      <c r="G1626" s="3" t="str" cm="1">
        <f t="array" ref="G1626">IFERROR(_xlfn.IFS(D1626&lt;='ABC Fatturato'!$K$2,"A",D1626&lt;='ABC Fatturato'!$L$3,"B"),"C")</f>
        <v>C</v>
      </c>
    </row>
    <row r="1627" spans="1:7" x14ac:dyDescent="0.3">
      <c r="A1627" s="20" t="s">
        <v>1650</v>
      </c>
      <c r="B1627" s="23">
        <f>+'ABC Fatturato'!B1627*60%</f>
        <v>144.44815614621845</v>
      </c>
      <c r="C1627" s="27">
        <f t="shared" si="77"/>
        <v>4654693.405051956</v>
      </c>
      <c r="D1627" s="28">
        <f t="shared" si="75"/>
        <v>0.9892564196356447</v>
      </c>
      <c r="E1627" s="18">
        <v>1626</v>
      </c>
      <c r="F1627" s="26">
        <f t="shared" si="76"/>
        <v>0.60333951762523186</v>
      </c>
      <c r="G1627" s="3" t="str" cm="1">
        <f t="array" ref="G1627">IFERROR(_xlfn.IFS(D1627&lt;='ABC Fatturato'!$K$2,"A",D1627&lt;='ABC Fatturato'!$L$3,"B"),"C")</f>
        <v>C</v>
      </c>
    </row>
    <row r="1628" spans="1:7" x14ac:dyDescent="0.3">
      <c r="A1628" s="20" t="s">
        <v>1651</v>
      </c>
      <c r="B1628" s="23">
        <f>+'ABC Fatturato'!B1628*60%</f>
        <v>144.21827775033714</v>
      </c>
      <c r="C1628" s="27">
        <f t="shared" si="77"/>
        <v>4654837.6233297065</v>
      </c>
      <c r="D1628" s="28">
        <f t="shared" si="75"/>
        <v>0.98928707017364548</v>
      </c>
      <c r="E1628" s="18">
        <v>1627</v>
      </c>
      <c r="F1628" s="26">
        <f t="shared" si="76"/>
        <v>0.60371057513914661</v>
      </c>
      <c r="G1628" s="3" t="str" cm="1">
        <f t="array" ref="G1628">IFERROR(_xlfn.IFS(D1628&lt;='ABC Fatturato'!$K$2,"A",D1628&lt;='ABC Fatturato'!$L$3,"B"),"C")</f>
        <v>C</v>
      </c>
    </row>
    <row r="1629" spans="1:7" x14ac:dyDescent="0.3">
      <c r="A1629" s="20" t="s">
        <v>1652</v>
      </c>
      <c r="B1629" s="23">
        <f>+'ABC Fatturato'!B1629*60%</f>
        <v>144.19087163517355</v>
      </c>
      <c r="C1629" s="27">
        <f t="shared" si="77"/>
        <v>4654981.8142013419</v>
      </c>
      <c r="D1629" s="28">
        <f t="shared" si="75"/>
        <v>0.98931771488705744</v>
      </c>
      <c r="E1629" s="18">
        <v>1628</v>
      </c>
      <c r="F1629" s="26">
        <f t="shared" si="76"/>
        <v>0.60408163265306125</v>
      </c>
      <c r="G1629" s="3" t="str" cm="1">
        <f t="array" ref="G1629">IFERROR(_xlfn.IFS(D1629&lt;='ABC Fatturato'!$K$2,"A",D1629&lt;='ABC Fatturato'!$L$3,"B"),"C")</f>
        <v>C</v>
      </c>
    </row>
    <row r="1630" spans="1:7" x14ac:dyDescent="0.3">
      <c r="A1630" s="20" t="s">
        <v>1653</v>
      </c>
      <c r="B1630" s="23">
        <f>+'ABC Fatturato'!B1630*60%</f>
        <v>143.27699295383144</v>
      </c>
      <c r="C1630" s="27">
        <f t="shared" si="77"/>
        <v>4655125.0911942953</v>
      </c>
      <c r="D1630" s="28">
        <f t="shared" si="75"/>
        <v>0.98934816537492654</v>
      </c>
      <c r="E1630" s="18">
        <v>1629</v>
      </c>
      <c r="F1630" s="26">
        <f t="shared" si="76"/>
        <v>0.60445269016697589</v>
      </c>
      <c r="G1630" s="3" t="str" cm="1">
        <f t="array" ref="G1630">IFERROR(_xlfn.IFS(D1630&lt;='ABC Fatturato'!$K$2,"A",D1630&lt;='ABC Fatturato'!$L$3,"B"),"C")</f>
        <v>C</v>
      </c>
    </row>
    <row r="1631" spans="1:7" x14ac:dyDescent="0.3">
      <c r="A1631" s="20" t="s">
        <v>1654</v>
      </c>
      <c r="B1631" s="23">
        <f>+'ABC Fatturato'!B1631*60%</f>
        <v>143.25278848763557</v>
      </c>
      <c r="C1631" s="27">
        <f t="shared" si="77"/>
        <v>4655268.3439827831</v>
      </c>
      <c r="D1631" s="28">
        <f t="shared" si="75"/>
        <v>0.98937861071864963</v>
      </c>
      <c r="E1631" s="18">
        <v>1630</v>
      </c>
      <c r="F1631" s="26">
        <f t="shared" si="76"/>
        <v>0.60482374768089053</v>
      </c>
      <c r="G1631" s="3" t="str" cm="1">
        <f t="array" ref="G1631">IFERROR(_xlfn.IFS(D1631&lt;='ABC Fatturato'!$K$2,"A",D1631&lt;='ABC Fatturato'!$L$3,"B"),"C")</f>
        <v>C</v>
      </c>
    </row>
    <row r="1632" spans="1:7" x14ac:dyDescent="0.3">
      <c r="A1632" s="20" t="s">
        <v>1655</v>
      </c>
      <c r="B1632" s="23">
        <f>+'ABC Fatturato'!B1632*60%</f>
        <v>143.17607697836934</v>
      </c>
      <c r="C1632" s="27">
        <f t="shared" si="77"/>
        <v>4655411.5200597616</v>
      </c>
      <c r="D1632" s="28">
        <f t="shared" si="75"/>
        <v>0.98940903975896743</v>
      </c>
      <c r="E1632" s="18">
        <v>1631</v>
      </c>
      <c r="F1632" s="26">
        <f t="shared" si="76"/>
        <v>0.60519480519480517</v>
      </c>
      <c r="G1632" s="3" t="str" cm="1">
        <f t="array" ref="G1632">IFERROR(_xlfn.IFS(D1632&lt;='ABC Fatturato'!$K$2,"A",D1632&lt;='ABC Fatturato'!$L$3,"B"),"C")</f>
        <v>C</v>
      </c>
    </row>
    <row r="1633" spans="1:7" x14ac:dyDescent="0.3">
      <c r="A1633" s="20" t="s">
        <v>1656</v>
      </c>
      <c r="B1633" s="23">
        <f>+'ABC Fatturato'!B1633*60%</f>
        <v>143.00177920856737</v>
      </c>
      <c r="C1633" s="27">
        <f t="shared" si="77"/>
        <v>4655554.5218389705</v>
      </c>
      <c r="D1633" s="28">
        <f t="shared" si="75"/>
        <v>0.98943943175598881</v>
      </c>
      <c r="E1633" s="18">
        <v>1632</v>
      </c>
      <c r="F1633" s="26">
        <f t="shared" si="76"/>
        <v>0.60556586270871982</v>
      </c>
      <c r="G1633" s="3" t="str" cm="1">
        <f t="array" ref="G1633">IFERROR(_xlfn.IFS(D1633&lt;='ABC Fatturato'!$K$2,"A",D1633&lt;='ABC Fatturato'!$L$3,"B"),"C")</f>
        <v>C</v>
      </c>
    </row>
    <row r="1634" spans="1:7" x14ac:dyDescent="0.3">
      <c r="A1634" s="20" t="s">
        <v>1657</v>
      </c>
      <c r="B1634" s="23">
        <f>+'ABC Fatturato'!B1634*60%</f>
        <v>142.64882942636743</v>
      </c>
      <c r="C1634" s="27">
        <f t="shared" si="77"/>
        <v>4655697.1706683971</v>
      </c>
      <c r="D1634" s="28">
        <f t="shared" si="75"/>
        <v>0.98946974874101523</v>
      </c>
      <c r="E1634" s="18">
        <v>1633</v>
      </c>
      <c r="F1634" s="26">
        <f t="shared" si="76"/>
        <v>0.60593692022263446</v>
      </c>
      <c r="G1634" s="3" t="str" cm="1">
        <f t="array" ref="G1634">IFERROR(_xlfn.IFS(D1634&lt;='ABC Fatturato'!$K$2,"A",D1634&lt;='ABC Fatturato'!$L$3,"B"),"C")</f>
        <v>C</v>
      </c>
    </row>
    <row r="1635" spans="1:7" x14ac:dyDescent="0.3">
      <c r="A1635" s="20" t="s">
        <v>1658</v>
      </c>
      <c r="B1635" s="23">
        <f>+'ABC Fatturato'!B1635*60%</f>
        <v>142.46940901821716</v>
      </c>
      <c r="C1635" s="27">
        <f t="shared" si="77"/>
        <v>4655839.6400774149</v>
      </c>
      <c r="D1635" s="28">
        <f t="shared" si="75"/>
        <v>0.98950002759403688</v>
      </c>
      <c r="E1635" s="18">
        <v>1634</v>
      </c>
      <c r="F1635" s="26">
        <f t="shared" si="76"/>
        <v>0.60630797773654921</v>
      </c>
      <c r="G1635" s="3" t="str" cm="1">
        <f t="array" ref="G1635">IFERROR(_xlfn.IFS(D1635&lt;='ABC Fatturato'!$K$2,"A",D1635&lt;='ABC Fatturato'!$L$3,"B"),"C")</f>
        <v>C</v>
      </c>
    </row>
    <row r="1636" spans="1:7" x14ac:dyDescent="0.3">
      <c r="A1636" s="20" t="s">
        <v>1659</v>
      </c>
      <c r="B1636" s="23">
        <f>+'ABC Fatturato'!B1636*60%</f>
        <v>141.52018413227154</v>
      </c>
      <c r="C1636" s="27">
        <f t="shared" si="77"/>
        <v>4655981.1602615472</v>
      </c>
      <c r="D1636" s="28">
        <f t="shared" si="75"/>
        <v>0.98953010470942948</v>
      </c>
      <c r="E1636" s="18">
        <v>1635</v>
      </c>
      <c r="F1636" s="26">
        <f t="shared" si="76"/>
        <v>0.60667903525046385</v>
      </c>
      <c r="G1636" s="3" t="str" cm="1">
        <f t="array" ref="G1636">IFERROR(_xlfn.IFS(D1636&lt;='ABC Fatturato'!$K$2,"A",D1636&lt;='ABC Fatturato'!$L$3,"B"),"C")</f>
        <v>C</v>
      </c>
    </row>
    <row r="1637" spans="1:7" x14ac:dyDescent="0.3">
      <c r="A1637" s="20" t="s">
        <v>1660</v>
      </c>
      <c r="B1637" s="23">
        <f>+'ABC Fatturato'!B1637*60%</f>
        <v>141.51288437262517</v>
      </c>
      <c r="C1637" s="27">
        <f t="shared" si="77"/>
        <v>4656122.67314592</v>
      </c>
      <c r="D1637" s="28">
        <f t="shared" si="75"/>
        <v>0.98956018027341297</v>
      </c>
      <c r="E1637" s="18">
        <v>1636</v>
      </c>
      <c r="F1637" s="26">
        <f t="shared" si="76"/>
        <v>0.60705009276437849</v>
      </c>
      <c r="G1637" s="3" t="str" cm="1">
        <f t="array" ref="G1637">IFERROR(_xlfn.IFS(D1637&lt;='ABC Fatturato'!$K$2,"A",D1637&lt;='ABC Fatturato'!$L$3,"B"),"C")</f>
        <v>C</v>
      </c>
    </row>
    <row r="1638" spans="1:7" x14ac:dyDescent="0.3">
      <c r="A1638" s="20" t="s">
        <v>1661</v>
      </c>
      <c r="B1638" s="23">
        <f>+'ABC Fatturato'!B1638*60%</f>
        <v>141.4647315721509</v>
      </c>
      <c r="C1638" s="27">
        <f t="shared" si="77"/>
        <v>4656264.1378774922</v>
      </c>
      <c r="D1638" s="28">
        <f t="shared" si="75"/>
        <v>0.98959024560353936</v>
      </c>
      <c r="E1638" s="18">
        <v>1637</v>
      </c>
      <c r="F1638" s="26">
        <f t="shared" si="76"/>
        <v>0.60742115027829313</v>
      </c>
      <c r="G1638" s="3" t="str" cm="1">
        <f t="array" ref="G1638">IFERROR(_xlfn.IFS(D1638&lt;='ABC Fatturato'!$K$2,"A",D1638&lt;='ABC Fatturato'!$L$3,"B"),"C")</f>
        <v>C</v>
      </c>
    </row>
    <row r="1639" spans="1:7" x14ac:dyDescent="0.3">
      <c r="A1639" s="20" t="s">
        <v>1662</v>
      </c>
      <c r="B1639" s="23">
        <f>+'ABC Fatturato'!B1639*60%</f>
        <v>141.42964149946482</v>
      </c>
      <c r="C1639" s="27">
        <f t="shared" si="77"/>
        <v>4656405.5675189914</v>
      </c>
      <c r="D1639" s="28">
        <f t="shared" si="75"/>
        <v>0.98962030347601448</v>
      </c>
      <c r="E1639" s="18">
        <v>1638</v>
      </c>
      <c r="F1639" s="26">
        <f t="shared" si="76"/>
        <v>0.60779220779220777</v>
      </c>
      <c r="G1639" s="3" t="str" cm="1">
        <f t="array" ref="G1639">IFERROR(_xlfn.IFS(D1639&lt;='ABC Fatturato'!$K$2,"A",D1639&lt;='ABC Fatturato'!$L$3,"B"),"C")</f>
        <v>C</v>
      </c>
    </row>
    <row r="1640" spans="1:7" x14ac:dyDescent="0.3">
      <c r="A1640" s="20" t="s">
        <v>1663</v>
      </c>
      <c r="B1640" s="23">
        <f>+'ABC Fatturato'!B1640*60%</f>
        <v>141.3657365860694</v>
      </c>
      <c r="C1640" s="27">
        <f t="shared" si="77"/>
        <v>4656546.9332555775</v>
      </c>
      <c r="D1640" s="28">
        <f t="shared" si="75"/>
        <v>0.98965034776685479</v>
      </c>
      <c r="E1640" s="18">
        <v>1639</v>
      </c>
      <c r="F1640" s="26">
        <f t="shared" si="76"/>
        <v>0.60816326530612241</v>
      </c>
      <c r="G1640" s="3" t="str" cm="1">
        <f t="array" ref="G1640">IFERROR(_xlfn.IFS(D1640&lt;='ABC Fatturato'!$K$2,"A",D1640&lt;='ABC Fatturato'!$L$3,"B"),"C")</f>
        <v>C</v>
      </c>
    </row>
    <row r="1641" spans="1:7" x14ac:dyDescent="0.3">
      <c r="A1641" s="20" t="s">
        <v>1664</v>
      </c>
      <c r="B1641" s="23">
        <f>+'ABC Fatturato'!B1641*60%</f>
        <v>141.23843902311339</v>
      </c>
      <c r="C1641" s="27">
        <f t="shared" si="77"/>
        <v>4656688.171694601</v>
      </c>
      <c r="D1641" s="28">
        <f t="shared" si="75"/>
        <v>0.98968036500329659</v>
      </c>
      <c r="E1641" s="18">
        <v>1640</v>
      </c>
      <c r="F1641" s="26">
        <f t="shared" si="76"/>
        <v>0.60853432282003705</v>
      </c>
      <c r="G1641" s="3" t="str" cm="1">
        <f t="array" ref="G1641">IFERROR(_xlfn.IFS(D1641&lt;='ABC Fatturato'!$K$2,"A",D1641&lt;='ABC Fatturato'!$L$3,"B"),"C")</f>
        <v>C</v>
      </c>
    </row>
    <row r="1642" spans="1:7" x14ac:dyDescent="0.3">
      <c r="A1642" s="20" t="s">
        <v>1665</v>
      </c>
      <c r="B1642" s="23">
        <f>+'ABC Fatturato'!B1642*60%</f>
        <v>140.82696309778376</v>
      </c>
      <c r="C1642" s="27">
        <f t="shared" si="77"/>
        <v>4656828.9986576987</v>
      </c>
      <c r="D1642" s="28">
        <f t="shared" si="75"/>
        <v>0.98971029478925221</v>
      </c>
      <c r="E1642" s="18">
        <v>1641</v>
      </c>
      <c r="F1642" s="26">
        <f t="shared" si="76"/>
        <v>0.60890538033395181</v>
      </c>
      <c r="G1642" s="3" t="str" cm="1">
        <f t="array" ref="G1642">IFERROR(_xlfn.IFS(D1642&lt;='ABC Fatturato'!$K$2,"A",D1642&lt;='ABC Fatturato'!$L$3,"B"),"C")</f>
        <v>C</v>
      </c>
    </row>
    <row r="1643" spans="1:7" x14ac:dyDescent="0.3">
      <c r="A1643" s="20" t="s">
        <v>1666</v>
      </c>
      <c r="B1643" s="23">
        <f>+'ABC Fatturato'!B1643*60%</f>
        <v>139.42438471801091</v>
      </c>
      <c r="C1643" s="27">
        <f t="shared" si="77"/>
        <v>4656968.4230424166</v>
      </c>
      <c r="D1643" s="28">
        <f t="shared" si="75"/>
        <v>0.98973992648690301</v>
      </c>
      <c r="E1643" s="18">
        <v>1642</v>
      </c>
      <c r="F1643" s="26">
        <f t="shared" si="76"/>
        <v>0.60927643784786645</v>
      </c>
      <c r="G1643" s="3" t="str" cm="1">
        <f t="array" ref="G1643">IFERROR(_xlfn.IFS(D1643&lt;='ABC Fatturato'!$K$2,"A",D1643&lt;='ABC Fatturato'!$L$3,"B"),"C")</f>
        <v>C</v>
      </c>
    </row>
    <row r="1644" spans="1:7" x14ac:dyDescent="0.3">
      <c r="A1644" s="20" t="s">
        <v>1667</v>
      </c>
      <c r="B1644" s="23">
        <f>+'ABC Fatturato'!B1644*60%</f>
        <v>139.29631875930266</v>
      </c>
      <c r="C1644" s="27">
        <f t="shared" si="77"/>
        <v>4657107.7193611758</v>
      </c>
      <c r="D1644" s="28">
        <f t="shared" si="75"/>
        <v>0.98976953096684894</v>
      </c>
      <c r="E1644" s="18">
        <v>1643</v>
      </c>
      <c r="F1644" s="26">
        <f t="shared" si="76"/>
        <v>0.60964749536178109</v>
      </c>
      <c r="G1644" s="3" t="str" cm="1">
        <f t="array" ref="G1644">IFERROR(_xlfn.IFS(D1644&lt;='ABC Fatturato'!$K$2,"A",D1644&lt;='ABC Fatturato'!$L$3,"B"),"C")</f>
        <v>C</v>
      </c>
    </row>
    <row r="1645" spans="1:7" x14ac:dyDescent="0.3">
      <c r="A1645" s="20" t="s">
        <v>1668</v>
      </c>
      <c r="B1645" s="23">
        <f>+'ABC Fatturato'!B1645*60%</f>
        <v>138.23567648928085</v>
      </c>
      <c r="C1645" s="27">
        <f t="shared" si="77"/>
        <v>4657245.9550376646</v>
      </c>
      <c r="D1645" s="28">
        <f t="shared" si="75"/>
        <v>0.98979891002976228</v>
      </c>
      <c r="E1645" s="18">
        <v>1644</v>
      </c>
      <c r="F1645" s="26">
        <f t="shared" si="76"/>
        <v>0.61001855287569573</v>
      </c>
      <c r="G1645" s="3" t="str" cm="1">
        <f t="array" ref="G1645">IFERROR(_xlfn.IFS(D1645&lt;='ABC Fatturato'!$K$2,"A",D1645&lt;='ABC Fatturato'!$L$3,"B"),"C")</f>
        <v>C</v>
      </c>
    </row>
    <row r="1646" spans="1:7" x14ac:dyDescent="0.3">
      <c r="A1646" s="20" t="s">
        <v>1669</v>
      </c>
      <c r="B1646" s="23">
        <f>+'ABC Fatturato'!B1646*60%</f>
        <v>137.87145690271456</v>
      </c>
      <c r="C1646" s="27">
        <f t="shared" si="77"/>
        <v>4657383.8264945671</v>
      </c>
      <c r="D1646" s="28">
        <f t="shared" si="75"/>
        <v>0.98982821168552271</v>
      </c>
      <c r="E1646" s="18">
        <v>1645</v>
      </c>
      <c r="F1646" s="26">
        <f t="shared" si="76"/>
        <v>0.61038961038961037</v>
      </c>
      <c r="G1646" s="3" t="str" cm="1">
        <f t="array" ref="G1646">IFERROR(_xlfn.IFS(D1646&lt;='ABC Fatturato'!$K$2,"A",D1646&lt;='ABC Fatturato'!$L$3,"B"),"C")</f>
        <v>C</v>
      </c>
    </row>
    <row r="1647" spans="1:7" x14ac:dyDescent="0.3">
      <c r="A1647" s="20" t="s">
        <v>1670</v>
      </c>
      <c r="B1647" s="23">
        <f>+'ABC Fatturato'!B1647*60%</f>
        <v>137.81549207875906</v>
      </c>
      <c r="C1647" s="27">
        <f t="shared" si="77"/>
        <v>4657521.6419866458</v>
      </c>
      <c r="D1647" s="28">
        <f t="shared" si="75"/>
        <v>0.98985750144714613</v>
      </c>
      <c r="E1647" s="18">
        <v>1646</v>
      </c>
      <c r="F1647" s="26">
        <f t="shared" si="76"/>
        <v>0.61076066790352501</v>
      </c>
      <c r="G1647" s="3" t="str" cm="1">
        <f t="array" ref="G1647">IFERROR(_xlfn.IFS(D1647&lt;='ABC Fatturato'!$K$2,"A",D1647&lt;='ABC Fatturato'!$L$3,"B"),"C")</f>
        <v>C</v>
      </c>
    </row>
    <row r="1648" spans="1:7" x14ac:dyDescent="0.3">
      <c r="A1648" s="20" t="s">
        <v>1671</v>
      </c>
      <c r="B1648" s="23">
        <f>+'ABC Fatturato'!B1648*60%</f>
        <v>137.7540204185791</v>
      </c>
      <c r="C1648" s="27">
        <f t="shared" si="77"/>
        <v>4657659.3960070647</v>
      </c>
      <c r="D1648" s="28">
        <f t="shared" si="75"/>
        <v>0.98988677814427128</v>
      </c>
      <c r="E1648" s="18">
        <v>1647</v>
      </c>
      <c r="F1648" s="26">
        <f t="shared" si="76"/>
        <v>0.61113172541743965</v>
      </c>
      <c r="G1648" s="3" t="str" cm="1">
        <f t="array" ref="G1648">IFERROR(_xlfn.IFS(D1648&lt;='ABC Fatturato'!$K$2,"A",D1648&lt;='ABC Fatturato'!$L$3,"B"),"C")</f>
        <v>C</v>
      </c>
    </row>
    <row r="1649" spans="1:7" x14ac:dyDescent="0.3">
      <c r="A1649" s="20" t="s">
        <v>1672</v>
      </c>
      <c r="B1649" s="23">
        <f>+'ABC Fatturato'!B1649*60%</f>
        <v>137.59035212334993</v>
      </c>
      <c r="C1649" s="27">
        <f t="shared" si="77"/>
        <v>4657796.9863591883</v>
      </c>
      <c r="D1649" s="28">
        <f t="shared" si="75"/>
        <v>0.9899160200571695</v>
      </c>
      <c r="E1649" s="18">
        <v>1648</v>
      </c>
      <c r="F1649" s="26">
        <f t="shared" si="76"/>
        <v>0.6115027829313544</v>
      </c>
      <c r="G1649" s="3" t="str" cm="1">
        <f t="array" ref="G1649">IFERROR(_xlfn.IFS(D1649&lt;='ABC Fatturato'!$K$2,"A",D1649&lt;='ABC Fatturato'!$L$3,"B"),"C")</f>
        <v>C</v>
      </c>
    </row>
    <row r="1650" spans="1:7" x14ac:dyDescent="0.3">
      <c r="A1650" s="20" t="s">
        <v>1673</v>
      </c>
      <c r="B1650" s="23">
        <f>+'ABC Fatturato'!B1650*60%</f>
        <v>137.13123566138083</v>
      </c>
      <c r="C1650" s="27">
        <f t="shared" si="77"/>
        <v>4657934.1175948493</v>
      </c>
      <c r="D1650" s="28">
        <f t="shared" si="75"/>
        <v>0.98994516439459523</v>
      </c>
      <c r="E1650" s="18">
        <v>1649</v>
      </c>
      <c r="F1650" s="26">
        <f t="shared" si="76"/>
        <v>0.61187384044526905</v>
      </c>
      <c r="G1650" s="3" t="str" cm="1">
        <f t="array" ref="G1650">IFERROR(_xlfn.IFS(D1650&lt;='ABC Fatturato'!$K$2,"A",D1650&lt;='ABC Fatturato'!$L$3,"B"),"C")</f>
        <v>C</v>
      </c>
    </row>
    <row r="1651" spans="1:7" x14ac:dyDescent="0.3">
      <c r="A1651" s="20" t="s">
        <v>1674</v>
      </c>
      <c r="B1651" s="23">
        <f>+'ABC Fatturato'!B1651*60%</f>
        <v>136.83847687977374</v>
      </c>
      <c r="C1651" s="27">
        <f t="shared" si="77"/>
        <v>4658070.9560717288</v>
      </c>
      <c r="D1651" s="28">
        <f t="shared" si="75"/>
        <v>0.98997424651234744</v>
      </c>
      <c r="E1651" s="18">
        <v>1650</v>
      </c>
      <c r="F1651" s="26">
        <f t="shared" si="76"/>
        <v>0.61224489795918369</v>
      </c>
      <c r="G1651" s="3" t="str" cm="1">
        <f t="array" ref="G1651">IFERROR(_xlfn.IFS(D1651&lt;='ABC Fatturato'!$K$2,"A",D1651&lt;='ABC Fatturato'!$L$3,"B"),"C")</f>
        <v>C</v>
      </c>
    </row>
    <row r="1652" spans="1:7" x14ac:dyDescent="0.3">
      <c r="A1652" s="20" t="s">
        <v>1675</v>
      </c>
      <c r="B1652" s="23">
        <f>+'ABC Fatturato'!B1652*60%</f>
        <v>136.77892620897441</v>
      </c>
      <c r="C1652" s="27">
        <f t="shared" si="77"/>
        <v>4658207.7349979375</v>
      </c>
      <c r="D1652" s="28">
        <f t="shared" si="75"/>
        <v>0.99000331597386682</v>
      </c>
      <c r="E1652" s="18">
        <v>1651</v>
      </c>
      <c r="F1652" s="26">
        <f t="shared" si="76"/>
        <v>0.61261595547309833</v>
      </c>
      <c r="G1652" s="3" t="str" cm="1">
        <f t="array" ref="G1652">IFERROR(_xlfn.IFS(D1652&lt;='ABC Fatturato'!$K$2,"A",D1652&lt;='ABC Fatturato'!$L$3,"B"),"C")</f>
        <v>C</v>
      </c>
    </row>
    <row r="1653" spans="1:7" x14ac:dyDescent="0.3">
      <c r="A1653" s="20" t="s">
        <v>1676</v>
      </c>
      <c r="B1653" s="23">
        <f>+'ABC Fatturato'!B1653*60%</f>
        <v>136.64394468849594</v>
      </c>
      <c r="C1653" s="27">
        <f t="shared" si="77"/>
        <v>4658344.3789426256</v>
      </c>
      <c r="D1653" s="28">
        <f t="shared" si="75"/>
        <v>0.99003235674792522</v>
      </c>
      <c r="E1653" s="18">
        <v>1652</v>
      </c>
      <c r="F1653" s="26">
        <f t="shared" si="76"/>
        <v>0.61298701298701297</v>
      </c>
      <c r="G1653" s="3" t="str" cm="1">
        <f t="array" ref="G1653">IFERROR(_xlfn.IFS(D1653&lt;='ABC Fatturato'!$K$2,"A",D1653&lt;='ABC Fatturato'!$L$3,"B"),"C")</f>
        <v>C</v>
      </c>
    </row>
    <row r="1654" spans="1:7" x14ac:dyDescent="0.3">
      <c r="A1654" s="20" t="s">
        <v>1677</v>
      </c>
      <c r="B1654" s="23">
        <f>+'ABC Fatturato'!B1654*60%</f>
        <v>136.30866800859769</v>
      </c>
      <c r="C1654" s="27">
        <f t="shared" si="77"/>
        <v>4658480.6876106346</v>
      </c>
      <c r="D1654" s="28">
        <f t="shared" si="75"/>
        <v>0.99006132626603216</v>
      </c>
      <c r="E1654" s="18">
        <v>1653</v>
      </c>
      <c r="F1654" s="26">
        <f t="shared" si="76"/>
        <v>0.61335807050092761</v>
      </c>
      <c r="G1654" s="3" t="str" cm="1">
        <f t="array" ref="G1654">IFERROR(_xlfn.IFS(D1654&lt;='ABC Fatturato'!$K$2,"A",D1654&lt;='ABC Fatturato'!$L$3,"B"),"C")</f>
        <v>C</v>
      </c>
    </row>
    <row r="1655" spans="1:7" x14ac:dyDescent="0.3">
      <c r="A1655" s="20" t="s">
        <v>1678</v>
      </c>
      <c r="B1655" s="23">
        <f>+'ABC Fatturato'!B1655*60%</f>
        <v>136.08288772339506</v>
      </c>
      <c r="C1655" s="27">
        <f t="shared" si="77"/>
        <v>4658616.7704983577</v>
      </c>
      <c r="D1655" s="28">
        <f t="shared" si="75"/>
        <v>0.99009024779932508</v>
      </c>
      <c r="E1655" s="18">
        <v>1654</v>
      </c>
      <c r="F1655" s="26">
        <f t="shared" si="76"/>
        <v>0.61372912801484225</v>
      </c>
      <c r="G1655" s="3" t="str" cm="1">
        <f t="array" ref="G1655">IFERROR(_xlfn.IFS(D1655&lt;='ABC Fatturato'!$K$2,"A",D1655&lt;='ABC Fatturato'!$L$3,"B"),"C")</f>
        <v>C</v>
      </c>
    </row>
    <row r="1656" spans="1:7" x14ac:dyDescent="0.3">
      <c r="A1656" s="20" t="s">
        <v>1679</v>
      </c>
      <c r="B1656" s="23">
        <f>+'ABC Fatturato'!B1656*60%</f>
        <v>135.97070194356661</v>
      </c>
      <c r="C1656" s="27">
        <f t="shared" si="77"/>
        <v>4658752.7412003009</v>
      </c>
      <c r="D1656" s="28">
        <f t="shared" si="75"/>
        <v>0.99011914548990843</v>
      </c>
      <c r="E1656" s="18">
        <v>1655</v>
      </c>
      <c r="F1656" s="26">
        <f t="shared" si="76"/>
        <v>0.614100185528757</v>
      </c>
      <c r="G1656" s="3" t="str" cm="1">
        <f t="array" ref="G1656">IFERROR(_xlfn.IFS(D1656&lt;='ABC Fatturato'!$K$2,"A",D1656&lt;='ABC Fatturato'!$L$3,"B"),"C")</f>
        <v>C</v>
      </c>
    </row>
    <row r="1657" spans="1:7" x14ac:dyDescent="0.3">
      <c r="A1657" s="20" t="s">
        <v>1680</v>
      </c>
      <c r="B1657" s="23">
        <f>+'ABC Fatturato'!B1657*60%</f>
        <v>135.23918918742504</v>
      </c>
      <c r="C1657" s="27">
        <f t="shared" si="77"/>
        <v>4658887.9803894879</v>
      </c>
      <c r="D1657" s="28">
        <f t="shared" si="75"/>
        <v>0.99014788771296103</v>
      </c>
      <c r="E1657" s="18">
        <v>1656</v>
      </c>
      <c r="F1657" s="26">
        <f t="shared" si="76"/>
        <v>0.61447124304267164</v>
      </c>
      <c r="G1657" s="3" t="str" cm="1">
        <f t="array" ref="G1657">IFERROR(_xlfn.IFS(D1657&lt;='ABC Fatturato'!$K$2,"A",D1657&lt;='ABC Fatturato'!$L$3,"B"),"C")</f>
        <v>C</v>
      </c>
    </row>
    <row r="1658" spans="1:7" x14ac:dyDescent="0.3">
      <c r="A1658" s="20" t="s">
        <v>1681</v>
      </c>
      <c r="B1658" s="23">
        <f>+'ABC Fatturato'!B1658*60%</f>
        <v>134.77290103176827</v>
      </c>
      <c r="C1658" s="27">
        <f t="shared" si="77"/>
        <v>4659022.75329052</v>
      </c>
      <c r="D1658" s="28">
        <f t="shared" si="75"/>
        <v>0.99017653083635004</v>
      </c>
      <c r="E1658" s="18">
        <v>1657</v>
      </c>
      <c r="F1658" s="26">
        <f t="shared" si="76"/>
        <v>0.61484230055658629</v>
      </c>
      <c r="G1658" s="3" t="str" cm="1">
        <f t="array" ref="G1658">IFERROR(_xlfn.IFS(D1658&lt;='ABC Fatturato'!$K$2,"A",D1658&lt;='ABC Fatturato'!$L$3,"B"),"C")</f>
        <v>C</v>
      </c>
    </row>
    <row r="1659" spans="1:7" x14ac:dyDescent="0.3">
      <c r="A1659" s="20" t="s">
        <v>1682</v>
      </c>
      <c r="B1659" s="23">
        <f>+'ABC Fatturato'!B1659*60%</f>
        <v>134.469256643671</v>
      </c>
      <c r="C1659" s="27">
        <f t="shared" si="77"/>
        <v>4659157.2225471633</v>
      </c>
      <c r="D1659" s="28">
        <f t="shared" si="75"/>
        <v>0.99020510942656048</v>
      </c>
      <c r="E1659" s="18">
        <v>1658</v>
      </c>
      <c r="F1659" s="26">
        <f t="shared" si="76"/>
        <v>0.61521335807050093</v>
      </c>
      <c r="G1659" s="3" t="str" cm="1">
        <f t="array" ref="G1659">IFERROR(_xlfn.IFS(D1659&lt;='ABC Fatturato'!$K$2,"A",D1659&lt;='ABC Fatturato'!$L$3,"B"),"C")</f>
        <v>C</v>
      </c>
    </row>
    <row r="1660" spans="1:7" x14ac:dyDescent="0.3">
      <c r="A1660" s="20" t="s">
        <v>1683</v>
      </c>
      <c r="B1660" s="23">
        <f>+'ABC Fatturato'!B1660*60%</f>
        <v>134.15165306607449</v>
      </c>
      <c r="C1660" s="27">
        <f t="shared" si="77"/>
        <v>4659291.3742002295</v>
      </c>
      <c r="D1660" s="28">
        <f t="shared" si="75"/>
        <v>0.9902336205168627</v>
      </c>
      <c r="E1660" s="18">
        <v>1659</v>
      </c>
      <c r="F1660" s="26">
        <f t="shared" si="76"/>
        <v>0.61558441558441557</v>
      </c>
      <c r="G1660" s="3" t="str" cm="1">
        <f t="array" ref="G1660">IFERROR(_xlfn.IFS(D1660&lt;='ABC Fatturato'!$K$2,"A",D1660&lt;='ABC Fatturato'!$L$3,"B"),"C")</f>
        <v>C</v>
      </c>
    </row>
    <row r="1661" spans="1:7" x14ac:dyDescent="0.3">
      <c r="A1661" s="20" t="s">
        <v>1684</v>
      </c>
      <c r="B1661" s="23">
        <f>+'ABC Fatturato'!B1661*60%</f>
        <v>134.13449222760761</v>
      </c>
      <c r="C1661" s="27">
        <f t="shared" si="77"/>
        <v>4659425.5086924573</v>
      </c>
      <c r="D1661" s="28">
        <f t="shared" si="75"/>
        <v>0.99026212795999247</v>
      </c>
      <c r="E1661" s="18">
        <v>1660</v>
      </c>
      <c r="F1661" s="26">
        <f t="shared" si="76"/>
        <v>0.61595547309833021</v>
      </c>
      <c r="G1661" s="3" t="str" cm="1">
        <f t="array" ref="G1661">IFERROR(_xlfn.IFS(D1661&lt;='ABC Fatturato'!$K$2,"A",D1661&lt;='ABC Fatturato'!$L$3,"B"),"C")</f>
        <v>C</v>
      </c>
    </row>
    <row r="1662" spans="1:7" x14ac:dyDescent="0.3">
      <c r="A1662" s="20" t="s">
        <v>1685</v>
      </c>
      <c r="B1662" s="23">
        <f>+'ABC Fatturato'!B1662*60%</f>
        <v>134.11656299338844</v>
      </c>
      <c r="C1662" s="27">
        <f t="shared" si="77"/>
        <v>4659559.6252554506</v>
      </c>
      <c r="D1662" s="28">
        <f t="shared" si="75"/>
        <v>0.99029063159264341</v>
      </c>
      <c r="E1662" s="18">
        <v>1661</v>
      </c>
      <c r="F1662" s="26">
        <f t="shared" si="76"/>
        <v>0.61632653061224485</v>
      </c>
      <c r="G1662" s="3" t="str" cm="1">
        <f t="array" ref="G1662">IFERROR(_xlfn.IFS(D1662&lt;='ABC Fatturato'!$K$2,"A",D1662&lt;='ABC Fatturato'!$L$3,"B"),"C")</f>
        <v>C</v>
      </c>
    </row>
    <row r="1663" spans="1:7" x14ac:dyDescent="0.3">
      <c r="A1663" s="20" t="s">
        <v>1686</v>
      </c>
      <c r="B1663" s="23">
        <f>+'ABC Fatturato'!B1663*60%</f>
        <v>133.96416450252562</v>
      </c>
      <c r="C1663" s="27">
        <f t="shared" si="77"/>
        <v>4659693.5894199535</v>
      </c>
      <c r="D1663" s="28">
        <f t="shared" si="75"/>
        <v>0.9903191028362256</v>
      </c>
      <c r="E1663" s="18">
        <v>1662</v>
      </c>
      <c r="F1663" s="26">
        <f t="shared" si="76"/>
        <v>0.6166975881261596</v>
      </c>
      <c r="G1663" s="3" t="str" cm="1">
        <f t="array" ref="G1663">IFERROR(_xlfn.IFS(D1663&lt;='ABC Fatturato'!$K$2,"A",D1663&lt;='ABC Fatturato'!$L$3,"B"),"C")</f>
        <v>C</v>
      </c>
    </row>
    <row r="1664" spans="1:7" x14ac:dyDescent="0.3">
      <c r="A1664" s="20" t="s">
        <v>1687</v>
      </c>
      <c r="B1664" s="23">
        <f>+'ABC Fatturato'!B1664*60%</f>
        <v>133.82892685012968</v>
      </c>
      <c r="C1664" s="27">
        <f t="shared" si="77"/>
        <v>4659827.4183468036</v>
      </c>
      <c r="D1664" s="28">
        <f t="shared" si="75"/>
        <v>0.99034754533791125</v>
      </c>
      <c r="E1664" s="18">
        <v>1663</v>
      </c>
      <c r="F1664" s="26">
        <f t="shared" si="76"/>
        <v>0.61706864564007424</v>
      </c>
      <c r="G1664" s="3" t="str" cm="1">
        <f t="array" ref="G1664">IFERROR(_xlfn.IFS(D1664&lt;='ABC Fatturato'!$K$2,"A",D1664&lt;='ABC Fatturato'!$L$3,"B"),"C")</f>
        <v>C</v>
      </c>
    </row>
    <row r="1665" spans="1:7" x14ac:dyDescent="0.3">
      <c r="A1665" s="20" t="s">
        <v>1688</v>
      </c>
      <c r="B1665" s="23">
        <f>+'ABC Fatturato'!B1665*60%</f>
        <v>133.24686706780065</v>
      </c>
      <c r="C1665" s="27">
        <f t="shared" si="77"/>
        <v>4659960.6652138717</v>
      </c>
      <c r="D1665" s="28">
        <f t="shared" si="75"/>
        <v>0.9903758641351279</v>
      </c>
      <c r="E1665" s="18">
        <v>1664</v>
      </c>
      <c r="F1665" s="26">
        <f t="shared" si="76"/>
        <v>0.61743970315398888</v>
      </c>
      <c r="G1665" s="3" t="str" cm="1">
        <f t="array" ref="G1665">IFERROR(_xlfn.IFS(D1665&lt;='ABC Fatturato'!$K$2,"A",D1665&lt;='ABC Fatturato'!$L$3,"B"),"C")</f>
        <v>C</v>
      </c>
    </row>
    <row r="1666" spans="1:7" x14ac:dyDescent="0.3">
      <c r="A1666" s="20" t="s">
        <v>1689</v>
      </c>
      <c r="B1666" s="23">
        <f>+'ABC Fatturato'!B1666*60%</f>
        <v>133.18859705658841</v>
      </c>
      <c r="C1666" s="27">
        <f t="shared" si="77"/>
        <v>4660093.8538109288</v>
      </c>
      <c r="D1666" s="28">
        <f t="shared" ref="D1666:D1729" si="78">C1666/SUM(B:B)</f>
        <v>0.99040417054828889</v>
      </c>
      <c r="E1666" s="18">
        <v>1665</v>
      </c>
      <c r="F1666" s="26">
        <f t="shared" ref="F1666:F1729" si="79">E1666/COUNT(B:B)</f>
        <v>0.61781076066790352</v>
      </c>
      <c r="G1666" s="3" t="str" cm="1">
        <f t="array" ref="G1666">IFERROR(_xlfn.IFS(D1666&lt;='ABC Fatturato'!$K$2,"A",D1666&lt;='ABC Fatturato'!$L$3,"B"),"C")</f>
        <v>C</v>
      </c>
    </row>
    <row r="1667" spans="1:7" x14ac:dyDescent="0.3">
      <c r="A1667" s="20" t="s">
        <v>1690</v>
      </c>
      <c r="B1667" s="23">
        <f>+'ABC Fatturato'!B1667*60%</f>
        <v>133.18859705658841</v>
      </c>
      <c r="C1667" s="27">
        <f t="shared" ref="C1667:C1730" si="80">B1667+C1666</f>
        <v>4660227.0424079858</v>
      </c>
      <c r="D1667" s="28">
        <f t="shared" si="78"/>
        <v>0.99043247696144976</v>
      </c>
      <c r="E1667" s="18">
        <v>1666</v>
      </c>
      <c r="F1667" s="26">
        <f t="shared" si="79"/>
        <v>0.61818181818181817</v>
      </c>
      <c r="G1667" s="3" t="str" cm="1">
        <f t="array" ref="G1667">IFERROR(_xlfn.IFS(D1667&lt;='ABC Fatturato'!$K$2,"A",D1667&lt;='ABC Fatturato'!$L$3,"B"),"C")</f>
        <v>C</v>
      </c>
    </row>
    <row r="1668" spans="1:7" x14ac:dyDescent="0.3">
      <c r="A1668" s="20" t="s">
        <v>1691</v>
      </c>
      <c r="B1668" s="23">
        <f>+'ABC Fatturato'!B1668*60%</f>
        <v>132.81810223804541</v>
      </c>
      <c r="C1668" s="27">
        <f t="shared" si="80"/>
        <v>4660359.8605102235</v>
      </c>
      <c r="D1668" s="28">
        <f t="shared" si="78"/>
        <v>0.9904607046337901</v>
      </c>
      <c r="E1668" s="18">
        <v>1667</v>
      </c>
      <c r="F1668" s="26">
        <f t="shared" si="79"/>
        <v>0.61855287569573281</v>
      </c>
      <c r="G1668" s="3" t="str" cm="1">
        <f t="array" ref="G1668">IFERROR(_xlfn.IFS(D1668&lt;='ABC Fatturato'!$K$2,"A",D1668&lt;='ABC Fatturato'!$L$3,"B"),"C")</f>
        <v>C</v>
      </c>
    </row>
    <row r="1669" spans="1:7" x14ac:dyDescent="0.3">
      <c r="A1669" s="20" t="s">
        <v>1692</v>
      </c>
      <c r="B1669" s="23">
        <f>+'ABC Fatturato'!B1669*60%</f>
        <v>132.33695843117849</v>
      </c>
      <c r="C1669" s="27">
        <f t="shared" si="80"/>
        <v>4660492.1974686552</v>
      </c>
      <c r="D1669" s="28">
        <f t="shared" si="78"/>
        <v>0.99048883004921306</v>
      </c>
      <c r="E1669" s="18">
        <v>1668</v>
      </c>
      <c r="F1669" s="26">
        <f t="shared" si="79"/>
        <v>0.61892393320964745</v>
      </c>
      <c r="G1669" s="3" t="str" cm="1">
        <f t="array" ref="G1669">IFERROR(_xlfn.IFS(D1669&lt;='ABC Fatturato'!$K$2,"A",D1669&lt;='ABC Fatturato'!$L$3,"B"),"C")</f>
        <v>C</v>
      </c>
    </row>
    <row r="1670" spans="1:7" x14ac:dyDescent="0.3">
      <c r="A1670" s="20" t="s">
        <v>1693</v>
      </c>
      <c r="B1670" s="23">
        <f>+'ABC Fatturato'!B1670*60%</f>
        <v>132.3327322545411</v>
      </c>
      <c r="C1670" s="27">
        <f t="shared" si="80"/>
        <v>4660624.5302009098</v>
      </c>
      <c r="D1670" s="28">
        <f t="shared" si="78"/>
        <v>0.99051695456645172</v>
      </c>
      <c r="E1670" s="18">
        <v>1669</v>
      </c>
      <c r="F1670" s="26">
        <f t="shared" si="79"/>
        <v>0.6192949907235622</v>
      </c>
      <c r="G1670" s="3" t="str" cm="1">
        <f t="array" ref="G1670">IFERROR(_xlfn.IFS(D1670&lt;='ABC Fatturato'!$K$2,"A",D1670&lt;='ABC Fatturato'!$L$3,"B"),"C")</f>
        <v>C</v>
      </c>
    </row>
    <row r="1671" spans="1:7" x14ac:dyDescent="0.3">
      <c r="A1671" s="20" t="s">
        <v>1694</v>
      </c>
      <c r="B1671" s="23">
        <f>+'ABC Fatturato'!B1671*60%</f>
        <v>132.1586906166566</v>
      </c>
      <c r="C1671" s="27">
        <f t="shared" si="80"/>
        <v>4660756.6888915263</v>
      </c>
      <c r="D1671" s="28">
        <f t="shared" si="78"/>
        <v>0.99054504209482919</v>
      </c>
      <c r="E1671" s="18">
        <v>1670</v>
      </c>
      <c r="F1671" s="26">
        <f t="shared" si="79"/>
        <v>0.61966604823747684</v>
      </c>
      <c r="G1671" s="3" t="str" cm="1">
        <f t="array" ref="G1671">IFERROR(_xlfn.IFS(D1671&lt;='ABC Fatturato'!$K$2,"A",D1671&lt;='ABC Fatturato'!$L$3,"B"),"C")</f>
        <v>C</v>
      </c>
    </row>
    <row r="1672" spans="1:7" x14ac:dyDescent="0.3">
      <c r="A1672" s="20" t="s">
        <v>1695</v>
      </c>
      <c r="B1672" s="23">
        <f>+'ABC Fatturato'!B1672*60%</f>
        <v>131.75272152755142</v>
      </c>
      <c r="C1672" s="27">
        <f t="shared" si="80"/>
        <v>4660888.4416130539</v>
      </c>
      <c r="D1672" s="28">
        <f t="shared" si="78"/>
        <v>0.99057304334308205</v>
      </c>
      <c r="E1672" s="18">
        <v>1671</v>
      </c>
      <c r="F1672" s="26">
        <f t="shared" si="79"/>
        <v>0.62003710575139148</v>
      </c>
      <c r="G1672" s="3" t="str" cm="1">
        <f t="array" ref="G1672">IFERROR(_xlfn.IFS(D1672&lt;='ABC Fatturato'!$K$2,"A",D1672&lt;='ABC Fatturato'!$L$3,"B"),"C")</f>
        <v>C</v>
      </c>
    </row>
    <row r="1673" spans="1:7" x14ac:dyDescent="0.3">
      <c r="A1673" s="20" t="s">
        <v>1696</v>
      </c>
      <c r="B1673" s="23">
        <f>+'ABC Fatturato'!B1673*60%</f>
        <v>131.72582767622268</v>
      </c>
      <c r="C1673" s="27">
        <f t="shared" si="80"/>
        <v>4661020.1674407301</v>
      </c>
      <c r="D1673" s="28">
        <f t="shared" si="78"/>
        <v>0.99060103887561679</v>
      </c>
      <c r="E1673" s="18">
        <v>1672</v>
      </c>
      <c r="F1673" s="26">
        <f t="shared" si="79"/>
        <v>0.62040816326530612</v>
      </c>
      <c r="G1673" s="3" t="str" cm="1">
        <f t="array" ref="G1673">IFERROR(_xlfn.IFS(D1673&lt;='ABC Fatturato'!$K$2,"A",D1673&lt;='ABC Fatturato'!$L$3,"B"),"C")</f>
        <v>C</v>
      </c>
    </row>
    <row r="1674" spans="1:7" x14ac:dyDescent="0.3">
      <c r="A1674" s="20" t="s">
        <v>1697</v>
      </c>
      <c r="B1674" s="23">
        <f>+'ABC Fatturato'!B1674*60%</f>
        <v>131.47212901202161</v>
      </c>
      <c r="C1674" s="27">
        <f t="shared" si="80"/>
        <v>4661151.6395697426</v>
      </c>
      <c r="D1674" s="28">
        <f t="shared" si="78"/>
        <v>0.99062898048987813</v>
      </c>
      <c r="E1674" s="18">
        <v>1673</v>
      </c>
      <c r="F1674" s="26">
        <f t="shared" si="79"/>
        <v>0.62077922077922076</v>
      </c>
      <c r="G1674" s="3" t="str" cm="1">
        <f t="array" ref="G1674">IFERROR(_xlfn.IFS(D1674&lt;='ABC Fatturato'!$K$2,"A",D1674&lt;='ABC Fatturato'!$L$3,"B"),"C")</f>
        <v>C</v>
      </c>
    </row>
    <row r="1675" spans="1:7" x14ac:dyDescent="0.3">
      <c r="A1675" s="20" t="s">
        <v>1698</v>
      </c>
      <c r="B1675" s="23">
        <f>+'ABC Fatturato'!B1675*60%</f>
        <v>130.90377228727439</v>
      </c>
      <c r="C1675" s="27">
        <f t="shared" si="80"/>
        <v>4661282.5433420297</v>
      </c>
      <c r="D1675" s="28">
        <f t="shared" si="78"/>
        <v>0.99065680131196476</v>
      </c>
      <c r="E1675" s="18">
        <v>1674</v>
      </c>
      <c r="F1675" s="26">
        <f t="shared" si="79"/>
        <v>0.6211502782931354</v>
      </c>
      <c r="G1675" s="3" t="str" cm="1">
        <f t="array" ref="G1675">IFERROR(_xlfn.IFS(D1675&lt;='ABC Fatturato'!$K$2,"A",D1675&lt;='ABC Fatturato'!$L$3,"B"),"C")</f>
        <v>C</v>
      </c>
    </row>
    <row r="1676" spans="1:7" x14ac:dyDescent="0.3">
      <c r="A1676" s="20" t="s">
        <v>1699</v>
      </c>
      <c r="B1676" s="23">
        <f>+'ABC Fatturato'!B1676*60%</f>
        <v>130.72973064938984</v>
      </c>
      <c r="C1676" s="27">
        <f t="shared" si="80"/>
        <v>4661413.2730726795</v>
      </c>
      <c r="D1676" s="28">
        <f t="shared" si="78"/>
        <v>0.99068458514519042</v>
      </c>
      <c r="E1676" s="18">
        <v>1675</v>
      </c>
      <c r="F1676" s="26">
        <f t="shared" si="79"/>
        <v>0.62152133580705005</v>
      </c>
      <c r="G1676" s="3" t="str" cm="1">
        <f t="array" ref="G1676">IFERROR(_xlfn.IFS(D1676&lt;='ABC Fatturato'!$K$2,"A",D1676&lt;='ABC Fatturato'!$L$3,"B"),"C")</f>
        <v>C</v>
      </c>
    </row>
    <row r="1677" spans="1:7" x14ac:dyDescent="0.3">
      <c r="A1677" s="20" t="s">
        <v>1700</v>
      </c>
      <c r="B1677" s="23">
        <f>+'ABC Fatturato'!B1677*60%</f>
        <v>130.62727788242324</v>
      </c>
      <c r="C1677" s="27">
        <f t="shared" si="80"/>
        <v>4661543.9003505623</v>
      </c>
      <c r="D1677" s="28">
        <f t="shared" si="78"/>
        <v>0.99071234720425205</v>
      </c>
      <c r="E1677" s="18">
        <v>1676</v>
      </c>
      <c r="F1677" s="26">
        <f t="shared" si="79"/>
        <v>0.6218923933209648</v>
      </c>
      <c r="G1677" s="3" t="str" cm="1">
        <f t="array" ref="G1677">IFERROR(_xlfn.IFS(D1677&lt;='ABC Fatturato'!$K$2,"A",D1677&lt;='ABC Fatturato'!$L$3,"B"),"C")</f>
        <v>C</v>
      </c>
    </row>
    <row r="1678" spans="1:7" x14ac:dyDescent="0.3">
      <c r="A1678" s="20" t="s">
        <v>1701</v>
      </c>
      <c r="B1678" s="23">
        <f>+'ABC Fatturato'!B1678*60%</f>
        <v>130.16329491402323</v>
      </c>
      <c r="C1678" s="27">
        <f t="shared" si="80"/>
        <v>4661674.0636454765</v>
      </c>
      <c r="D1678" s="28">
        <f t="shared" si="78"/>
        <v>0.99074001065356865</v>
      </c>
      <c r="E1678" s="18">
        <v>1677</v>
      </c>
      <c r="F1678" s="26">
        <f t="shared" si="79"/>
        <v>0.62226345083487944</v>
      </c>
      <c r="G1678" s="3" t="str" cm="1">
        <f t="array" ref="G1678">IFERROR(_xlfn.IFS(D1678&lt;='ABC Fatturato'!$K$2,"A",D1678&lt;='ABC Fatturato'!$L$3,"B"),"C")</f>
        <v>C</v>
      </c>
    </row>
    <row r="1679" spans="1:7" x14ac:dyDescent="0.3">
      <c r="A1679" s="20" t="s">
        <v>1702</v>
      </c>
      <c r="B1679" s="23">
        <f>+'ABC Fatturato'!B1679*60%</f>
        <v>129.80419796580526</v>
      </c>
      <c r="C1679" s="27">
        <f t="shared" si="80"/>
        <v>4661803.8678434426</v>
      </c>
      <c r="D1679" s="28">
        <f t="shared" si="78"/>
        <v>0.99076759778444057</v>
      </c>
      <c r="E1679" s="18">
        <v>1678</v>
      </c>
      <c r="F1679" s="26">
        <f t="shared" si="79"/>
        <v>0.62263450834879408</v>
      </c>
      <c r="G1679" s="3" t="str" cm="1">
        <f t="array" ref="G1679">IFERROR(_xlfn.IFS(D1679&lt;='ABC Fatturato'!$K$2,"A",D1679&lt;='ABC Fatturato'!$L$3,"B"),"C")</f>
        <v>C</v>
      </c>
    </row>
    <row r="1680" spans="1:7" x14ac:dyDescent="0.3">
      <c r="A1680" s="20" t="s">
        <v>1703</v>
      </c>
      <c r="B1680" s="23">
        <f>+'ABC Fatturato'!B1680*60%</f>
        <v>129.79177556781056</v>
      </c>
      <c r="C1680" s="27">
        <f t="shared" si="80"/>
        <v>4661933.6596190101</v>
      </c>
      <c r="D1680" s="28">
        <f t="shared" si="78"/>
        <v>0.99079518227519492</v>
      </c>
      <c r="E1680" s="18">
        <v>1679</v>
      </c>
      <c r="F1680" s="26">
        <f t="shared" si="79"/>
        <v>0.62300556586270872</v>
      </c>
      <c r="G1680" s="3" t="str" cm="1">
        <f t="array" ref="G1680">IFERROR(_xlfn.IFS(D1680&lt;='ABC Fatturato'!$K$2,"A",D1680&lt;='ABC Fatturato'!$L$3,"B"),"C")</f>
        <v>C</v>
      </c>
    </row>
    <row r="1681" spans="1:7" x14ac:dyDescent="0.3">
      <c r="A1681" s="20" t="s">
        <v>1704</v>
      </c>
      <c r="B1681" s="23">
        <f>+'ABC Fatturato'!B1681*60%</f>
        <v>129.24096387940634</v>
      </c>
      <c r="C1681" s="27">
        <f t="shared" si="80"/>
        <v>4662062.9005828891</v>
      </c>
      <c r="D1681" s="28">
        <f t="shared" si="78"/>
        <v>0.99082264970260014</v>
      </c>
      <c r="E1681" s="18">
        <v>1680</v>
      </c>
      <c r="F1681" s="26">
        <f t="shared" si="79"/>
        <v>0.62337662337662336</v>
      </c>
      <c r="G1681" s="3" t="str" cm="1">
        <f t="array" ref="G1681">IFERROR(_xlfn.IFS(D1681&lt;='ABC Fatturato'!$K$2,"A",D1681&lt;='ABC Fatturato'!$L$3,"B"),"C")</f>
        <v>C</v>
      </c>
    </row>
    <row r="1682" spans="1:7" x14ac:dyDescent="0.3">
      <c r="A1682" s="20" t="s">
        <v>1705</v>
      </c>
      <c r="B1682" s="23">
        <f>+'ABC Fatturato'!B1682*60%</f>
        <v>128.57745414733887</v>
      </c>
      <c r="C1682" s="27">
        <f t="shared" si="80"/>
        <v>4662191.478037036</v>
      </c>
      <c r="D1682" s="28">
        <f t="shared" si="78"/>
        <v>0.99084997611507608</v>
      </c>
      <c r="E1682" s="18">
        <v>1681</v>
      </c>
      <c r="F1682" s="26">
        <f t="shared" si="79"/>
        <v>0.623747680890538</v>
      </c>
      <c r="G1682" s="3" t="str" cm="1">
        <f t="array" ref="G1682">IFERROR(_xlfn.IFS(D1682&lt;='ABC Fatturato'!$K$2,"A",D1682&lt;='ABC Fatturato'!$L$3,"B"),"C")</f>
        <v>C</v>
      </c>
    </row>
    <row r="1683" spans="1:7" x14ac:dyDescent="0.3">
      <c r="A1683" s="20" t="s">
        <v>1706</v>
      </c>
      <c r="B1683" s="23">
        <f>+'ABC Fatturato'!B1683*60%</f>
        <v>128.38420261564809</v>
      </c>
      <c r="C1683" s="27">
        <f t="shared" si="80"/>
        <v>4662319.8622396514</v>
      </c>
      <c r="D1683" s="28">
        <f t="shared" si="78"/>
        <v>0.99087726145603516</v>
      </c>
      <c r="E1683" s="18">
        <v>1682</v>
      </c>
      <c r="F1683" s="26">
        <f t="shared" si="79"/>
        <v>0.62411873840445264</v>
      </c>
      <c r="G1683" s="3" t="str" cm="1">
        <f t="array" ref="G1683">IFERROR(_xlfn.IFS(D1683&lt;='ABC Fatturato'!$K$2,"A",D1683&lt;='ABC Fatturato'!$L$3,"B"),"C")</f>
        <v>C</v>
      </c>
    </row>
    <row r="1684" spans="1:7" x14ac:dyDescent="0.3">
      <c r="A1684" s="20" t="s">
        <v>1707</v>
      </c>
      <c r="B1684" s="23">
        <f>+'ABC Fatturato'!B1684*60%</f>
        <v>128.15611714318868</v>
      </c>
      <c r="C1684" s="27">
        <f t="shared" si="80"/>
        <v>4662448.0183567945</v>
      </c>
      <c r="D1684" s="28">
        <f t="shared" si="78"/>
        <v>0.9909044983222618</v>
      </c>
      <c r="E1684" s="18">
        <v>1683</v>
      </c>
      <c r="F1684" s="26">
        <f t="shared" si="79"/>
        <v>0.6244897959183674</v>
      </c>
      <c r="G1684" s="3" t="str" cm="1">
        <f t="array" ref="G1684">IFERROR(_xlfn.IFS(D1684&lt;='ABC Fatturato'!$K$2,"A",D1684&lt;='ABC Fatturato'!$L$3,"B"),"C")</f>
        <v>C</v>
      </c>
    </row>
    <row r="1685" spans="1:7" x14ac:dyDescent="0.3">
      <c r="A1685" s="20" t="s">
        <v>1708</v>
      </c>
      <c r="B1685" s="23">
        <f>+'ABC Fatturato'!B1685*60%</f>
        <v>127.8989606981025</v>
      </c>
      <c r="C1685" s="27">
        <f t="shared" si="80"/>
        <v>4662575.9173174929</v>
      </c>
      <c r="D1685" s="28">
        <f t="shared" si="78"/>
        <v>0.99093168053533698</v>
      </c>
      <c r="E1685" s="18">
        <v>1684</v>
      </c>
      <c r="F1685" s="26">
        <f t="shared" si="79"/>
        <v>0.62486085343228204</v>
      </c>
      <c r="G1685" s="3" t="str" cm="1">
        <f t="array" ref="G1685">IFERROR(_xlfn.IFS(D1685&lt;='ABC Fatturato'!$K$2,"A",D1685&lt;='ABC Fatturato'!$L$3,"B"),"C")</f>
        <v>C</v>
      </c>
    </row>
    <row r="1686" spans="1:7" x14ac:dyDescent="0.3">
      <c r="A1686" s="20" t="s">
        <v>1709</v>
      </c>
      <c r="B1686" s="23">
        <f>+'ABC Fatturato'!B1686*60%</f>
        <v>127.11852674573439</v>
      </c>
      <c r="C1686" s="27">
        <f t="shared" si="80"/>
        <v>4662703.0358442385</v>
      </c>
      <c r="D1686" s="28">
        <f t="shared" si="78"/>
        <v>0.99095869688371796</v>
      </c>
      <c r="E1686" s="18">
        <v>1685</v>
      </c>
      <c r="F1686" s="26">
        <f t="shared" si="79"/>
        <v>0.62523191094619668</v>
      </c>
      <c r="G1686" s="3" t="str" cm="1">
        <f t="array" ref="G1686">IFERROR(_xlfn.IFS(D1686&lt;='ABC Fatturato'!$K$2,"A",D1686&lt;='ABC Fatturato'!$L$3,"B"),"C")</f>
        <v>C</v>
      </c>
    </row>
    <row r="1687" spans="1:7" x14ac:dyDescent="0.3">
      <c r="A1687" s="20" t="s">
        <v>1710</v>
      </c>
      <c r="B1687" s="23">
        <f>+'ABC Fatturato'!B1687*60%</f>
        <v>126.7852991211755</v>
      </c>
      <c r="C1687" s="27">
        <f t="shared" si="80"/>
        <v>4662829.8211433599</v>
      </c>
      <c r="D1687" s="28">
        <f t="shared" si="78"/>
        <v>0.99098564241163078</v>
      </c>
      <c r="E1687" s="18">
        <v>1686</v>
      </c>
      <c r="F1687" s="26">
        <f t="shared" si="79"/>
        <v>0.62560296846011132</v>
      </c>
      <c r="G1687" s="3" t="str" cm="1">
        <f t="array" ref="G1687">IFERROR(_xlfn.IFS(D1687&lt;='ABC Fatturato'!$K$2,"A",D1687&lt;='ABC Fatturato'!$L$3,"B"),"C")</f>
        <v>C</v>
      </c>
    </row>
    <row r="1688" spans="1:7" x14ac:dyDescent="0.3">
      <c r="A1688" s="20" t="s">
        <v>1711</v>
      </c>
      <c r="B1688" s="23">
        <f>+'ABC Fatturato'!B1688*60%</f>
        <v>126.23384710297776</v>
      </c>
      <c r="C1688" s="27">
        <f t="shared" si="80"/>
        <v>4662956.054990463</v>
      </c>
      <c r="D1688" s="28">
        <f t="shared" si="78"/>
        <v>0.99101247074010601</v>
      </c>
      <c r="E1688" s="18">
        <v>1687</v>
      </c>
      <c r="F1688" s="26">
        <f t="shared" si="79"/>
        <v>0.62597402597402596</v>
      </c>
      <c r="G1688" s="3" t="str" cm="1">
        <f t="array" ref="G1688">IFERROR(_xlfn.IFS(D1688&lt;='ABC Fatturato'!$K$2,"A",D1688&lt;='ABC Fatturato'!$L$3,"B"),"C")</f>
        <v>C</v>
      </c>
    </row>
    <row r="1689" spans="1:7" x14ac:dyDescent="0.3">
      <c r="A1689" s="20" t="s">
        <v>1712</v>
      </c>
      <c r="B1689" s="23">
        <f>+'ABC Fatturato'!B1689*60%</f>
        <v>125.99205857293654</v>
      </c>
      <c r="C1689" s="27">
        <f t="shared" si="80"/>
        <v>4663082.0470490362</v>
      </c>
      <c r="D1689" s="28">
        <f t="shared" si="78"/>
        <v>0.99103924768155427</v>
      </c>
      <c r="E1689" s="18">
        <v>1688</v>
      </c>
      <c r="F1689" s="26">
        <f t="shared" si="79"/>
        <v>0.6263450834879406</v>
      </c>
      <c r="G1689" s="3" t="str" cm="1">
        <f t="array" ref="G1689">IFERROR(_xlfn.IFS(D1689&lt;='ABC Fatturato'!$K$2,"A",D1689&lt;='ABC Fatturato'!$L$3,"B"),"C")</f>
        <v>C</v>
      </c>
    </row>
    <row r="1690" spans="1:7" x14ac:dyDescent="0.3">
      <c r="A1690" s="20" t="s">
        <v>1713</v>
      </c>
      <c r="B1690" s="23">
        <f>+'ABC Fatturato'!B1690*60%</f>
        <v>125.85682092054064</v>
      </c>
      <c r="C1690" s="27">
        <f t="shared" si="80"/>
        <v>4663207.9038699567</v>
      </c>
      <c r="D1690" s="28">
        <f t="shared" si="78"/>
        <v>0.991065995881106</v>
      </c>
      <c r="E1690" s="18">
        <v>1689</v>
      </c>
      <c r="F1690" s="26">
        <f t="shared" si="79"/>
        <v>0.62671614100185524</v>
      </c>
      <c r="G1690" s="3" t="str" cm="1">
        <f t="array" ref="G1690">IFERROR(_xlfn.IFS(D1690&lt;='ABC Fatturato'!$K$2,"A",D1690&lt;='ABC Fatturato'!$L$3,"B"),"C")</f>
        <v>C</v>
      </c>
    </row>
    <row r="1691" spans="1:7" x14ac:dyDescent="0.3">
      <c r="A1691" s="20" t="s">
        <v>1714</v>
      </c>
      <c r="B1691" s="23">
        <f>+'ABC Fatturato'!B1691*60%</f>
        <v>125.66472198247826</v>
      </c>
      <c r="C1691" s="27">
        <f t="shared" si="80"/>
        <v>4663333.5685919393</v>
      </c>
      <c r="D1691" s="28">
        <f t="shared" si="78"/>
        <v>0.99109270325410026</v>
      </c>
      <c r="E1691" s="18">
        <v>1690</v>
      </c>
      <c r="F1691" s="26">
        <f t="shared" si="79"/>
        <v>0.62708719851576999</v>
      </c>
      <c r="G1691" s="3" t="str" cm="1">
        <f t="array" ref="G1691">IFERROR(_xlfn.IFS(D1691&lt;='ABC Fatturato'!$K$2,"A",D1691&lt;='ABC Fatturato'!$L$3,"B"),"C")</f>
        <v>C</v>
      </c>
    </row>
    <row r="1692" spans="1:7" x14ac:dyDescent="0.3">
      <c r="A1692" s="20" t="s">
        <v>1715</v>
      </c>
      <c r="B1692" s="23">
        <f>+'ABC Fatturato'!B1692*60%</f>
        <v>125.64871373763971</v>
      </c>
      <c r="C1692" s="27">
        <f t="shared" si="80"/>
        <v>4663459.217305677</v>
      </c>
      <c r="D1692" s="28">
        <f t="shared" si="78"/>
        <v>0.99111940722488157</v>
      </c>
      <c r="E1692" s="18">
        <v>1691</v>
      </c>
      <c r="F1692" s="26">
        <f t="shared" si="79"/>
        <v>0.62745825602968464</v>
      </c>
      <c r="G1692" s="3" t="str" cm="1">
        <f t="array" ref="G1692">IFERROR(_xlfn.IFS(D1692&lt;='ABC Fatturato'!$K$2,"A",D1692&lt;='ABC Fatturato'!$L$3,"B"),"C")</f>
        <v>C</v>
      </c>
    </row>
    <row r="1693" spans="1:7" x14ac:dyDescent="0.3">
      <c r="A1693" s="20" t="s">
        <v>1716</v>
      </c>
      <c r="B1693" s="23">
        <f>+'ABC Fatturato'!B1693*60%</f>
        <v>125.3943747436451</v>
      </c>
      <c r="C1693" s="27">
        <f t="shared" si="80"/>
        <v>4663584.611680421</v>
      </c>
      <c r="D1693" s="28">
        <f t="shared" si="78"/>
        <v>0.99114605714130077</v>
      </c>
      <c r="E1693" s="18">
        <v>1692</v>
      </c>
      <c r="F1693" s="26">
        <f t="shared" si="79"/>
        <v>0.62782931354359928</v>
      </c>
      <c r="G1693" s="3" t="str" cm="1">
        <f t="array" ref="G1693">IFERROR(_xlfn.IFS(D1693&lt;='ABC Fatturato'!$K$2,"A",D1693&lt;='ABC Fatturato'!$L$3,"B"),"C")</f>
        <v>C</v>
      </c>
    </row>
    <row r="1694" spans="1:7" x14ac:dyDescent="0.3">
      <c r="A1694" s="20" t="s">
        <v>1717</v>
      </c>
      <c r="B1694" s="23">
        <f>+'ABC Fatturato'!B1694*60%</f>
        <v>124.77786521842356</v>
      </c>
      <c r="C1694" s="27">
        <f t="shared" si="80"/>
        <v>4663709.389545639</v>
      </c>
      <c r="D1694" s="28">
        <f t="shared" si="78"/>
        <v>0.99117257603168807</v>
      </c>
      <c r="E1694" s="18">
        <v>1693</v>
      </c>
      <c r="F1694" s="26">
        <f t="shared" si="79"/>
        <v>0.62820037105751392</v>
      </c>
      <c r="G1694" s="3" t="str" cm="1">
        <f t="array" ref="G1694">IFERROR(_xlfn.IFS(D1694&lt;='ABC Fatturato'!$K$2,"A",D1694&lt;='ABC Fatturato'!$L$3,"B"),"C")</f>
        <v>C</v>
      </c>
    </row>
    <row r="1695" spans="1:7" x14ac:dyDescent="0.3">
      <c r="A1695" s="20" t="s">
        <v>1718</v>
      </c>
      <c r="B1695" s="23">
        <f>+'ABC Fatturato'!B1695*60%</f>
        <v>124.47550148991337</v>
      </c>
      <c r="C1695" s="27">
        <f t="shared" si="80"/>
        <v>4663833.8650471289</v>
      </c>
      <c r="D1695" s="28">
        <f t="shared" si="78"/>
        <v>0.99119903066107418</v>
      </c>
      <c r="E1695" s="18">
        <v>1694</v>
      </c>
      <c r="F1695" s="26">
        <f t="shared" si="79"/>
        <v>0.62857142857142856</v>
      </c>
      <c r="G1695" s="3" t="str" cm="1">
        <f t="array" ref="G1695">IFERROR(_xlfn.IFS(D1695&lt;='ABC Fatturato'!$K$2,"A",D1695&lt;='ABC Fatturato'!$L$3,"B"),"C")</f>
        <v>C</v>
      </c>
    </row>
    <row r="1696" spans="1:7" x14ac:dyDescent="0.3">
      <c r="A1696" s="20" t="s">
        <v>1719</v>
      </c>
      <c r="B1696" s="23">
        <f>+'ABC Fatturato'!B1696*60%</f>
        <v>124.14240193131317</v>
      </c>
      <c r="C1696" s="27">
        <f t="shared" si="80"/>
        <v>4663958.0074490597</v>
      </c>
      <c r="D1696" s="28">
        <f t="shared" si="78"/>
        <v>0.99122541449720947</v>
      </c>
      <c r="E1696" s="18">
        <v>1695</v>
      </c>
      <c r="F1696" s="26">
        <f t="shared" si="79"/>
        <v>0.6289424860853432</v>
      </c>
      <c r="G1696" s="3" t="str" cm="1">
        <f t="array" ref="G1696">IFERROR(_xlfn.IFS(D1696&lt;='ABC Fatturato'!$K$2,"A",D1696&lt;='ABC Fatturato'!$L$3,"B"),"C")</f>
        <v>C</v>
      </c>
    </row>
    <row r="1697" spans="1:7" x14ac:dyDescent="0.3">
      <c r="A1697" s="20" t="s">
        <v>1720</v>
      </c>
      <c r="B1697" s="23">
        <f>+'ABC Fatturato'!B1697*60%</f>
        <v>124.13523023762551</v>
      </c>
      <c r="C1697" s="27">
        <f t="shared" si="80"/>
        <v>4664082.1426792974</v>
      </c>
      <c r="D1697" s="28">
        <f t="shared" si="78"/>
        <v>0.99125179680915343</v>
      </c>
      <c r="E1697" s="18">
        <v>1696</v>
      </c>
      <c r="F1697" s="26">
        <f t="shared" si="79"/>
        <v>0.62931354359925784</v>
      </c>
      <c r="G1697" s="3" t="str" cm="1">
        <f t="array" ref="G1697">IFERROR(_xlfn.IFS(D1697&lt;='ABC Fatturato'!$K$2,"A",D1697&lt;='ABC Fatturato'!$L$3,"B"),"C")</f>
        <v>C</v>
      </c>
    </row>
    <row r="1698" spans="1:7" x14ac:dyDescent="0.3">
      <c r="A1698" s="20" t="s">
        <v>1721</v>
      </c>
      <c r="B1698" s="23">
        <f>+'ABC Fatturato'!B1698*60%</f>
        <v>123.92366527383946</v>
      </c>
      <c r="C1698" s="27">
        <f t="shared" si="80"/>
        <v>4664206.0663445713</v>
      </c>
      <c r="D1698" s="28">
        <f t="shared" si="78"/>
        <v>0.99127813415744881</v>
      </c>
      <c r="E1698" s="18">
        <v>1697</v>
      </c>
      <c r="F1698" s="26">
        <f t="shared" si="79"/>
        <v>0.62968460111317259</v>
      </c>
      <c r="G1698" s="3" t="str" cm="1">
        <f t="array" ref="G1698">IFERROR(_xlfn.IFS(D1698&lt;='ABC Fatturato'!$K$2,"A",D1698&lt;='ABC Fatturato'!$L$3,"B"),"C")</f>
        <v>C</v>
      </c>
    </row>
    <row r="1699" spans="1:7" x14ac:dyDescent="0.3">
      <c r="A1699" s="20" t="s">
        <v>1722</v>
      </c>
      <c r="B1699" s="23">
        <f>+'ABC Fatturato'!B1699*60%</f>
        <v>122.56526964982096</v>
      </c>
      <c r="C1699" s="27">
        <f t="shared" si="80"/>
        <v>4664328.6316142213</v>
      </c>
      <c r="D1699" s="28">
        <f t="shared" si="78"/>
        <v>0.99130418280754762</v>
      </c>
      <c r="E1699" s="18">
        <v>1698</v>
      </c>
      <c r="F1699" s="26">
        <f t="shared" si="79"/>
        <v>0.63005565862708723</v>
      </c>
      <c r="G1699" s="3" t="str" cm="1">
        <f t="array" ref="G1699">IFERROR(_xlfn.IFS(D1699&lt;='ABC Fatturato'!$K$2,"A",D1699&lt;='ABC Fatturato'!$L$3,"B"),"C")</f>
        <v>C</v>
      </c>
    </row>
    <row r="1700" spans="1:7" x14ac:dyDescent="0.3">
      <c r="A1700" s="20" t="s">
        <v>1723</v>
      </c>
      <c r="B1700" s="23">
        <f>+'ABC Fatturato'!B1700*60%</f>
        <v>122.33244573688935</v>
      </c>
      <c r="C1700" s="27">
        <f t="shared" si="80"/>
        <v>4664450.9640599582</v>
      </c>
      <c r="D1700" s="28">
        <f t="shared" si="78"/>
        <v>0.99133018197585887</v>
      </c>
      <c r="E1700" s="18">
        <v>1699</v>
      </c>
      <c r="F1700" s="26">
        <f t="shared" si="79"/>
        <v>0.63042671614100187</v>
      </c>
      <c r="G1700" s="3" t="str" cm="1">
        <f t="array" ref="G1700">IFERROR(_xlfn.IFS(D1700&lt;='ABC Fatturato'!$K$2,"A",D1700&lt;='ABC Fatturato'!$L$3,"B"),"C")</f>
        <v>C</v>
      </c>
    </row>
    <row r="1701" spans="1:7" x14ac:dyDescent="0.3">
      <c r="A1701" s="20" t="s">
        <v>1724</v>
      </c>
      <c r="B1701" s="23">
        <f>+'ABC Fatturato'!B1701*60%</f>
        <v>122.20105006325468</v>
      </c>
      <c r="C1701" s="27">
        <f t="shared" si="80"/>
        <v>4664573.1651100218</v>
      </c>
      <c r="D1701" s="28">
        <f t="shared" si="78"/>
        <v>0.99135615321880477</v>
      </c>
      <c r="E1701" s="18">
        <v>1700</v>
      </c>
      <c r="F1701" s="26">
        <f t="shared" si="79"/>
        <v>0.63079777365491652</v>
      </c>
      <c r="G1701" s="3" t="str" cm="1">
        <f t="array" ref="G1701">IFERROR(_xlfn.IFS(D1701&lt;='ABC Fatturato'!$K$2,"A",D1701&lt;='ABC Fatturato'!$L$3,"B"),"C")</f>
        <v>C</v>
      </c>
    </row>
    <row r="1702" spans="1:7" x14ac:dyDescent="0.3">
      <c r="A1702" s="20" t="s">
        <v>1725</v>
      </c>
      <c r="B1702" s="23">
        <f>+'ABC Fatturato'!B1702*60%</f>
        <v>122.14931141593655</v>
      </c>
      <c r="C1702" s="27">
        <f t="shared" si="80"/>
        <v>4664695.3144214377</v>
      </c>
      <c r="D1702" s="28">
        <f t="shared" si="78"/>
        <v>0.99138211346579785</v>
      </c>
      <c r="E1702" s="18">
        <v>1701</v>
      </c>
      <c r="F1702" s="26">
        <f t="shared" si="79"/>
        <v>0.63116883116883116</v>
      </c>
      <c r="G1702" s="3" t="str" cm="1">
        <f t="array" ref="G1702">IFERROR(_xlfn.IFS(D1702&lt;='ABC Fatturato'!$K$2,"A",D1702&lt;='ABC Fatturato'!$L$3,"B"),"C")</f>
        <v>C</v>
      </c>
    </row>
    <row r="1703" spans="1:7" x14ac:dyDescent="0.3">
      <c r="A1703" s="20" t="s">
        <v>1726</v>
      </c>
      <c r="B1703" s="23">
        <f>+'ABC Fatturato'!B1703*60%</f>
        <v>121.90982807315211</v>
      </c>
      <c r="C1703" s="27">
        <f t="shared" si="80"/>
        <v>4664817.224249511</v>
      </c>
      <c r="D1703" s="28">
        <f t="shared" si="78"/>
        <v>0.99140802281568274</v>
      </c>
      <c r="E1703" s="18">
        <v>1702</v>
      </c>
      <c r="F1703" s="26">
        <f t="shared" si="79"/>
        <v>0.6315398886827458</v>
      </c>
      <c r="G1703" s="3" t="str" cm="1">
        <f t="array" ref="G1703">IFERROR(_xlfn.IFS(D1703&lt;='ABC Fatturato'!$K$2,"A",D1703&lt;='ABC Fatturato'!$L$3,"B"),"C")</f>
        <v>C</v>
      </c>
    </row>
    <row r="1704" spans="1:7" x14ac:dyDescent="0.3">
      <c r="A1704" s="20" t="s">
        <v>1727</v>
      </c>
      <c r="B1704" s="23">
        <f>+'ABC Fatturato'!B1704*60%</f>
        <v>121.88050096860792</v>
      </c>
      <c r="C1704" s="27">
        <f t="shared" si="80"/>
        <v>4664939.1047504796</v>
      </c>
      <c r="D1704" s="28">
        <f t="shared" si="78"/>
        <v>0.99143392593271307</v>
      </c>
      <c r="E1704" s="18">
        <v>1703</v>
      </c>
      <c r="F1704" s="26">
        <f t="shared" si="79"/>
        <v>0.63191094619666044</v>
      </c>
      <c r="G1704" s="3" t="str" cm="1">
        <f t="array" ref="G1704">IFERROR(_xlfn.IFS(D1704&lt;='ABC Fatturato'!$K$2,"A",D1704&lt;='ABC Fatturato'!$L$3,"B"),"C")</f>
        <v>C</v>
      </c>
    </row>
    <row r="1705" spans="1:7" x14ac:dyDescent="0.3">
      <c r="A1705" s="20" t="s">
        <v>1728</v>
      </c>
      <c r="B1705" s="23">
        <f>+'ABC Fatturato'!B1705*60%</f>
        <v>121.66266077284517</v>
      </c>
      <c r="C1705" s="27">
        <f t="shared" si="80"/>
        <v>4665060.7674112525</v>
      </c>
      <c r="D1705" s="28">
        <f t="shared" si="78"/>
        <v>0.99145978275242741</v>
      </c>
      <c r="E1705" s="18">
        <v>1704</v>
      </c>
      <c r="F1705" s="26">
        <f t="shared" si="79"/>
        <v>0.63228200371057519</v>
      </c>
      <c r="G1705" s="3" t="str" cm="1">
        <f t="array" ref="G1705">IFERROR(_xlfn.IFS(D1705&lt;='ABC Fatturato'!$K$2,"A",D1705&lt;='ABC Fatturato'!$L$3,"B"),"C")</f>
        <v>C</v>
      </c>
    </row>
    <row r="1706" spans="1:7" x14ac:dyDescent="0.3">
      <c r="A1706" s="20" t="s">
        <v>1729</v>
      </c>
      <c r="B1706" s="23">
        <f>+'ABC Fatturato'!B1706*60%</f>
        <v>121.44776609413272</v>
      </c>
      <c r="C1706" s="27">
        <f t="shared" si="80"/>
        <v>4665182.215177347</v>
      </c>
      <c r="D1706" s="28">
        <f t="shared" si="78"/>
        <v>0.9914855939008328</v>
      </c>
      <c r="E1706" s="18">
        <v>1705</v>
      </c>
      <c r="F1706" s="26">
        <f t="shared" si="79"/>
        <v>0.63265306122448983</v>
      </c>
      <c r="G1706" s="3" t="str" cm="1">
        <f t="array" ref="G1706">IFERROR(_xlfn.IFS(D1706&lt;='ABC Fatturato'!$K$2,"A",D1706&lt;='ABC Fatturato'!$L$3,"B"),"C")</f>
        <v>C</v>
      </c>
    </row>
    <row r="1707" spans="1:7" x14ac:dyDescent="0.3">
      <c r="A1707" s="20" t="s">
        <v>1730</v>
      </c>
      <c r="B1707" s="23">
        <f>+'ABC Fatturato'!B1707*60%</f>
        <v>121.40652885542865</v>
      </c>
      <c r="C1707" s="27">
        <f t="shared" si="80"/>
        <v>4665303.6217062026</v>
      </c>
      <c r="D1707" s="28">
        <f t="shared" si="78"/>
        <v>0.99151139628513707</v>
      </c>
      <c r="E1707" s="18">
        <v>1706</v>
      </c>
      <c r="F1707" s="26">
        <f t="shared" si="79"/>
        <v>0.63302411873840447</v>
      </c>
      <c r="G1707" s="3" t="str" cm="1">
        <f t="array" ref="G1707">IFERROR(_xlfn.IFS(D1707&lt;='ABC Fatturato'!$K$2,"A",D1707&lt;='ABC Fatturato'!$L$3,"B"),"C")</f>
        <v>C</v>
      </c>
    </row>
    <row r="1708" spans="1:7" x14ac:dyDescent="0.3">
      <c r="A1708" s="20" t="s">
        <v>1731</v>
      </c>
      <c r="B1708" s="23">
        <f>+'ABC Fatturato'!B1708*60%</f>
        <v>120.73674389138446</v>
      </c>
      <c r="C1708" s="27">
        <f t="shared" si="80"/>
        <v>4665424.3584500942</v>
      </c>
      <c r="D1708" s="28">
        <f t="shared" si="78"/>
        <v>0.99153705632084455</v>
      </c>
      <c r="E1708" s="18">
        <v>1707</v>
      </c>
      <c r="F1708" s="26">
        <f t="shared" si="79"/>
        <v>0.63339517625231911</v>
      </c>
      <c r="G1708" s="3" t="str" cm="1">
        <f t="array" ref="G1708">IFERROR(_xlfn.IFS(D1708&lt;='ABC Fatturato'!$K$2,"A",D1708&lt;='ABC Fatturato'!$L$3,"B"),"C")</f>
        <v>C</v>
      </c>
    </row>
    <row r="1709" spans="1:7" x14ac:dyDescent="0.3">
      <c r="A1709" s="20" t="s">
        <v>1732</v>
      </c>
      <c r="B1709" s="23">
        <f>+'ABC Fatturato'!B1709*60%</f>
        <v>120.01496414810471</v>
      </c>
      <c r="C1709" s="27">
        <f t="shared" si="80"/>
        <v>4665544.3734142426</v>
      </c>
      <c r="D1709" s="28">
        <f t="shared" si="78"/>
        <v>0.99156256295756673</v>
      </c>
      <c r="E1709" s="18">
        <v>1708</v>
      </c>
      <c r="F1709" s="26">
        <f t="shared" si="79"/>
        <v>0.63376623376623376</v>
      </c>
      <c r="G1709" s="3" t="str" cm="1">
        <f t="array" ref="G1709">IFERROR(_xlfn.IFS(D1709&lt;='ABC Fatturato'!$K$2,"A",D1709&lt;='ABC Fatturato'!$L$3,"B"),"C")</f>
        <v>C</v>
      </c>
    </row>
    <row r="1710" spans="1:7" x14ac:dyDescent="0.3">
      <c r="A1710" s="20" t="s">
        <v>1733</v>
      </c>
      <c r="B1710" s="23">
        <f>+'ABC Fatturato'!B1710*60%</f>
        <v>119.66828959788145</v>
      </c>
      <c r="C1710" s="27">
        <f t="shared" si="80"/>
        <v>4665664.0417038407</v>
      </c>
      <c r="D1710" s="28">
        <f t="shared" si="78"/>
        <v>0.9915879959159617</v>
      </c>
      <c r="E1710" s="18">
        <v>1709</v>
      </c>
      <c r="F1710" s="26">
        <f t="shared" si="79"/>
        <v>0.6341372912801484</v>
      </c>
      <c r="G1710" s="3" t="str" cm="1">
        <f t="array" ref="G1710">IFERROR(_xlfn.IFS(D1710&lt;='ABC Fatturato'!$K$2,"A",D1710&lt;='ABC Fatturato'!$L$3,"B"),"C")</f>
        <v>C</v>
      </c>
    </row>
    <row r="1711" spans="1:7" x14ac:dyDescent="0.3">
      <c r="A1711" s="20" t="s">
        <v>1734</v>
      </c>
      <c r="B1711" s="23">
        <f>+'ABC Fatturato'!B1711*60%</f>
        <v>119.57902762466182</v>
      </c>
      <c r="C1711" s="27">
        <f t="shared" si="80"/>
        <v>4665783.6207314655</v>
      </c>
      <c r="D1711" s="28">
        <f t="shared" si="78"/>
        <v>0.99161340990361624</v>
      </c>
      <c r="E1711" s="18">
        <v>1710</v>
      </c>
      <c r="F1711" s="26">
        <f t="shared" si="79"/>
        <v>0.63450834879406304</v>
      </c>
      <c r="G1711" s="3" t="str" cm="1">
        <f t="array" ref="G1711">IFERROR(_xlfn.IFS(D1711&lt;='ABC Fatturato'!$K$2,"A",D1711&lt;='ABC Fatturato'!$L$3,"B"),"C")</f>
        <v>C</v>
      </c>
    </row>
    <row r="1712" spans="1:7" x14ac:dyDescent="0.3">
      <c r="A1712" s="20" t="s">
        <v>1735</v>
      </c>
      <c r="B1712" s="23">
        <f>+'ABC Fatturato'!B1712*60%</f>
        <v>119.47273287893395</v>
      </c>
      <c r="C1712" s="27">
        <f t="shared" si="80"/>
        <v>4665903.0934643447</v>
      </c>
      <c r="D1712" s="28">
        <f t="shared" si="78"/>
        <v>0.99163880130057569</v>
      </c>
      <c r="E1712" s="18">
        <v>1711</v>
      </c>
      <c r="F1712" s="26">
        <f t="shared" si="79"/>
        <v>0.63487940630797779</v>
      </c>
      <c r="G1712" s="3" t="str" cm="1">
        <f t="array" ref="G1712">IFERROR(_xlfn.IFS(D1712&lt;='ABC Fatturato'!$K$2,"A",D1712&lt;='ABC Fatturato'!$L$3,"B"),"C")</f>
        <v>C</v>
      </c>
    </row>
    <row r="1713" spans="1:7" x14ac:dyDescent="0.3">
      <c r="A1713" s="20" t="s">
        <v>1736</v>
      </c>
      <c r="B1713" s="23">
        <f>+'ABC Fatturato'!B1713*60%</f>
        <v>119.20341016777049</v>
      </c>
      <c r="C1713" s="27">
        <f t="shared" si="80"/>
        <v>4666022.2968745129</v>
      </c>
      <c r="D1713" s="28">
        <f t="shared" si="78"/>
        <v>0.99166413545870158</v>
      </c>
      <c r="E1713" s="18">
        <v>1712</v>
      </c>
      <c r="F1713" s="26">
        <f t="shared" si="79"/>
        <v>0.63525046382189243</v>
      </c>
      <c r="G1713" s="3" t="str" cm="1">
        <f t="array" ref="G1713">IFERROR(_xlfn.IFS(D1713&lt;='ABC Fatturato'!$K$2,"A",D1713&lt;='ABC Fatturato'!$L$3,"B"),"C")</f>
        <v>C</v>
      </c>
    </row>
    <row r="1714" spans="1:7" x14ac:dyDescent="0.3">
      <c r="A1714" s="20" t="s">
        <v>1737</v>
      </c>
      <c r="B1714" s="23">
        <f>+'ABC Fatturato'!B1714*60%</f>
        <v>119.19982432092667</v>
      </c>
      <c r="C1714" s="27">
        <f t="shared" si="80"/>
        <v>4666141.496698834</v>
      </c>
      <c r="D1714" s="28">
        <f t="shared" si="78"/>
        <v>0.99168946885473175</v>
      </c>
      <c r="E1714" s="18">
        <v>1713</v>
      </c>
      <c r="F1714" s="26">
        <f t="shared" si="79"/>
        <v>0.63562152133580707</v>
      </c>
      <c r="G1714" s="3" t="str" cm="1">
        <f t="array" ref="G1714">IFERROR(_xlfn.IFS(D1714&lt;='ABC Fatturato'!$K$2,"A",D1714&lt;='ABC Fatturato'!$L$3,"B"),"C")</f>
        <v>C</v>
      </c>
    </row>
    <row r="1715" spans="1:7" x14ac:dyDescent="0.3">
      <c r="A1715" s="20" t="s">
        <v>1738</v>
      </c>
      <c r="B1715" s="23">
        <f>+'ABC Fatturato'!B1715*60%</f>
        <v>119.19969625496796</v>
      </c>
      <c r="C1715" s="27">
        <f t="shared" si="80"/>
        <v>4666260.6963950889</v>
      </c>
      <c r="D1715" s="28">
        <f t="shared" si="78"/>
        <v>0.99171480222354413</v>
      </c>
      <c r="E1715" s="18">
        <v>1714</v>
      </c>
      <c r="F1715" s="26">
        <f t="shared" si="79"/>
        <v>0.63599257884972171</v>
      </c>
      <c r="G1715" s="3" t="str" cm="1">
        <f t="array" ref="G1715">IFERROR(_xlfn.IFS(D1715&lt;='ABC Fatturato'!$K$2,"A",D1715&lt;='ABC Fatturato'!$L$3,"B"),"C")</f>
        <v>C</v>
      </c>
    </row>
    <row r="1716" spans="1:7" x14ac:dyDescent="0.3">
      <c r="A1716" s="20" t="s">
        <v>1739</v>
      </c>
      <c r="B1716" s="23">
        <f>+'ABC Fatturato'!B1716*60%</f>
        <v>118.12983323591918</v>
      </c>
      <c r="C1716" s="27">
        <f t="shared" si="80"/>
        <v>4666378.8262283253</v>
      </c>
      <c r="D1716" s="28">
        <f t="shared" si="78"/>
        <v>0.99173990821564939</v>
      </c>
      <c r="E1716" s="18">
        <v>1715</v>
      </c>
      <c r="F1716" s="26">
        <f t="shared" si="79"/>
        <v>0.63636363636363635</v>
      </c>
      <c r="G1716" s="3" t="str" cm="1">
        <f t="array" ref="G1716">IFERROR(_xlfn.IFS(D1716&lt;='ABC Fatturato'!$K$2,"A",D1716&lt;='ABC Fatturato'!$L$3,"B"),"C")</f>
        <v>C</v>
      </c>
    </row>
    <row r="1717" spans="1:7" x14ac:dyDescent="0.3">
      <c r="A1717" s="20" t="s">
        <v>1740</v>
      </c>
      <c r="B1717" s="23">
        <f>+'ABC Fatturato'!B1717*60%</f>
        <v>118.12970516996049</v>
      </c>
      <c r="C1717" s="27">
        <f t="shared" si="80"/>
        <v>4666496.9559334954</v>
      </c>
      <c r="D1717" s="28">
        <f t="shared" si="78"/>
        <v>0.99176501418053686</v>
      </c>
      <c r="E1717" s="18">
        <v>1716</v>
      </c>
      <c r="F1717" s="26">
        <f t="shared" si="79"/>
        <v>0.63673469387755099</v>
      </c>
      <c r="G1717" s="3" t="str" cm="1">
        <f t="array" ref="G1717">IFERROR(_xlfn.IFS(D1717&lt;='ABC Fatturato'!$K$2,"A",D1717&lt;='ABC Fatturato'!$L$3,"B"),"C")</f>
        <v>C</v>
      </c>
    </row>
    <row r="1718" spans="1:7" x14ac:dyDescent="0.3">
      <c r="A1718" s="20" t="s">
        <v>1741</v>
      </c>
      <c r="B1718" s="23">
        <f>+'ABC Fatturato'!B1718*60%</f>
        <v>117.49910838928099</v>
      </c>
      <c r="C1718" s="27">
        <f t="shared" si="80"/>
        <v>4666614.4550418844</v>
      </c>
      <c r="D1718" s="28">
        <f t="shared" si="78"/>
        <v>0.991789986125445</v>
      </c>
      <c r="E1718" s="18">
        <v>1717</v>
      </c>
      <c r="F1718" s="26">
        <f t="shared" si="79"/>
        <v>0.63710575139146564</v>
      </c>
      <c r="G1718" s="3" t="str" cm="1">
        <f t="array" ref="G1718">IFERROR(_xlfn.IFS(D1718&lt;='ABC Fatturato'!$K$2,"A",D1718&lt;='ABC Fatturato'!$L$3,"B"),"C")</f>
        <v>C</v>
      </c>
    </row>
    <row r="1719" spans="1:7" x14ac:dyDescent="0.3">
      <c r="A1719" s="20" t="s">
        <v>1742</v>
      </c>
      <c r="B1719" s="23">
        <f>+'ABC Fatturato'!B1719*60%</f>
        <v>117.34991154738586</v>
      </c>
      <c r="C1719" s="27">
        <f t="shared" si="80"/>
        <v>4666731.8049534317</v>
      </c>
      <c r="D1719" s="28">
        <f t="shared" si="78"/>
        <v>0.99181492636172697</v>
      </c>
      <c r="E1719" s="18">
        <v>1718</v>
      </c>
      <c r="F1719" s="26">
        <f t="shared" si="79"/>
        <v>0.63747680890538039</v>
      </c>
      <c r="G1719" s="3" t="str" cm="1">
        <f t="array" ref="G1719">IFERROR(_xlfn.IFS(D1719&lt;='ABC Fatturato'!$K$2,"A",D1719&lt;='ABC Fatturato'!$L$3,"B"),"C")</f>
        <v>C</v>
      </c>
    </row>
    <row r="1720" spans="1:7" x14ac:dyDescent="0.3">
      <c r="A1720" s="20" t="s">
        <v>1743</v>
      </c>
      <c r="B1720" s="23">
        <f>+'ABC Fatturato'!B1720*60%</f>
        <v>116.65502565543486</v>
      </c>
      <c r="C1720" s="27">
        <f t="shared" si="80"/>
        <v>4666848.4599790871</v>
      </c>
      <c r="D1720" s="28">
        <f t="shared" si="78"/>
        <v>0.99183971891474176</v>
      </c>
      <c r="E1720" s="18">
        <v>1719</v>
      </c>
      <c r="F1720" s="26">
        <f t="shared" si="79"/>
        <v>0.63784786641929503</v>
      </c>
      <c r="G1720" s="3" t="str" cm="1">
        <f t="array" ref="G1720">IFERROR(_xlfn.IFS(D1720&lt;='ABC Fatturato'!$K$2,"A",D1720&lt;='ABC Fatturato'!$L$3,"B"),"C")</f>
        <v>C</v>
      </c>
    </row>
    <row r="1721" spans="1:7" x14ac:dyDescent="0.3">
      <c r="A1721" s="20" t="s">
        <v>1744</v>
      </c>
      <c r="B1721" s="23">
        <f>+'ABC Fatturato'!B1721*60%</f>
        <v>116.61455681248307</v>
      </c>
      <c r="C1721" s="27">
        <f t="shared" si="80"/>
        <v>4666965.0745358998</v>
      </c>
      <c r="D1721" s="28">
        <f t="shared" si="78"/>
        <v>0.99186450286696182</v>
      </c>
      <c r="E1721" s="18">
        <v>1720</v>
      </c>
      <c r="F1721" s="26">
        <f t="shared" si="79"/>
        <v>0.63821892393320967</v>
      </c>
      <c r="G1721" s="3" t="str" cm="1">
        <f t="array" ref="G1721">IFERROR(_xlfn.IFS(D1721&lt;='ABC Fatturato'!$K$2,"A",D1721&lt;='ABC Fatturato'!$L$3,"B"),"C")</f>
        <v>C</v>
      </c>
    </row>
    <row r="1722" spans="1:7" x14ac:dyDescent="0.3">
      <c r="A1722" s="20" t="s">
        <v>1745</v>
      </c>
      <c r="B1722" s="23">
        <f>+'ABC Fatturato'!B1722*60%</f>
        <v>116.55539033955984</v>
      </c>
      <c r="C1722" s="27">
        <f t="shared" si="80"/>
        <v>4667081.6299262391</v>
      </c>
      <c r="D1722" s="28">
        <f t="shared" si="78"/>
        <v>0.99188927424460205</v>
      </c>
      <c r="E1722" s="18">
        <v>1721</v>
      </c>
      <c r="F1722" s="26">
        <f t="shared" si="79"/>
        <v>0.63858998144712431</v>
      </c>
      <c r="G1722" s="3" t="str" cm="1">
        <f t="array" ref="G1722">IFERROR(_xlfn.IFS(D1722&lt;='ABC Fatturato'!$K$2,"A",D1722&lt;='ABC Fatturato'!$L$3,"B"),"C")</f>
        <v>C</v>
      </c>
    </row>
    <row r="1723" spans="1:7" x14ac:dyDescent="0.3">
      <c r="A1723" s="20" t="s">
        <v>1746</v>
      </c>
      <c r="B1723" s="23">
        <f>+'ABC Fatturato'!B1723*60%</f>
        <v>116.54002242451486</v>
      </c>
      <c r="C1723" s="27">
        <f t="shared" si="80"/>
        <v>4667198.1699486636</v>
      </c>
      <c r="D1723" s="28">
        <f t="shared" si="78"/>
        <v>0.9919140423561178</v>
      </c>
      <c r="E1723" s="18">
        <v>1722</v>
      </c>
      <c r="F1723" s="26">
        <f t="shared" si="79"/>
        <v>0.63896103896103895</v>
      </c>
      <c r="G1723" s="3" t="str" cm="1">
        <f t="array" ref="G1723">IFERROR(_xlfn.IFS(D1723&lt;='ABC Fatturato'!$K$2,"A",D1723&lt;='ABC Fatturato'!$L$3,"B"),"C")</f>
        <v>C</v>
      </c>
    </row>
    <row r="1724" spans="1:7" x14ac:dyDescent="0.3">
      <c r="A1724" s="20" t="s">
        <v>1747</v>
      </c>
      <c r="B1724" s="23">
        <f>+'ABC Fatturato'!B1724*60%</f>
        <v>115.97986192112492</v>
      </c>
      <c r="C1724" s="27">
        <f t="shared" si="80"/>
        <v>4667314.1498105843</v>
      </c>
      <c r="D1724" s="28">
        <f t="shared" si="78"/>
        <v>0.99193869141739199</v>
      </c>
      <c r="E1724" s="18">
        <v>1723</v>
      </c>
      <c r="F1724" s="26">
        <f t="shared" si="79"/>
        <v>0.63933209647495359</v>
      </c>
      <c r="G1724" s="3" t="str" cm="1">
        <f t="array" ref="G1724">IFERROR(_xlfn.IFS(D1724&lt;='ABC Fatturato'!$K$2,"A",D1724&lt;='ABC Fatturato'!$L$3,"B"),"C")</f>
        <v>C</v>
      </c>
    </row>
    <row r="1725" spans="1:7" x14ac:dyDescent="0.3">
      <c r="A1725" s="20" t="s">
        <v>1748</v>
      </c>
      <c r="B1725" s="23">
        <f>+'ABC Fatturato'!B1725*60%</f>
        <v>115.28228664404104</v>
      </c>
      <c r="C1725" s="27">
        <f t="shared" si="80"/>
        <v>4667429.4320972282</v>
      </c>
      <c r="D1725" s="28">
        <f t="shared" si="78"/>
        <v>0.99196319222382723</v>
      </c>
      <c r="E1725" s="18">
        <v>1724</v>
      </c>
      <c r="F1725" s="26">
        <f t="shared" si="79"/>
        <v>0.63970315398886823</v>
      </c>
      <c r="G1725" s="3" t="str" cm="1">
        <f t="array" ref="G1725">IFERROR(_xlfn.IFS(D1725&lt;='ABC Fatturato'!$K$2,"A",D1725&lt;='ABC Fatturato'!$L$3,"B"),"C")</f>
        <v>C</v>
      </c>
    </row>
    <row r="1726" spans="1:7" x14ac:dyDescent="0.3">
      <c r="A1726" s="20" t="s">
        <v>1749</v>
      </c>
      <c r="B1726" s="23">
        <f>+'ABC Fatturato'!B1726*60%</f>
        <v>115.02513019895487</v>
      </c>
      <c r="C1726" s="27">
        <f t="shared" si="80"/>
        <v>4667544.4572274275</v>
      </c>
      <c r="D1726" s="28">
        <f t="shared" si="78"/>
        <v>0.99198763837711101</v>
      </c>
      <c r="E1726" s="18">
        <v>1725</v>
      </c>
      <c r="F1726" s="26">
        <f t="shared" si="79"/>
        <v>0.64007421150278299</v>
      </c>
      <c r="G1726" s="3" t="str" cm="1">
        <f t="array" ref="G1726">IFERROR(_xlfn.IFS(D1726&lt;='ABC Fatturato'!$K$2,"A",D1726&lt;='ABC Fatturato'!$L$3,"B"),"C")</f>
        <v>C</v>
      </c>
    </row>
    <row r="1727" spans="1:7" x14ac:dyDescent="0.3">
      <c r="A1727" s="20" t="s">
        <v>1750</v>
      </c>
      <c r="B1727" s="23">
        <f>+'ABC Fatturato'!B1727*60%</f>
        <v>114.83328739280989</v>
      </c>
      <c r="C1727" s="27">
        <f t="shared" si="80"/>
        <v>4667659.2905148203</v>
      </c>
      <c r="D1727" s="28">
        <f t="shared" si="78"/>
        <v>0.99201204375827279</v>
      </c>
      <c r="E1727" s="18">
        <v>1726</v>
      </c>
      <c r="F1727" s="26">
        <f t="shared" si="79"/>
        <v>0.64044526901669763</v>
      </c>
      <c r="G1727" s="3" t="str" cm="1">
        <f t="array" ref="G1727">IFERROR(_xlfn.IFS(D1727&lt;='ABC Fatturato'!$K$2,"A",D1727&lt;='ABC Fatturato'!$L$3,"B"),"C")</f>
        <v>C</v>
      </c>
    </row>
    <row r="1728" spans="1:7" x14ac:dyDescent="0.3">
      <c r="A1728" s="20" t="s">
        <v>1751</v>
      </c>
      <c r="B1728" s="23">
        <f>+'ABC Fatturato'!B1728*60%</f>
        <v>114.82739635870931</v>
      </c>
      <c r="C1728" s="27">
        <f t="shared" si="80"/>
        <v>4667774.1179111786</v>
      </c>
      <c r="D1728" s="28">
        <f t="shared" si="78"/>
        <v>0.99203644788741996</v>
      </c>
      <c r="E1728" s="18">
        <v>1727</v>
      </c>
      <c r="F1728" s="26">
        <f t="shared" si="79"/>
        <v>0.64081632653061227</v>
      </c>
      <c r="G1728" s="3" t="str" cm="1">
        <f t="array" ref="G1728">IFERROR(_xlfn.IFS(D1728&lt;='ABC Fatturato'!$K$2,"A",D1728&lt;='ABC Fatturato'!$L$3,"B"),"C")</f>
        <v>C</v>
      </c>
    </row>
    <row r="1729" spans="1:7" x14ac:dyDescent="0.3">
      <c r="A1729" s="20" t="s">
        <v>1752</v>
      </c>
      <c r="B1729" s="23">
        <f>+'ABC Fatturato'!B1729*60%</f>
        <v>114.66987522949816</v>
      </c>
      <c r="C1729" s="27">
        <f t="shared" si="80"/>
        <v>4667888.7877864083</v>
      </c>
      <c r="D1729" s="28">
        <f t="shared" si="78"/>
        <v>0.99206081853879025</v>
      </c>
      <c r="E1729" s="18">
        <v>1728</v>
      </c>
      <c r="F1729" s="26">
        <f t="shared" si="79"/>
        <v>0.64118738404452691</v>
      </c>
      <c r="G1729" s="3" t="str" cm="1">
        <f t="array" ref="G1729">IFERROR(_xlfn.IFS(D1729&lt;='ABC Fatturato'!$K$2,"A",D1729&lt;='ABC Fatturato'!$L$3,"B"),"C")</f>
        <v>C</v>
      </c>
    </row>
    <row r="1730" spans="1:7" x14ac:dyDescent="0.3">
      <c r="A1730" s="20" t="s">
        <v>1753</v>
      </c>
      <c r="B1730" s="23">
        <f>+'ABC Fatturato'!B1730*60%</f>
        <v>114.49608972353106</v>
      </c>
      <c r="C1730" s="27">
        <f t="shared" si="80"/>
        <v>4668003.2838761322</v>
      </c>
      <c r="D1730" s="28">
        <f t="shared" ref="D1730:D1793" si="81">C1730/SUM(B:B)</f>
        <v>0.99208515225573479</v>
      </c>
      <c r="E1730" s="18">
        <v>1729</v>
      </c>
      <c r="F1730" s="26">
        <f t="shared" ref="F1730:F1793" si="82">E1730/COUNT(B:B)</f>
        <v>0.64155844155844155</v>
      </c>
      <c r="G1730" s="3" t="str" cm="1">
        <f t="array" ref="G1730">IFERROR(_xlfn.IFS(D1730&lt;='ABC Fatturato'!$K$2,"A",D1730&lt;='ABC Fatturato'!$L$3,"B"),"C")</f>
        <v>C</v>
      </c>
    </row>
    <row r="1731" spans="1:7" x14ac:dyDescent="0.3">
      <c r="A1731" s="20" t="s">
        <v>1754</v>
      </c>
      <c r="B1731" s="23">
        <f>+'ABC Fatturato'!B1731*60%</f>
        <v>114.23483516776619</v>
      </c>
      <c r="C1731" s="27">
        <f t="shared" ref="C1731:C1794" si="83">B1731+C1730</f>
        <v>4668117.5187112996</v>
      </c>
      <c r="D1731" s="28">
        <f t="shared" si="81"/>
        <v>0.99210943044856115</v>
      </c>
      <c r="E1731" s="18">
        <v>1730</v>
      </c>
      <c r="F1731" s="26">
        <f t="shared" si="82"/>
        <v>0.64192949907235619</v>
      </c>
      <c r="G1731" s="3" t="str" cm="1">
        <f t="array" ref="G1731">IFERROR(_xlfn.IFS(D1731&lt;='ABC Fatturato'!$K$2,"A",D1731&lt;='ABC Fatturato'!$L$3,"B"),"C")</f>
        <v>C</v>
      </c>
    </row>
    <row r="1732" spans="1:7" x14ac:dyDescent="0.3">
      <c r="A1732" s="20" t="s">
        <v>1755</v>
      </c>
      <c r="B1732" s="23">
        <f>+'ABC Fatturato'!B1732*60%</f>
        <v>113.97870325034971</v>
      </c>
      <c r="C1732" s="27">
        <f t="shared" si="83"/>
        <v>4668231.4974145498</v>
      </c>
      <c r="D1732" s="28">
        <f t="shared" si="81"/>
        <v>0.99213365420597766</v>
      </c>
      <c r="E1732" s="18">
        <v>1731</v>
      </c>
      <c r="F1732" s="26">
        <f t="shared" si="82"/>
        <v>0.64230055658627083</v>
      </c>
      <c r="G1732" s="3" t="str" cm="1">
        <f t="array" ref="G1732">IFERROR(_xlfn.IFS(D1732&lt;='ABC Fatturato'!$K$2,"A",D1732&lt;='ABC Fatturato'!$L$3,"B"),"C")</f>
        <v>C</v>
      </c>
    </row>
    <row r="1733" spans="1:7" x14ac:dyDescent="0.3">
      <c r="A1733" s="20" t="s">
        <v>1756</v>
      </c>
      <c r="B1733" s="23">
        <f>+'ABC Fatturato'!B1733*60%</f>
        <v>113.97870325034971</v>
      </c>
      <c r="C1733" s="27">
        <f t="shared" si="83"/>
        <v>4668345.4761178</v>
      </c>
      <c r="D1733" s="28">
        <f t="shared" si="81"/>
        <v>0.99215787796339405</v>
      </c>
      <c r="E1733" s="18">
        <v>1732</v>
      </c>
      <c r="F1733" s="26">
        <f t="shared" si="82"/>
        <v>0.64267161410018558</v>
      </c>
      <c r="G1733" s="3" t="str" cm="1">
        <f t="array" ref="G1733">IFERROR(_xlfn.IFS(D1733&lt;='ABC Fatturato'!$K$2,"A",D1733&lt;='ABC Fatturato'!$L$3,"B"),"C")</f>
        <v>C</v>
      </c>
    </row>
    <row r="1734" spans="1:7" x14ac:dyDescent="0.3">
      <c r="A1734" s="20" t="s">
        <v>1757</v>
      </c>
      <c r="B1734" s="23">
        <f>+'ABC Fatturato'!B1734*60%</f>
        <v>113.73460953305177</v>
      </c>
      <c r="C1734" s="27">
        <f t="shared" si="83"/>
        <v>4668459.2107273331</v>
      </c>
      <c r="D1734" s="28">
        <f t="shared" si="81"/>
        <v>0.99218204984386493</v>
      </c>
      <c r="E1734" s="18">
        <v>1733</v>
      </c>
      <c r="F1734" s="26">
        <f t="shared" si="82"/>
        <v>0.64304267161410023</v>
      </c>
      <c r="G1734" s="3" t="str" cm="1">
        <f t="array" ref="G1734">IFERROR(_xlfn.IFS(D1734&lt;='ABC Fatturato'!$K$2,"A",D1734&lt;='ABC Fatturato'!$L$3,"B"),"C")</f>
        <v>C</v>
      </c>
    </row>
    <row r="1735" spans="1:7" x14ac:dyDescent="0.3">
      <c r="A1735" s="20" t="s">
        <v>1758</v>
      </c>
      <c r="B1735" s="23">
        <f>+'ABC Fatturato'!B1735*60%</f>
        <v>112.55409752567901</v>
      </c>
      <c r="C1735" s="27">
        <f t="shared" si="83"/>
        <v>4668571.7648248589</v>
      </c>
      <c r="D1735" s="28">
        <f t="shared" si="81"/>
        <v>0.9922059708315315</v>
      </c>
      <c r="E1735" s="18">
        <v>1734</v>
      </c>
      <c r="F1735" s="26">
        <f t="shared" si="82"/>
        <v>0.64341372912801487</v>
      </c>
      <c r="G1735" s="3" t="str" cm="1">
        <f t="array" ref="G1735">IFERROR(_xlfn.IFS(D1735&lt;='ABC Fatturato'!$K$2,"A",D1735&lt;='ABC Fatturato'!$L$3,"B"),"C")</f>
        <v>C</v>
      </c>
    </row>
    <row r="1736" spans="1:7" x14ac:dyDescent="0.3">
      <c r="A1736" s="20" t="s">
        <v>1759</v>
      </c>
      <c r="B1736" s="23">
        <f>+'ABC Fatturato'!B1736*60%</f>
        <v>112.54538904048685</v>
      </c>
      <c r="C1736" s="27">
        <f t="shared" si="83"/>
        <v>4668684.3102138992</v>
      </c>
      <c r="D1736" s="28">
        <f t="shared" si="81"/>
        <v>0.99222988996839401</v>
      </c>
      <c r="E1736" s="18">
        <v>1735</v>
      </c>
      <c r="F1736" s="26">
        <f t="shared" si="82"/>
        <v>0.64378478664192951</v>
      </c>
      <c r="G1736" s="3" t="str" cm="1">
        <f t="array" ref="G1736">IFERROR(_xlfn.IFS(D1736&lt;='ABC Fatturato'!$K$2,"A",D1736&lt;='ABC Fatturato'!$L$3,"B"),"C")</f>
        <v>C</v>
      </c>
    </row>
    <row r="1737" spans="1:7" x14ac:dyDescent="0.3">
      <c r="A1737" s="20" t="s">
        <v>1760</v>
      </c>
      <c r="B1737" s="23">
        <f>+'ABC Fatturato'!B1737*60%</f>
        <v>112.01058559692119</v>
      </c>
      <c r="C1737" s="27">
        <f t="shared" si="83"/>
        <v>4668796.320799496</v>
      </c>
      <c r="D1737" s="28">
        <f t="shared" si="81"/>
        <v>0.99225369544412056</v>
      </c>
      <c r="E1737" s="18">
        <v>1736</v>
      </c>
      <c r="F1737" s="26">
        <f t="shared" si="82"/>
        <v>0.64415584415584415</v>
      </c>
      <c r="G1737" s="3" t="str" cm="1">
        <f t="array" ref="G1737">IFERROR(_xlfn.IFS(D1737&lt;='ABC Fatturato'!$K$2,"A",D1737&lt;='ABC Fatturato'!$L$3,"B"),"C")</f>
        <v>C</v>
      </c>
    </row>
    <row r="1738" spans="1:7" x14ac:dyDescent="0.3">
      <c r="A1738" s="20" t="s">
        <v>1761</v>
      </c>
      <c r="B1738" s="23">
        <f>+'ABC Fatturato'!B1738*60%</f>
        <v>111.98907051585819</v>
      </c>
      <c r="C1738" s="27">
        <f t="shared" si="83"/>
        <v>4668908.3098700121</v>
      </c>
      <c r="D1738" s="28">
        <f t="shared" si="81"/>
        <v>0.99227749634727291</v>
      </c>
      <c r="E1738" s="18">
        <v>1737</v>
      </c>
      <c r="F1738" s="26">
        <f t="shared" si="82"/>
        <v>0.64452690166975879</v>
      </c>
      <c r="G1738" s="3" t="str" cm="1">
        <f t="array" ref="G1738">IFERROR(_xlfn.IFS(D1738&lt;='ABC Fatturato'!$K$2,"A",D1738&lt;='ABC Fatturato'!$L$3,"B"),"C")</f>
        <v>C</v>
      </c>
    </row>
    <row r="1739" spans="1:7" x14ac:dyDescent="0.3">
      <c r="A1739" s="20" t="s">
        <v>1762</v>
      </c>
      <c r="B1739" s="23">
        <f>+'ABC Fatturato'!B1739*60%</f>
        <v>111.23040777647047</v>
      </c>
      <c r="C1739" s="27">
        <f t="shared" si="83"/>
        <v>4669019.5402777884</v>
      </c>
      <c r="D1739" s="28">
        <f t="shared" si="81"/>
        <v>0.99230113601274084</v>
      </c>
      <c r="E1739" s="18">
        <v>1738</v>
      </c>
      <c r="F1739" s="26">
        <f t="shared" si="82"/>
        <v>0.64489795918367343</v>
      </c>
      <c r="G1739" s="3" t="str" cm="1">
        <f t="array" ref="G1739">IFERROR(_xlfn.IFS(D1739&lt;='ABC Fatturato'!$K$2,"A",D1739&lt;='ABC Fatturato'!$L$3,"B"),"C")</f>
        <v>C</v>
      </c>
    </row>
    <row r="1740" spans="1:7" x14ac:dyDescent="0.3">
      <c r="A1740" s="20" t="s">
        <v>1763</v>
      </c>
      <c r="B1740" s="23">
        <f>+'ABC Fatturato'!B1740*60%</f>
        <v>110.73978708865914</v>
      </c>
      <c r="C1740" s="27">
        <f t="shared" si="83"/>
        <v>4669130.2800648771</v>
      </c>
      <c r="D1740" s="28">
        <f t="shared" si="81"/>
        <v>0.99232467140718117</v>
      </c>
      <c r="E1740" s="18">
        <v>1739</v>
      </c>
      <c r="F1740" s="26">
        <f t="shared" si="82"/>
        <v>0.64526901669758807</v>
      </c>
      <c r="G1740" s="3" t="str" cm="1">
        <f t="array" ref="G1740">IFERROR(_xlfn.IFS(D1740&lt;='ABC Fatturato'!$K$2,"A",D1740&lt;='ABC Fatturato'!$L$3,"B"),"C")</f>
        <v>C</v>
      </c>
    </row>
    <row r="1741" spans="1:7" x14ac:dyDescent="0.3">
      <c r="A1741" s="20" t="s">
        <v>1764</v>
      </c>
      <c r="B1741" s="23">
        <f>+'ABC Fatturato'!B1741*60%</f>
        <v>110.56792257207266</v>
      </c>
      <c r="C1741" s="27">
        <f t="shared" si="83"/>
        <v>4669240.8479874488</v>
      </c>
      <c r="D1741" s="28">
        <f t="shared" si="81"/>
        <v>0.99234817027546129</v>
      </c>
      <c r="E1741" s="18">
        <v>1740</v>
      </c>
      <c r="F1741" s="26">
        <f t="shared" si="82"/>
        <v>0.64564007421150282</v>
      </c>
      <c r="G1741" s="3" t="str" cm="1">
        <f t="array" ref="G1741">IFERROR(_xlfn.IFS(D1741&lt;='ABC Fatturato'!$K$2,"A",D1741&lt;='ABC Fatturato'!$L$3,"B"),"C")</f>
        <v>C</v>
      </c>
    </row>
    <row r="1742" spans="1:7" x14ac:dyDescent="0.3">
      <c r="A1742" s="20" t="s">
        <v>1765</v>
      </c>
      <c r="B1742" s="23">
        <f>+'ABC Fatturato'!B1742*60%</f>
        <v>110.34137389111774</v>
      </c>
      <c r="C1742" s="27">
        <f t="shared" si="83"/>
        <v>4669351.1893613404</v>
      </c>
      <c r="D1742" s="28">
        <f t="shared" si="81"/>
        <v>0.9923716209956216</v>
      </c>
      <c r="E1742" s="18">
        <v>1741</v>
      </c>
      <c r="F1742" s="26">
        <f t="shared" si="82"/>
        <v>0.64601113172541746</v>
      </c>
      <c r="G1742" s="3" t="str" cm="1">
        <f t="array" ref="G1742">IFERROR(_xlfn.IFS(D1742&lt;='ABC Fatturato'!$K$2,"A",D1742&lt;='ABC Fatturato'!$L$3,"B"),"C")</f>
        <v>C</v>
      </c>
    </row>
    <row r="1743" spans="1:7" x14ac:dyDescent="0.3">
      <c r="A1743" s="20" t="s">
        <v>1766</v>
      </c>
      <c r="B1743" s="23">
        <f>+'ABC Fatturato'!B1743*60%</f>
        <v>110.34137389111774</v>
      </c>
      <c r="C1743" s="27">
        <f t="shared" si="83"/>
        <v>4669461.5307352319</v>
      </c>
      <c r="D1743" s="28">
        <f t="shared" si="81"/>
        <v>0.99239507171578178</v>
      </c>
      <c r="E1743" s="18">
        <v>1742</v>
      </c>
      <c r="F1743" s="26">
        <f t="shared" si="82"/>
        <v>0.64638218923933211</v>
      </c>
      <c r="G1743" s="3" t="str" cm="1">
        <f t="array" ref="G1743">IFERROR(_xlfn.IFS(D1743&lt;='ABC Fatturato'!$K$2,"A",D1743&lt;='ABC Fatturato'!$L$3,"B"),"C")</f>
        <v>C</v>
      </c>
    </row>
    <row r="1744" spans="1:7" x14ac:dyDescent="0.3">
      <c r="A1744" s="20" t="s">
        <v>1767</v>
      </c>
      <c r="B1744" s="23">
        <f>+'ABC Fatturato'!B1744*60%</f>
        <v>110.22944424320673</v>
      </c>
      <c r="C1744" s="27">
        <f t="shared" si="83"/>
        <v>4669571.7601794749</v>
      </c>
      <c r="D1744" s="28">
        <f t="shared" si="81"/>
        <v>0.99241849864766774</v>
      </c>
      <c r="E1744" s="18">
        <v>1743</v>
      </c>
      <c r="F1744" s="26">
        <f t="shared" si="82"/>
        <v>0.64675324675324675</v>
      </c>
      <c r="G1744" s="3" t="str" cm="1">
        <f t="array" ref="G1744">IFERROR(_xlfn.IFS(D1744&lt;='ABC Fatturato'!$K$2,"A",D1744&lt;='ABC Fatturato'!$L$3,"B"),"C")</f>
        <v>C</v>
      </c>
    </row>
    <row r="1745" spans="1:7" x14ac:dyDescent="0.3">
      <c r="A1745" s="20" t="s">
        <v>1768</v>
      </c>
      <c r="B1745" s="23">
        <f>+'ABC Fatturato'!B1745*60%</f>
        <v>109.62317999468183</v>
      </c>
      <c r="C1745" s="27">
        <f t="shared" si="83"/>
        <v>4669681.3833594695</v>
      </c>
      <c r="D1745" s="28">
        <f t="shared" si="81"/>
        <v>0.99244179673093846</v>
      </c>
      <c r="E1745" s="18">
        <v>1744</v>
      </c>
      <c r="F1745" s="26">
        <f t="shared" si="82"/>
        <v>0.64712430426716139</v>
      </c>
      <c r="G1745" s="3" t="str" cm="1">
        <f t="array" ref="G1745">IFERROR(_xlfn.IFS(D1745&lt;='ABC Fatturato'!$K$2,"A",D1745&lt;='ABC Fatturato'!$L$3,"B"),"C")</f>
        <v>C</v>
      </c>
    </row>
    <row r="1746" spans="1:7" x14ac:dyDescent="0.3">
      <c r="A1746" s="20" t="s">
        <v>1769</v>
      </c>
      <c r="B1746" s="23">
        <f>+'ABC Fatturato'!B1746*60%</f>
        <v>109.37229878157235</v>
      </c>
      <c r="C1746" s="27">
        <f t="shared" si="83"/>
        <v>4669790.7556582512</v>
      </c>
      <c r="D1746" s="28">
        <f t="shared" si="81"/>
        <v>0.99246504149472525</v>
      </c>
      <c r="E1746" s="18">
        <v>1745</v>
      </c>
      <c r="F1746" s="26">
        <f t="shared" si="82"/>
        <v>0.64749536178107603</v>
      </c>
      <c r="G1746" s="3" t="str" cm="1">
        <f t="array" ref="G1746">IFERROR(_xlfn.IFS(D1746&lt;='ABC Fatturato'!$K$2,"A",D1746&lt;='ABC Fatturato'!$L$3,"B"),"C")</f>
        <v>C</v>
      </c>
    </row>
    <row r="1747" spans="1:7" x14ac:dyDescent="0.3">
      <c r="A1747" s="20" t="s">
        <v>1770</v>
      </c>
      <c r="B1747" s="23">
        <f>+'ABC Fatturato'!B1747*60%</f>
        <v>109.04611478474244</v>
      </c>
      <c r="C1747" s="27">
        <f t="shared" si="83"/>
        <v>4669899.8017730359</v>
      </c>
      <c r="D1747" s="28">
        <f t="shared" si="81"/>
        <v>0.99248821693501732</v>
      </c>
      <c r="E1747" s="18">
        <v>1746</v>
      </c>
      <c r="F1747" s="26">
        <f t="shared" si="82"/>
        <v>0.64786641929499067</v>
      </c>
      <c r="G1747" s="3" t="str" cm="1">
        <f t="array" ref="G1747">IFERROR(_xlfn.IFS(D1747&lt;='ABC Fatturato'!$K$2,"A",D1747&lt;='ABC Fatturato'!$L$3,"B"),"C")</f>
        <v>C</v>
      </c>
    </row>
    <row r="1748" spans="1:7" x14ac:dyDescent="0.3">
      <c r="A1748" s="20" t="s">
        <v>1771</v>
      </c>
      <c r="B1748" s="23">
        <f>+'ABC Fatturato'!B1748*60%</f>
        <v>108.99821811618554</v>
      </c>
      <c r="C1748" s="27">
        <f t="shared" si="83"/>
        <v>4670008.7999911522</v>
      </c>
      <c r="D1748" s="28">
        <f t="shared" si="81"/>
        <v>0.99251138219588797</v>
      </c>
      <c r="E1748" s="18">
        <v>1747</v>
      </c>
      <c r="F1748" s="26">
        <f t="shared" si="82"/>
        <v>0.64823747680890542</v>
      </c>
      <c r="G1748" s="3" t="str" cm="1">
        <f t="array" ref="G1748">IFERROR(_xlfn.IFS(D1748&lt;='ABC Fatturato'!$K$2,"A",D1748&lt;='ABC Fatturato'!$L$3,"B"),"C")</f>
        <v>C</v>
      </c>
    </row>
    <row r="1749" spans="1:7" x14ac:dyDescent="0.3">
      <c r="A1749" s="20" t="s">
        <v>1772</v>
      </c>
      <c r="B1749" s="23">
        <f>+'ABC Fatturato'!B1749*60%</f>
        <v>108.93290447724432</v>
      </c>
      <c r="C1749" s="27">
        <f t="shared" si="83"/>
        <v>4670117.7328956295</v>
      </c>
      <c r="D1749" s="28">
        <f t="shared" si="81"/>
        <v>0.99253453357572885</v>
      </c>
      <c r="E1749" s="18">
        <v>1748</v>
      </c>
      <c r="F1749" s="26">
        <f t="shared" si="82"/>
        <v>0.64860853432282006</v>
      </c>
      <c r="G1749" s="3" t="str" cm="1">
        <f t="array" ref="G1749">IFERROR(_xlfn.IFS(D1749&lt;='ABC Fatturato'!$K$2,"A",D1749&lt;='ABC Fatturato'!$L$3,"B"),"C")</f>
        <v>C</v>
      </c>
    </row>
    <row r="1750" spans="1:7" x14ac:dyDescent="0.3">
      <c r="A1750" s="20" t="s">
        <v>1773</v>
      </c>
      <c r="B1750" s="23">
        <f>+'ABC Fatturato'!B1750*60%</f>
        <v>108.76283288407976</v>
      </c>
      <c r="C1750" s="27">
        <f t="shared" si="83"/>
        <v>4670226.4957285132</v>
      </c>
      <c r="D1750" s="28">
        <f t="shared" si="81"/>
        <v>0.9925576488104576</v>
      </c>
      <c r="E1750" s="18">
        <v>1749</v>
      </c>
      <c r="F1750" s="26">
        <f t="shared" si="82"/>
        <v>0.6489795918367347</v>
      </c>
      <c r="G1750" s="3" t="str" cm="1">
        <f t="array" ref="G1750">IFERROR(_xlfn.IFS(D1750&lt;='ABC Fatturato'!$K$2,"A",D1750&lt;='ABC Fatturato'!$L$3,"B"),"C")</f>
        <v>C</v>
      </c>
    </row>
    <row r="1751" spans="1:7" x14ac:dyDescent="0.3">
      <c r="A1751" s="20" t="s">
        <v>1774</v>
      </c>
      <c r="B1751" s="23">
        <f>+'ABC Fatturato'!B1751*60%</f>
        <v>108.58635799297977</v>
      </c>
      <c r="C1751" s="27">
        <f t="shared" si="83"/>
        <v>4670335.0820865063</v>
      </c>
      <c r="D1751" s="28">
        <f t="shared" si="81"/>
        <v>0.99258072653918894</v>
      </c>
      <c r="E1751" s="18">
        <v>1750</v>
      </c>
      <c r="F1751" s="26">
        <f t="shared" si="82"/>
        <v>0.64935064935064934</v>
      </c>
      <c r="G1751" s="3" t="str" cm="1">
        <f t="array" ref="G1751">IFERROR(_xlfn.IFS(D1751&lt;='ABC Fatturato'!$K$2,"A",D1751&lt;='ABC Fatturato'!$L$3,"B"),"C")</f>
        <v>C</v>
      </c>
    </row>
    <row r="1752" spans="1:7" x14ac:dyDescent="0.3">
      <c r="A1752" s="20" t="s">
        <v>1775</v>
      </c>
      <c r="B1752" s="23">
        <f>+'ABC Fatturato'!B1752*60%</f>
        <v>108.56522710979293</v>
      </c>
      <c r="C1752" s="27">
        <f t="shared" si="83"/>
        <v>4670443.6473136162</v>
      </c>
      <c r="D1752" s="28">
        <f t="shared" si="81"/>
        <v>0.99260379977699909</v>
      </c>
      <c r="E1752" s="18">
        <v>1751</v>
      </c>
      <c r="F1752" s="26">
        <f t="shared" si="82"/>
        <v>0.64972170686456399</v>
      </c>
      <c r="G1752" s="3" t="str" cm="1">
        <f t="array" ref="G1752">IFERROR(_xlfn.IFS(D1752&lt;='ABC Fatturato'!$K$2,"A",D1752&lt;='ABC Fatturato'!$L$3,"B"),"C")</f>
        <v>C</v>
      </c>
    </row>
    <row r="1753" spans="1:7" x14ac:dyDescent="0.3">
      <c r="A1753" s="20" t="s">
        <v>1776</v>
      </c>
      <c r="B1753" s="23">
        <f>+'ABC Fatturato'!B1753*60%</f>
        <v>108.15951415260514</v>
      </c>
      <c r="C1753" s="27">
        <f t="shared" si="83"/>
        <v>4670551.8068277687</v>
      </c>
      <c r="D1753" s="28">
        <f t="shared" si="81"/>
        <v>0.99262678678911975</v>
      </c>
      <c r="E1753" s="18">
        <v>1752</v>
      </c>
      <c r="F1753" s="26">
        <f t="shared" si="82"/>
        <v>0.65009276437847863</v>
      </c>
      <c r="G1753" s="3" t="str" cm="1">
        <f t="array" ref="G1753">IFERROR(_xlfn.IFS(D1753&lt;='ABC Fatturato'!$K$2,"A",D1753&lt;='ABC Fatturato'!$L$3,"B"),"C")</f>
        <v>C</v>
      </c>
    </row>
    <row r="1754" spans="1:7" x14ac:dyDescent="0.3">
      <c r="A1754" s="20" t="s">
        <v>1777</v>
      </c>
      <c r="B1754" s="23">
        <f>+'ABC Fatturato'!B1754*60%</f>
        <v>108.10687904357607</v>
      </c>
      <c r="C1754" s="27">
        <f t="shared" si="83"/>
        <v>4670659.9137068121</v>
      </c>
      <c r="D1754" s="28">
        <f t="shared" si="81"/>
        <v>0.99264976261476368</v>
      </c>
      <c r="E1754" s="18">
        <v>1753</v>
      </c>
      <c r="F1754" s="26">
        <f t="shared" si="82"/>
        <v>0.65046382189239327</v>
      </c>
      <c r="G1754" s="3" t="str" cm="1">
        <f t="array" ref="G1754">IFERROR(_xlfn.IFS(D1754&lt;='ABC Fatturato'!$K$2,"A",D1754&lt;='ABC Fatturato'!$L$3,"B"),"C")</f>
        <v>C</v>
      </c>
    </row>
    <row r="1755" spans="1:7" x14ac:dyDescent="0.3">
      <c r="A1755" s="20" t="s">
        <v>1778</v>
      </c>
      <c r="B1755" s="23">
        <f>+'ABC Fatturato'!B1755*60%</f>
        <v>106.70058675100067</v>
      </c>
      <c r="C1755" s="27">
        <f t="shared" si="83"/>
        <v>4670766.6142935632</v>
      </c>
      <c r="D1755" s="28">
        <f t="shared" si="81"/>
        <v>0.9926724395627895</v>
      </c>
      <c r="E1755" s="18">
        <v>1754</v>
      </c>
      <c r="F1755" s="26">
        <f t="shared" si="82"/>
        <v>0.65083487940630802</v>
      </c>
      <c r="G1755" s="3" t="str" cm="1">
        <f t="array" ref="G1755">IFERROR(_xlfn.IFS(D1755&lt;='ABC Fatturato'!$K$2,"A",D1755&lt;='ABC Fatturato'!$L$3,"B"),"C")</f>
        <v>C</v>
      </c>
    </row>
    <row r="1756" spans="1:7" x14ac:dyDescent="0.3">
      <c r="A1756" s="20" t="s">
        <v>1779</v>
      </c>
      <c r="B1756" s="23">
        <f>+'ABC Fatturato'!B1756*60%</f>
        <v>105.5350584607968</v>
      </c>
      <c r="C1756" s="27">
        <f t="shared" si="83"/>
        <v>4670872.1493520243</v>
      </c>
      <c r="D1756" s="28">
        <f t="shared" si="81"/>
        <v>0.99269486880248248</v>
      </c>
      <c r="E1756" s="18">
        <v>1755</v>
      </c>
      <c r="F1756" s="26">
        <f t="shared" si="82"/>
        <v>0.65120593692022266</v>
      </c>
      <c r="G1756" s="3" t="str" cm="1">
        <f t="array" ref="G1756">IFERROR(_xlfn.IFS(D1756&lt;='ABC Fatturato'!$K$2,"A",D1756&lt;='ABC Fatturato'!$L$3,"B"),"C")</f>
        <v>C</v>
      </c>
    </row>
    <row r="1757" spans="1:7" x14ac:dyDescent="0.3">
      <c r="A1757" s="20" t="s">
        <v>1780</v>
      </c>
      <c r="B1757" s="23">
        <f>+'ABC Fatturato'!B1757*60%</f>
        <v>105.14228016543861</v>
      </c>
      <c r="C1757" s="27">
        <f t="shared" si="83"/>
        <v>4670977.2916321894</v>
      </c>
      <c r="D1757" s="28">
        <f t="shared" si="81"/>
        <v>0.99271721456547424</v>
      </c>
      <c r="E1757" s="18">
        <v>1756</v>
      </c>
      <c r="F1757" s="26">
        <f t="shared" si="82"/>
        <v>0.6515769944341373</v>
      </c>
      <c r="G1757" s="3" t="str" cm="1">
        <f t="array" ref="G1757">IFERROR(_xlfn.IFS(D1757&lt;='ABC Fatturato'!$K$2,"A",D1757&lt;='ABC Fatturato'!$L$3,"B"),"C")</f>
        <v>C</v>
      </c>
    </row>
    <row r="1758" spans="1:7" x14ac:dyDescent="0.3">
      <c r="A1758" s="20" t="s">
        <v>1781</v>
      </c>
      <c r="B1758" s="23">
        <f>+'ABC Fatturato'!B1758*60%</f>
        <v>105.09118184791403</v>
      </c>
      <c r="C1758" s="27">
        <f t="shared" si="83"/>
        <v>4671082.3828140376</v>
      </c>
      <c r="D1758" s="28">
        <f t="shared" si="81"/>
        <v>0.99273954946860177</v>
      </c>
      <c r="E1758" s="18">
        <v>1757</v>
      </c>
      <c r="F1758" s="26">
        <f t="shared" si="82"/>
        <v>0.65194805194805194</v>
      </c>
      <c r="G1758" s="3" t="str" cm="1">
        <f t="array" ref="G1758">IFERROR(_xlfn.IFS(D1758&lt;='ABC Fatturato'!$K$2,"A",D1758&lt;='ABC Fatturato'!$L$3,"B"),"C")</f>
        <v>C</v>
      </c>
    </row>
    <row r="1759" spans="1:7" x14ac:dyDescent="0.3">
      <c r="A1759" s="20" t="s">
        <v>1782</v>
      </c>
      <c r="B1759" s="23">
        <f>+'ABC Fatturato'!B1759*60%</f>
        <v>104.95888971256838</v>
      </c>
      <c r="C1759" s="27">
        <f t="shared" si="83"/>
        <v>4671187.3417037502</v>
      </c>
      <c r="D1759" s="28">
        <f t="shared" si="81"/>
        <v>0.99276185625584012</v>
      </c>
      <c r="E1759" s="18">
        <v>1758</v>
      </c>
      <c r="F1759" s="26">
        <f t="shared" si="82"/>
        <v>0.65231910946196658</v>
      </c>
      <c r="G1759" s="3" t="str" cm="1">
        <f t="array" ref="G1759">IFERROR(_xlfn.IFS(D1759&lt;='ABC Fatturato'!$K$2,"A",D1759&lt;='ABC Fatturato'!$L$3,"B"),"C")</f>
        <v>C</v>
      </c>
    </row>
    <row r="1760" spans="1:7" x14ac:dyDescent="0.3">
      <c r="A1760" s="20" t="s">
        <v>1783</v>
      </c>
      <c r="B1760" s="23">
        <f>+'ABC Fatturato'!B1760*60%</f>
        <v>104.66305734795229</v>
      </c>
      <c r="C1760" s="27">
        <f t="shared" si="83"/>
        <v>4671292.004761098</v>
      </c>
      <c r="D1760" s="28">
        <f t="shared" si="81"/>
        <v>0.99278410017017982</v>
      </c>
      <c r="E1760" s="18">
        <v>1759</v>
      </c>
      <c r="F1760" s="26">
        <f t="shared" si="82"/>
        <v>0.65269016697588123</v>
      </c>
      <c r="G1760" s="3" t="str" cm="1">
        <f t="array" ref="G1760">IFERROR(_xlfn.IFS(D1760&lt;='ABC Fatturato'!$K$2,"A",D1760&lt;='ABC Fatturato'!$L$3,"B"),"C")</f>
        <v>C</v>
      </c>
    </row>
    <row r="1761" spans="1:7" x14ac:dyDescent="0.3">
      <c r="A1761" s="20" t="s">
        <v>1784</v>
      </c>
      <c r="B1761" s="23">
        <f>+'ABC Fatturato'!B1761*60%</f>
        <v>104.65076301591631</v>
      </c>
      <c r="C1761" s="27">
        <f t="shared" si="83"/>
        <v>4671396.6555241141</v>
      </c>
      <c r="D1761" s="28">
        <f t="shared" si="81"/>
        <v>0.99280634147162006</v>
      </c>
      <c r="E1761" s="18">
        <v>1760</v>
      </c>
      <c r="F1761" s="26">
        <f t="shared" si="82"/>
        <v>0.65306122448979587</v>
      </c>
      <c r="G1761" s="3" t="str" cm="1">
        <f t="array" ref="G1761">IFERROR(_xlfn.IFS(D1761&lt;='ABC Fatturato'!$K$2,"A",D1761&lt;='ABC Fatturato'!$L$3,"B"),"C")</f>
        <v>C</v>
      </c>
    </row>
    <row r="1762" spans="1:7" x14ac:dyDescent="0.3">
      <c r="A1762" s="20" t="s">
        <v>1785</v>
      </c>
      <c r="B1762" s="23">
        <f>+'ABC Fatturato'!B1762*60%</f>
        <v>103.78823878401619</v>
      </c>
      <c r="C1762" s="27">
        <f t="shared" si="83"/>
        <v>4671500.4437628984</v>
      </c>
      <c r="D1762" s="28">
        <f t="shared" si="81"/>
        <v>0.99282839946181733</v>
      </c>
      <c r="E1762" s="18">
        <v>1761</v>
      </c>
      <c r="F1762" s="26">
        <f t="shared" si="82"/>
        <v>0.65343228200371062</v>
      </c>
      <c r="G1762" s="3" t="str" cm="1">
        <f t="array" ref="G1762">IFERROR(_xlfn.IFS(D1762&lt;='ABC Fatturato'!$K$2,"A",D1762&lt;='ABC Fatturato'!$L$3,"B"),"C")</f>
        <v>C</v>
      </c>
    </row>
    <row r="1763" spans="1:7" x14ac:dyDescent="0.3">
      <c r="A1763" s="20" t="s">
        <v>1786</v>
      </c>
      <c r="B1763" s="23">
        <f>+'ABC Fatturato'!B1763*60%</f>
        <v>103.25702118729431</v>
      </c>
      <c r="C1763" s="27">
        <f t="shared" si="83"/>
        <v>4671603.7007840853</v>
      </c>
      <c r="D1763" s="28">
        <f t="shared" si="81"/>
        <v>0.99285034455297438</v>
      </c>
      <c r="E1763" s="18">
        <v>1762</v>
      </c>
      <c r="F1763" s="26">
        <f t="shared" si="82"/>
        <v>0.65380333951762526</v>
      </c>
      <c r="G1763" s="3" t="str" cm="1">
        <f t="array" ref="G1763">IFERROR(_xlfn.IFS(D1763&lt;='ABC Fatturato'!$K$2,"A",D1763&lt;='ABC Fatturato'!$L$3,"B"),"C")</f>
        <v>C</v>
      </c>
    </row>
    <row r="1764" spans="1:7" x14ac:dyDescent="0.3">
      <c r="A1764" s="20" t="s">
        <v>1787</v>
      </c>
      <c r="B1764" s="23">
        <f>+'ABC Fatturato'!B1764*60%</f>
        <v>103.09309676014776</v>
      </c>
      <c r="C1764" s="27">
        <f t="shared" si="83"/>
        <v>4671706.7938808454</v>
      </c>
      <c r="D1764" s="28">
        <f t="shared" si="81"/>
        <v>0.99287225480546903</v>
      </c>
      <c r="E1764" s="18">
        <v>1763</v>
      </c>
      <c r="F1764" s="26">
        <f t="shared" si="82"/>
        <v>0.6541743970315399</v>
      </c>
      <c r="G1764" s="3" t="str" cm="1">
        <f t="array" ref="G1764">IFERROR(_xlfn.IFS(D1764&lt;='ABC Fatturato'!$K$2,"A",D1764&lt;='ABC Fatturato'!$L$3,"B"),"C")</f>
        <v>C</v>
      </c>
    </row>
    <row r="1765" spans="1:7" x14ac:dyDescent="0.3">
      <c r="A1765" s="20" t="s">
        <v>1788</v>
      </c>
      <c r="B1765" s="23">
        <f>+'ABC Fatturato'!B1765*60%</f>
        <v>102.45276696660646</v>
      </c>
      <c r="C1765" s="27">
        <f t="shared" si="83"/>
        <v>4671809.2466478124</v>
      </c>
      <c r="D1765" s="28">
        <f t="shared" si="81"/>
        <v>0.99289402896943901</v>
      </c>
      <c r="E1765" s="18">
        <v>1764</v>
      </c>
      <c r="F1765" s="26">
        <f t="shared" si="82"/>
        <v>0.65454545454545454</v>
      </c>
      <c r="G1765" s="3" t="str" cm="1">
        <f t="array" ref="G1765">IFERROR(_xlfn.IFS(D1765&lt;='ABC Fatturato'!$K$2,"A",D1765&lt;='ABC Fatturato'!$L$3,"B"),"C")</f>
        <v>C</v>
      </c>
    </row>
    <row r="1766" spans="1:7" x14ac:dyDescent="0.3">
      <c r="A1766" s="20" t="s">
        <v>1789</v>
      </c>
      <c r="B1766" s="23">
        <f>+'ABC Fatturato'!B1766*60%</f>
        <v>102.26463807326404</v>
      </c>
      <c r="C1766" s="27">
        <f t="shared" si="83"/>
        <v>4671911.5112858852</v>
      </c>
      <c r="D1766" s="28">
        <f t="shared" si="81"/>
        <v>0.99291576315060015</v>
      </c>
      <c r="E1766" s="18">
        <v>1765</v>
      </c>
      <c r="F1766" s="26">
        <f t="shared" si="82"/>
        <v>0.65491651205936918</v>
      </c>
      <c r="G1766" s="3" t="str" cm="1">
        <f t="array" ref="G1766">IFERROR(_xlfn.IFS(D1766&lt;='ABC Fatturato'!$K$2,"A",D1766&lt;='ABC Fatturato'!$L$3,"B"),"C")</f>
        <v>C</v>
      </c>
    </row>
    <row r="1767" spans="1:7" x14ac:dyDescent="0.3">
      <c r="A1767" s="20" t="s">
        <v>1790</v>
      </c>
      <c r="B1767" s="23">
        <f>+'ABC Fatturato'!B1767*60%</f>
        <v>102.1774251553837</v>
      </c>
      <c r="C1767" s="27">
        <f t="shared" si="83"/>
        <v>4672013.6887110407</v>
      </c>
      <c r="D1767" s="28">
        <f t="shared" si="81"/>
        <v>0.9929374787965044</v>
      </c>
      <c r="E1767" s="18">
        <v>1766</v>
      </c>
      <c r="F1767" s="26">
        <f t="shared" si="82"/>
        <v>0.65528756957328382</v>
      </c>
      <c r="G1767" s="3" t="str" cm="1">
        <f t="array" ref="G1767">IFERROR(_xlfn.IFS(D1767&lt;='ABC Fatturato'!$K$2,"A",D1767&lt;='ABC Fatturato'!$L$3,"B"),"C")</f>
        <v>C</v>
      </c>
    </row>
    <row r="1768" spans="1:7" x14ac:dyDescent="0.3">
      <c r="A1768" s="20" t="s">
        <v>1791</v>
      </c>
      <c r="B1768" s="23">
        <f>+'ABC Fatturato'!B1768*60%</f>
        <v>102.11339217602958</v>
      </c>
      <c r="C1768" s="27">
        <f t="shared" si="83"/>
        <v>4672115.8021032168</v>
      </c>
      <c r="D1768" s="28">
        <f t="shared" si="81"/>
        <v>0.99295918083355617</v>
      </c>
      <c r="E1768" s="18">
        <v>1767</v>
      </c>
      <c r="F1768" s="26">
        <f t="shared" si="82"/>
        <v>0.65565862708719846</v>
      </c>
      <c r="G1768" s="3" t="str" cm="1">
        <f t="array" ref="G1768">IFERROR(_xlfn.IFS(D1768&lt;='ABC Fatturato'!$K$2,"A",D1768&lt;='ABC Fatturato'!$L$3,"B"),"C")</f>
        <v>C</v>
      </c>
    </row>
    <row r="1769" spans="1:7" x14ac:dyDescent="0.3">
      <c r="A1769" s="20" t="s">
        <v>1792</v>
      </c>
      <c r="B1769" s="23">
        <f>+'ABC Fatturato'!B1769*60%</f>
        <v>101.82012113058767</v>
      </c>
      <c r="C1769" s="27">
        <f t="shared" si="83"/>
        <v>4672217.6222243477</v>
      </c>
      <c r="D1769" s="28">
        <f t="shared" si="81"/>
        <v>0.9929808205420636</v>
      </c>
      <c r="E1769" s="18">
        <v>1768</v>
      </c>
      <c r="F1769" s="26">
        <f t="shared" si="82"/>
        <v>0.65602968460111322</v>
      </c>
      <c r="G1769" s="3" t="str" cm="1">
        <f t="array" ref="G1769">IFERROR(_xlfn.IFS(D1769&lt;='ABC Fatturato'!$K$2,"A",D1769&lt;='ABC Fatturato'!$L$3,"B"),"C")</f>
        <v>C</v>
      </c>
    </row>
    <row r="1770" spans="1:7" x14ac:dyDescent="0.3">
      <c r="A1770" s="20" t="s">
        <v>1793</v>
      </c>
      <c r="B1770" s="23">
        <f>+'ABC Fatturato'!B1770*60%</f>
        <v>101.70678275713085</v>
      </c>
      <c r="C1770" s="27">
        <f t="shared" si="83"/>
        <v>4672319.329007105</v>
      </c>
      <c r="D1770" s="28">
        <f t="shared" si="81"/>
        <v>0.99300243616290218</v>
      </c>
      <c r="E1770" s="18">
        <v>1769</v>
      </c>
      <c r="F1770" s="26">
        <f t="shared" si="82"/>
        <v>0.65640074211502786</v>
      </c>
      <c r="G1770" s="3" t="str" cm="1">
        <f t="array" ref="G1770">IFERROR(_xlfn.IFS(D1770&lt;='ABC Fatturato'!$K$2,"A",D1770&lt;='ABC Fatturato'!$L$3,"B"),"C")</f>
        <v>C</v>
      </c>
    </row>
    <row r="1771" spans="1:7" x14ac:dyDescent="0.3">
      <c r="A1771" s="20" t="s">
        <v>1794</v>
      </c>
      <c r="B1771" s="23">
        <f>+'ABC Fatturato'!B1771*60%</f>
        <v>101.29978914035601</v>
      </c>
      <c r="C1771" s="27">
        <f t="shared" si="83"/>
        <v>4672420.628796245</v>
      </c>
      <c r="D1771" s="28">
        <f t="shared" si="81"/>
        <v>0.99302396528587422</v>
      </c>
      <c r="E1771" s="18">
        <v>1770</v>
      </c>
      <c r="F1771" s="26">
        <f t="shared" si="82"/>
        <v>0.6567717996289425</v>
      </c>
      <c r="G1771" s="3" t="str" cm="1">
        <f t="array" ref="G1771">IFERROR(_xlfn.IFS(D1771&lt;='ABC Fatturato'!$K$2,"A",D1771&lt;='ABC Fatturato'!$L$3,"B"),"C")</f>
        <v>C</v>
      </c>
    </row>
    <row r="1772" spans="1:7" x14ac:dyDescent="0.3">
      <c r="A1772" s="20" t="s">
        <v>1795</v>
      </c>
      <c r="B1772" s="23">
        <f>+'ABC Fatturato'!B1772*60%</f>
        <v>101.05864094010838</v>
      </c>
      <c r="C1772" s="27">
        <f t="shared" si="83"/>
        <v>4672521.6874371851</v>
      </c>
      <c r="D1772" s="28">
        <f t="shared" si="81"/>
        <v>0.99304544315790788</v>
      </c>
      <c r="E1772" s="18">
        <v>1771</v>
      </c>
      <c r="F1772" s="26">
        <f t="shared" si="82"/>
        <v>0.65714285714285714</v>
      </c>
      <c r="G1772" s="3" t="str" cm="1">
        <f t="array" ref="G1772">IFERROR(_xlfn.IFS(D1772&lt;='ABC Fatturato'!$K$2,"A",D1772&lt;='ABC Fatturato'!$L$3,"B"),"C")</f>
        <v>C</v>
      </c>
    </row>
    <row r="1773" spans="1:7" x14ac:dyDescent="0.3">
      <c r="A1773" s="20" t="s">
        <v>1796</v>
      </c>
      <c r="B1773" s="23">
        <f>+'ABC Fatturato'!B1773*60%</f>
        <v>100.47747761949029</v>
      </c>
      <c r="C1773" s="27">
        <f t="shared" si="83"/>
        <v>4672622.1649148045</v>
      </c>
      <c r="D1773" s="28">
        <f t="shared" si="81"/>
        <v>0.99306679751599636</v>
      </c>
      <c r="E1773" s="18">
        <v>1772</v>
      </c>
      <c r="F1773" s="26">
        <f t="shared" si="82"/>
        <v>0.65751391465677178</v>
      </c>
      <c r="G1773" s="3" t="str" cm="1">
        <f t="array" ref="G1773">IFERROR(_xlfn.IFS(D1773&lt;='ABC Fatturato'!$K$2,"A",D1773&lt;='ABC Fatturato'!$L$3,"B"),"C")</f>
        <v>C</v>
      </c>
    </row>
    <row r="1774" spans="1:7" x14ac:dyDescent="0.3">
      <c r="A1774" s="20" t="s">
        <v>1797</v>
      </c>
      <c r="B1774" s="23">
        <f>+'ABC Fatturato'!B1774*60%</f>
        <v>100.18599949747029</v>
      </c>
      <c r="C1774" s="27">
        <f t="shared" si="83"/>
        <v>4672722.3509143023</v>
      </c>
      <c r="D1774" s="28">
        <f t="shared" si="81"/>
        <v>0.99308808992658848</v>
      </c>
      <c r="E1774" s="18">
        <v>1773</v>
      </c>
      <c r="F1774" s="26">
        <f t="shared" si="82"/>
        <v>0.65788497217068642</v>
      </c>
      <c r="G1774" s="3" t="str" cm="1">
        <f t="array" ref="G1774">IFERROR(_xlfn.IFS(D1774&lt;='ABC Fatturato'!$K$2,"A",D1774&lt;='ABC Fatturato'!$L$3,"B"),"C")</f>
        <v>C</v>
      </c>
    </row>
    <row r="1775" spans="1:7" x14ac:dyDescent="0.3">
      <c r="A1775" s="20" t="s">
        <v>1798</v>
      </c>
      <c r="B1775" s="23">
        <f>+'ABC Fatturato'!B1775*60%</f>
        <v>100.05678094513367</v>
      </c>
      <c r="C1775" s="27">
        <f t="shared" si="83"/>
        <v>4672822.4076952478</v>
      </c>
      <c r="D1775" s="28">
        <f t="shared" si="81"/>
        <v>0.99310935487451635</v>
      </c>
      <c r="E1775" s="18">
        <v>1774</v>
      </c>
      <c r="F1775" s="26">
        <f t="shared" si="82"/>
        <v>0.65825602968460106</v>
      </c>
      <c r="G1775" s="3" t="str" cm="1">
        <f t="array" ref="G1775">IFERROR(_xlfn.IFS(D1775&lt;='ABC Fatturato'!$K$2,"A",D1775&lt;='ABC Fatturato'!$L$3,"B"),"C")</f>
        <v>C</v>
      </c>
    </row>
    <row r="1776" spans="1:7" x14ac:dyDescent="0.3">
      <c r="A1776" s="20" t="s">
        <v>1799</v>
      </c>
      <c r="B1776" s="23">
        <f>+'ABC Fatturato'!B1776*60%</f>
        <v>99.523258161155056</v>
      </c>
      <c r="C1776" s="27">
        <f t="shared" si="83"/>
        <v>4672921.9309534086</v>
      </c>
      <c r="D1776" s="28">
        <f t="shared" si="81"/>
        <v>0.99313050643348511</v>
      </c>
      <c r="E1776" s="18">
        <v>1775</v>
      </c>
      <c r="F1776" s="26">
        <f t="shared" si="82"/>
        <v>0.65862708719851581</v>
      </c>
      <c r="G1776" s="3" t="str" cm="1">
        <f t="array" ref="G1776">IFERROR(_xlfn.IFS(D1776&lt;='ABC Fatturato'!$K$2,"A",D1776&lt;='ABC Fatturato'!$L$3,"B"),"C")</f>
        <v>C</v>
      </c>
    </row>
    <row r="1777" spans="1:7" x14ac:dyDescent="0.3">
      <c r="A1777" s="20" t="s">
        <v>1800</v>
      </c>
      <c r="B1777" s="23">
        <f>+'ABC Fatturato'!B1777*60%</f>
        <v>99.251117998900028</v>
      </c>
      <c r="C1777" s="27">
        <f t="shared" si="83"/>
        <v>4673021.1820714073</v>
      </c>
      <c r="D1777" s="28">
        <f t="shared" si="81"/>
        <v>0.99315160015483095</v>
      </c>
      <c r="E1777" s="18">
        <v>1776</v>
      </c>
      <c r="F1777" s="26">
        <f t="shared" si="82"/>
        <v>0.65899814471243046</v>
      </c>
      <c r="G1777" s="3" t="str" cm="1">
        <f t="array" ref="G1777">IFERROR(_xlfn.IFS(D1777&lt;='ABC Fatturato'!$K$2,"A",D1777&lt;='ABC Fatturato'!$L$3,"B"),"C")</f>
        <v>C</v>
      </c>
    </row>
    <row r="1778" spans="1:7" x14ac:dyDescent="0.3">
      <c r="A1778" s="20" t="s">
        <v>1801</v>
      </c>
      <c r="B1778" s="23">
        <f>+'ABC Fatturato'!B1778*60%</f>
        <v>99.251117998900028</v>
      </c>
      <c r="C1778" s="27">
        <f t="shared" si="83"/>
        <v>4673120.4331894061</v>
      </c>
      <c r="D1778" s="28">
        <f t="shared" si="81"/>
        <v>0.99317269387617668</v>
      </c>
      <c r="E1778" s="18">
        <v>1777</v>
      </c>
      <c r="F1778" s="26">
        <f t="shared" si="82"/>
        <v>0.6593692022263451</v>
      </c>
      <c r="G1778" s="3" t="str" cm="1">
        <f t="array" ref="G1778">IFERROR(_xlfn.IFS(D1778&lt;='ABC Fatturato'!$K$2,"A",D1778&lt;='ABC Fatturato'!$L$3,"B"),"C")</f>
        <v>C</v>
      </c>
    </row>
    <row r="1779" spans="1:7" x14ac:dyDescent="0.3">
      <c r="A1779" s="20" t="s">
        <v>1802</v>
      </c>
      <c r="B1779" s="23">
        <f>+'ABC Fatturato'!B1779*60%</f>
        <v>99.109220916651282</v>
      </c>
      <c r="C1779" s="27">
        <f t="shared" si="83"/>
        <v>4673219.5424103225</v>
      </c>
      <c r="D1779" s="28">
        <f t="shared" si="81"/>
        <v>0.99319375744030536</v>
      </c>
      <c r="E1779" s="18">
        <v>1778</v>
      </c>
      <c r="F1779" s="26">
        <f t="shared" si="82"/>
        <v>0.65974025974025974</v>
      </c>
      <c r="G1779" s="3" t="str" cm="1">
        <f t="array" ref="G1779">IFERROR(_xlfn.IFS(D1779&lt;='ABC Fatturato'!$K$2,"A",D1779&lt;='ABC Fatturato'!$L$3,"B"),"C")</f>
        <v>C</v>
      </c>
    </row>
    <row r="1780" spans="1:7" x14ac:dyDescent="0.3">
      <c r="A1780" s="20" t="s">
        <v>1803</v>
      </c>
      <c r="B1780" s="23">
        <f>+'ABC Fatturato'!B1780*60%</f>
        <v>99.010866260363315</v>
      </c>
      <c r="C1780" s="27">
        <f t="shared" si="83"/>
        <v>4673318.5532765826</v>
      </c>
      <c r="D1780" s="28">
        <f t="shared" si="81"/>
        <v>0.99321480010123664</v>
      </c>
      <c r="E1780" s="18">
        <v>1779</v>
      </c>
      <c r="F1780" s="26">
        <f t="shared" si="82"/>
        <v>0.66011131725417438</v>
      </c>
      <c r="G1780" s="3" t="str" cm="1">
        <f t="array" ref="G1780">IFERROR(_xlfn.IFS(D1780&lt;='ABC Fatturato'!$K$2,"A",D1780&lt;='ABC Fatturato'!$L$3,"B"),"C")</f>
        <v>C</v>
      </c>
    </row>
    <row r="1781" spans="1:7" x14ac:dyDescent="0.3">
      <c r="A1781" s="20" t="s">
        <v>1804</v>
      </c>
      <c r="B1781" s="23">
        <f>+'ABC Fatturato'!B1781*60%</f>
        <v>98.520629770428116</v>
      </c>
      <c r="C1781" s="27">
        <f t="shared" si="83"/>
        <v>4673417.0739063527</v>
      </c>
      <c r="D1781" s="28">
        <f t="shared" si="81"/>
        <v>0.99323573857279335</v>
      </c>
      <c r="E1781" s="18">
        <v>1780</v>
      </c>
      <c r="F1781" s="26">
        <f t="shared" si="82"/>
        <v>0.66048237476808902</v>
      </c>
      <c r="G1781" s="3" t="str" cm="1">
        <f t="array" ref="G1781">IFERROR(_xlfn.IFS(D1781&lt;='ABC Fatturato'!$K$2,"A",D1781&lt;='ABC Fatturato'!$L$3,"B"),"C")</f>
        <v>C</v>
      </c>
    </row>
    <row r="1782" spans="1:7" x14ac:dyDescent="0.3">
      <c r="A1782" s="20" t="s">
        <v>1805</v>
      </c>
      <c r="B1782" s="23">
        <f>+'ABC Fatturato'!B1782*60%</f>
        <v>98.495528842521281</v>
      </c>
      <c r="C1782" s="27">
        <f t="shared" si="83"/>
        <v>4673515.5694351951</v>
      </c>
      <c r="D1782" s="28">
        <f t="shared" si="81"/>
        <v>0.99325667170967979</v>
      </c>
      <c r="E1782" s="18">
        <v>1781</v>
      </c>
      <c r="F1782" s="26">
        <f t="shared" si="82"/>
        <v>0.66085343228200366</v>
      </c>
      <c r="G1782" s="3" t="str" cm="1">
        <f t="array" ref="G1782">IFERROR(_xlfn.IFS(D1782&lt;='ABC Fatturato'!$K$2,"A",D1782&lt;='ABC Fatturato'!$L$3,"B"),"C")</f>
        <v>C</v>
      </c>
    </row>
    <row r="1783" spans="1:7" x14ac:dyDescent="0.3">
      <c r="A1783" s="20" t="s">
        <v>1806</v>
      </c>
      <c r="B1783" s="23">
        <f>+'ABC Fatturato'!B1783*60%</f>
        <v>98.300612453367322</v>
      </c>
      <c r="C1783" s="27">
        <f t="shared" si="83"/>
        <v>4673613.8700476484</v>
      </c>
      <c r="D1783" s="28">
        <f t="shared" si="81"/>
        <v>0.99327756342121942</v>
      </c>
      <c r="E1783" s="18">
        <v>1782</v>
      </c>
      <c r="F1783" s="26">
        <f t="shared" si="82"/>
        <v>0.66122448979591841</v>
      </c>
      <c r="G1783" s="3" t="str" cm="1">
        <f t="array" ref="G1783">IFERROR(_xlfn.IFS(D1783&lt;='ABC Fatturato'!$K$2,"A",D1783&lt;='ABC Fatturato'!$L$3,"B"),"C")</f>
        <v>C</v>
      </c>
    </row>
    <row r="1784" spans="1:7" x14ac:dyDescent="0.3">
      <c r="A1784" s="20" t="s">
        <v>1807</v>
      </c>
      <c r="B1784" s="23">
        <f>+'ABC Fatturato'!B1784*60%</f>
        <v>98.280762229767532</v>
      </c>
      <c r="C1784" s="27">
        <f t="shared" si="83"/>
        <v>4673712.1508098785</v>
      </c>
      <c r="D1784" s="28">
        <f t="shared" si="81"/>
        <v>0.99329845091401481</v>
      </c>
      <c r="E1784" s="18">
        <v>1783</v>
      </c>
      <c r="F1784" s="26">
        <f t="shared" si="82"/>
        <v>0.66159554730983305</v>
      </c>
      <c r="G1784" s="3" t="str" cm="1">
        <f t="array" ref="G1784">IFERROR(_xlfn.IFS(D1784&lt;='ABC Fatturato'!$K$2,"A",D1784&lt;='ABC Fatturato'!$L$3,"B"),"C")</f>
        <v>C</v>
      </c>
    </row>
    <row r="1785" spans="1:7" x14ac:dyDescent="0.3">
      <c r="A1785" s="20" t="s">
        <v>1808</v>
      </c>
      <c r="B1785" s="23">
        <f>+'ABC Fatturato'!B1785*60%</f>
        <v>98.257838423158759</v>
      </c>
      <c r="C1785" s="27">
        <f t="shared" si="83"/>
        <v>4673810.4086483018</v>
      </c>
      <c r="D1785" s="28">
        <f t="shared" si="81"/>
        <v>0.99331933353484092</v>
      </c>
      <c r="E1785" s="18">
        <v>1784</v>
      </c>
      <c r="F1785" s="26">
        <f t="shared" si="82"/>
        <v>0.6619666048237477</v>
      </c>
      <c r="G1785" s="3" t="str" cm="1">
        <f t="array" ref="G1785">IFERROR(_xlfn.IFS(D1785&lt;='ABC Fatturato'!$K$2,"A",D1785&lt;='ABC Fatturato'!$L$3,"B"),"C")</f>
        <v>C</v>
      </c>
    </row>
    <row r="1786" spans="1:7" x14ac:dyDescent="0.3">
      <c r="A1786" s="20" t="s">
        <v>1809</v>
      </c>
      <c r="B1786" s="23">
        <f>+'ABC Fatturato'!B1786*60%</f>
        <v>97.892850440840235</v>
      </c>
      <c r="C1786" s="27">
        <f t="shared" si="83"/>
        <v>4673908.3014987428</v>
      </c>
      <c r="D1786" s="28">
        <f t="shared" si="81"/>
        <v>0.99334013858520798</v>
      </c>
      <c r="E1786" s="18">
        <v>1785</v>
      </c>
      <c r="F1786" s="26">
        <f t="shared" si="82"/>
        <v>0.66233766233766234</v>
      </c>
      <c r="G1786" s="3" t="str" cm="1">
        <f t="array" ref="G1786">IFERROR(_xlfn.IFS(D1786&lt;='ABC Fatturato'!$K$2,"A",D1786&lt;='ABC Fatturato'!$L$3,"B"),"C")</f>
        <v>C</v>
      </c>
    </row>
    <row r="1787" spans="1:7" x14ac:dyDescent="0.3">
      <c r="A1787" s="20" t="s">
        <v>1810</v>
      </c>
      <c r="B1787" s="23">
        <f>+'ABC Fatturato'!B1787*60%</f>
        <v>97.833812033875716</v>
      </c>
      <c r="C1787" s="27">
        <f t="shared" si="83"/>
        <v>4674006.1353107765</v>
      </c>
      <c r="D1787" s="28">
        <f t="shared" si="81"/>
        <v>0.993360931088213</v>
      </c>
      <c r="E1787" s="18">
        <v>1786</v>
      </c>
      <c r="F1787" s="26">
        <f t="shared" si="82"/>
        <v>0.66270871985157698</v>
      </c>
      <c r="G1787" s="3" t="str" cm="1">
        <f t="array" ref="G1787">IFERROR(_xlfn.IFS(D1787&lt;='ABC Fatturato'!$K$2,"A",D1787&lt;='ABC Fatturato'!$L$3,"B"),"C")</f>
        <v>C</v>
      </c>
    </row>
    <row r="1788" spans="1:7" x14ac:dyDescent="0.3">
      <c r="A1788" s="20" t="s">
        <v>1811</v>
      </c>
      <c r="B1788" s="23">
        <f>+'ABC Fatturato'!B1788*60%</f>
        <v>97.183621161513898</v>
      </c>
      <c r="C1788" s="27">
        <f t="shared" si="83"/>
        <v>4674103.3189319381</v>
      </c>
      <c r="D1788" s="28">
        <f t="shared" si="81"/>
        <v>0.99338158540692989</v>
      </c>
      <c r="E1788" s="18">
        <v>1787</v>
      </c>
      <c r="F1788" s="26">
        <f t="shared" si="82"/>
        <v>0.66307977736549162</v>
      </c>
      <c r="G1788" s="3" t="str" cm="1">
        <f t="array" ref="G1788">IFERROR(_xlfn.IFS(D1788&lt;='ABC Fatturato'!$K$2,"A",D1788&lt;='ABC Fatturato'!$L$3,"B"),"C")</f>
        <v>C</v>
      </c>
    </row>
    <row r="1789" spans="1:7" x14ac:dyDescent="0.3">
      <c r="A1789" s="20" t="s">
        <v>1812</v>
      </c>
      <c r="B1789" s="23">
        <f>+'ABC Fatturato'!B1789*60%</f>
        <v>96.66905213942411</v>
      </c>
      <c r="C1789" s="27">
        <f t="shared" si="83"/>
        <v>4674199.987984078</v>
      </c>
      <c r="D1789" s="28">
        <f t="shared" si="81"/>
        <v>0.99340213036490843</v>
      </c>
      <c r="E1789" s="18">
        <v>1788</v>
      </c>
      <c r="F1789" s="26">
        <f t="shared" si="82"/>
        <v>0.66345083487940626</v>
      </c>
      <c r="G1789" s="3" t="str" cm="1">
        <f t="array" ref="G1789">IFERROR(_xlfn.IFS(D1789&lt;='ABC Fatturato'!$K$2,"A",D1789&lt;='ABC Fatturato'!$L$3,"B"),"C")</f>
        <v>C</v>
      </c>
    </row>
    <row r="1790" spans="1:7" x14ac:dyDescent="0.3">
      <c r="A1790" s="20" t="s">
        <v>1813</v>
      </c>
      <c r="B1790" s="23">
        <f>+'ABC Fatturato'!B1790*60%</f>
        <v>96.349015308612167</v>
      </c>
      <c r="C1790" s="27">
        <f t="shared" si="83"/>
        <v>4674296.3369993865</v>
      </c>
      <c r="D1790" s="28">
        <f t="shared" si="81"/>
        <v>0.99342260730584209</v>
      </c>
      <c r="E1790" s="18">
        <v>1789</v>
      </c>
      <c r="F1790" s="26">
        <f t="shared" si="82"/>
        <v>0.66382189239332101</v>
      </c>
      <c r="G1790" s="3" t="str" cm="1">
        <f t="array" ref="G1790">IFERROR(_xlfn.IFS(D1790&lt;='ABC Fatturato'!$K$2,"A",D1790&lt;='ABC Fatturato'!$L$3,"B"),"C")</f>
        <v>C</v>
      </c>
    </row>
    <row r="1791" spans="1:7" x14ac:dyDescent="0.3">
      <c r="A1791" s="20" t="s">
        <v>1814</v>
      </c>
      <c r="B1791" s="23">
        <f>+'ABC Fatturato'!B1791*60%</f>
        <v>95.916280434136979</v>
      </c>
      <c r="C1791" s="27">
        <f t="shared" si="83"/>
        <v>4674392.253279821</v>
      </c>
      <c r="D1791" s="28">
        <f t="shared" si="81"/>
        <v>0.99344299227815069</v>
      </c>
      <c r="E1791" s="18">
        <v>1790</v>
      </c>
      <c r="F1791" s="26">
        <f t="shared" si="82"/>
        <v>0.66419294990723565</v>
      </c>
      <c r="G1791" s="3" t="str" cm="1">
        <f t="array" ref="G1791">IFERROR(_xlfn.IFS(D1791&lt;='ABC Fatturato'!$K$2,"A",D1791&lt;='ABC Fatturato'!$L$3,"B"),"C")</f>
        <v>C</v>
      </c>
    </row>
    <row r="1792" spans="1:7" x14ac:dyDescent="0.3">
      <c r="A1792" s="20" t="s">
        <v>1815</v>
      </c>
      <c r="B1792" s="23">
        <f>+'ABC Fatturato'!B1792*60%</f>
        <v>95.250209382895321</v>
      </c>
      <c r="C1792" s="27">
        <f t="shared" si="83"/>
        <v>4674487.5034892038</v>
      </c>
      <c r="D1792" s="28">
        <f t="shared" si="81"/>
        <v>0.99346323569117578</v>
      </c>
      <c r="E1792" s="18">
        <v>1791</v>
      </c>
      <c r="F1792" s="26">
        <f t="shared" si="82"/>
        <v>0.66456400742115029</v>
      </c>
      <c r="G1792" s="3" t="str" cm="1">
        <f t="array" ref="G1792">IFERROR(_xlfn.IFS(D1792&lt;='ABC Fatturato'!$K$2,"A",D1792&lt;='ABC Fatturato'!$L$3,"B"),"C")</f>
        <v>C</v>
      </c>
    </row>
    <row r="1793" spans="1:7" x14ac:dyDescent="0.3">
      <c r="A1793" s="20" t="s">
        <v>1816</v>
      </c>
      <c r="B1793" s="23">
        <f>+'ABC Fatturato'!B1793*60%</f>
        <v>95.078216800350134</v>
      </c>
      <c r="C1793" s="27">
        <f t="shared" si="83"/>
        <v>4674582.5817060042</v>
      </c>
      <c r="D1793" s="28">
        <f t="shared" si="81"/>
        <v>0.9934834425508231</v>
      </c>
      <c r="E1793" s="18">
        <v>1792</v>
      </c>
      <c r="F1793" s="26">
        <f t="shared" si="82"/>
        <v>0.66493506493506493</v>
      </c>
      <c r="G1793" s="3" t="str" cm="1">
        <f t="array" ref="G1793">IFERROR(_xlfn.IFS(D1793&lt;='ABC Fatturato'!$K$2,"A",D1793&lt;='ABC Fatturato'!$L$3,"B"),"C")</f>
        <v>C</v>
      </c>
    </row>
    <row r="1794" spans="1:7" x14ac:dyDescent="0.3">
      <c r="A1794" s="20" t="s">
        <v>1817</v>
      </c>
      <c r="B1794" s="23">
        <f>+'ABC Fatturato'!B1794*60%</f>
        <v>95.077448404597888</v>
      </c>
      <c r="C1794" s="27">
        <f t="shared" si="83"/>
        <v>4674677.6591544086</v>
      </c>
      <c r="D1794" s="28">
        <f t="shared" ref="D1794:D1857" si="84">C1794/SUM(B:B)</f>
        <v>0.99350364924716417</v>
      </c>
      <c r="E1794" s="18">
        <v>1793</v>
      </c>
      <c r="F1794" s="26">
        <f t="shared" ref="F1794:F1857" si="85">E1794/COUNT(B:B)</f>
        <v>0.66530612244897958</v>
      </c>
      <c r="G1794" s="3" t="str" cm="1">
        <f t="array" ref="G1794">IFERROR(_xlfn.IFS(D1794&lt;='ABC Fatturato'!$K$2,"A",D1794&lt;='ABC Fatturato'!$L$3,"B"),"C")</f>
        <v>C</v>
      </c>
    </row>
    <row r="1795" spans="1:7" x14ac:dyDescent="0.3">
      <c r="A1795" s="20" t="s">
        <v>1818</v>
      </c>
      <c r="B1795" s="23">
        <f>+'ABC Fatturato'!B1795*60%</f>
        <v>94.896875402819248</v>
      </c>
      <c r="C1795" s="27">
        <f t="shared" ref="C1795:C1858" si="86">B1795+C1794</f>
        <v>4674772.5560298115</v>
      </c>
      <c r="D1795" s="28">
        <f t="shared" si="84"/>
        <v>0.99352381756654129</v>
      </c>
      <c r="E1795" s="18">
        <v>1794</v>
      </c>
      <c r="F1795" s="26">
        <f t="shared" si="85"/>
        <v>0.66567717996289422</v>
      </c>
      <c r="G1795" s="3" t="str" cm="1">
        <f t="array" ref="G1795">IFERROR(_xlfn.IFS(D1795&lt;='ABC Fatturato'!$K$2,"A",D1795&lt;='ABC Fatturato'!$L$3,"B"),"C")</f>
        <v>C</v>
      </c>
    </row>
    <row r="1796" spans="1:7" x14ac:dyDescent="0.3">
      <c r="A1796" s="20" t="s">
        <v>1819</v>
      </c>
      <c r="B1796" s="23">
        <f>+'ABC Fatturato'!B1796*60%</f>
        <v>94.894314083645057</v>
      </c>
      <c r="C1796" s="27">
        <f t="shared" si="86"/>
        <v>4674867.4503438948</v>
      </c>
      <c r="D1796" s="28">
        <f t="shared" si="84"/>
        <v>0.9935439853415643</v>
      </c>
      <c r="E1796" s="18">
        <v>1795</v>
      </c>
      <c r="F1796" s="26">
        <f t="shared" si="85"/>
        <v>0.66604823747680886</v>
      </c>
      <c r="G1796" s="3" t="str" cm="1">
        <f t="array" ref="G1796">IFERROR(_xlfn.IFS(D1796&lt;='ABC Fatturato'!$K$2,"A",D1796&lt;='ABC Fatturato'!$L$3,"B"),"C")</f>
        <v>C</v>
      </c>
    </row>
    <row r="1797" spans="1:7" x14ac:dyDescent="0.3">
      <c r="A1797" s="20" t="s">
        <v>1820</v>
      </c>
      <c r="B1797" s="23">
        <f>+'ABC Fatturato'!B1797*60%</f>
        <v>94.453895251647353</v>
      </c>
      <c r="C1797" s="27">
        <f t="shared" si="86"/>
        <v>4674961.904239146</v>
      </c>
      <c r="D1797" s="28">
        <f t="shared" si="84"/>
        <v>0.99356405951489979</v>
      </c>
      <c r="E1797" s="18">
        <v>1796</v>
      </c>
      <c r="F1797" s="26">
        <f t="shared" si="85"/>
        <v>0.66641929499072361</v>
      </c>
      <c r="G1797" s="3" t="str" cm="1">
        <f t="array" ref="G1797">IFERROR(_xlfn.IFS(D1797&lt;='ABC Fatturato'!$K$2,"A",D1797&lt;='ABC Fatturato'!$L$3,"B"),"C")</f>
        <v>C</v>
      </c>
    </row>
    <row r="1798" spans="1:7" x14ac:dyDescent="0.3">
      <c r="A1798" s="20" t="s">
        <v>1821</v>
      </c>
      <c r="B1798" s="23">
        <f>+'ABC Fatturato'!B1798*60%</f>
        <v>94.383202842440426</v>
      </c>
      <c r="C1798" s="27">
        <f t="shared" si="86"/>
        <v>4675056.2874419885</v>
      </c>
      <c r="D1798" s="28">
        <f t="shared" si="84"/>
        <v>0.99358411866406227</v>
      </c>
      <c r="E1798" s="18">
        <v>1797</v>
      </c>
      <c r="F1798" s="26">
        <f t="shared" si="85"/>
        <v>0.66679035250463825</v>
      </c>
      <c r="G1798" s="3" t="str" cm="1">
        <f t="array" ref="G1798">IFERROR(_xlfn.IFS(D1798&lt;='ABC Fatturato'!$K$2,"A",D1798&lt;='ABC Fatturato'!$L$3,"B"),"C")</f>
        <v>C</v>
      </c>
    </row>
    <row r="1799" spans="1:7" x14ac:dyDescent="0.3">
      <c r="A1799" s="20" t="s">
        <v>1822</v>
      </c>
      <c r="B1799" s="23">
        <f>+'ABC Fatturato'!B1799*60%</f>
        <v>93.620826190250156</v>
      </c>
      <c r="C1799" s="27">
        <f t="shared" si="86"/>
        <v>4675149.9082681788</v>
      </c>
      <c r="D1799" s="28">
        <f t="shared" si="84"/>
        <v>0.99360401578622715</v>
      </c>
      <c r="E1799" s="18">
        <v>1798</v>
      </c>
      <c r="F1799" s="26">
        <f t="shared" si="85"/>
        <v>0.66716141001855289</v>
      </c>
      <c r="G1799" s="3" t="str" cm="1">
        <f t="array" ref="G1799">IFERROR(_xlfn.IFS(D1799&lt;='ABC Fatturato'!$K$2,"A",D1799&lt;='ABC Fatturato'!$L$3,"B"),"C")</f>
        <v>C</v>
      </c>
    </row>
    <row r="1800" spans="1:7" x14ac:dyDescent="0.3">
      <c r="A1800" s="20" t="s">
        <v>1823</v>
      </c>
      <c r="B1800" s="23">
        <f>+'ABC Fatturato'!B1800*60%</f>
        <v>93.135712338663268</v>
      </c>
      <c r="C1800" s="27">
        <f t="shared" si="86"/>
        <v>4675243.0439805174</v>
      </c>
      <c r="D1800" s="28">
        <f t="shared" si="84"/>
        <v>0.99362380980772569</v>
      </c>
      <c r="E1800" s="18">
        <v>1799</v>
      </c>
      <c r="F1800" s="26">
        <f t="shared" si="85"/>
        <v>0.66753246753246753</v>
      </c>
      <c r="G1800" s="3" t="str" cm="1">
        <f t="array" ref="G1800">IFERROR(_xlfn.IFS(D1800&lt;='ABC Fatturato'!$K$2,"A",D1800&lt;='ABC Fatturato'!$L$3,"B"),"C")</f>
        <v>C</v>
      </c>
    </row>
    <row r="1801" spans="1:7" x14ac:dyDescent="0.3">
      <c r="A1801" s="20" t="s">
        <v>1824</v>
      </c>
      <c r="B1801" s="23">
        <f>+'ABC Fatturato'!B1801*60%</f>
        <v>93.070654831639487</v>
      </c>
      <c r="C1801" s="27">
        <f t="shared" si="86"/>
        <v>4675336.1146353493</v>
      </c>
      <c r="D1801" s="28">
        <f t="shared" si="84"/>
        <v>0.99364359000263003</v>
      </c>
      <c r="E1801" s="18">
        <v>1800</v>
      </c>
      <c r="F1801" s="26">
        <f t="shared" si="85"/>
        <v>0.66790352504638217</v>
      </c>
      <c r="G1801" s="3" t="str" cm="1">
        <f t="array" ref="G1801">IFERROR(_xlfn.IFS(D1801&lt;='ABC Fatturato'!$K$2,"A",D1801&lt;='ABC Fatturato'!$L$3,"B"),"C")</f>
        <v>C</v>
      </c>
    </row>
    <row r="1802" spans="1:7" x14ac:dyDescent="0.3">
      <c r="A1802" s="20" t="s">
        <v>1825</v>
      </c>
      <c r="B1802" s="23">
        <f>+'ABC Fatturato'!B1802*60%</f>
        <v>92.95744452414138</v>
      </c>
      <c r="C1802" s="27">
        <f t="shared" si="86"/>
        <v>4675429.0720798736</v>
      </c>
      <c r="D1802" s="28">
        <f t="shared" si="84"/>
        <v>0.99366334613708329</v>
      </c>
      <c r="E1802" s="18">
        <v>1801</v>
      </c>
      <c r="F1802" s="26">
        <f t="shared" si="85"/>
        <v>0.66827458256029681</v>
      </c>
      <c r="G1802" s="3" t="str" cm="1">
        <f t="array" ref="G1802">IFERROR(_xlfn.IFS(D1802&lt;='ABC Fatturato'!$K$2,"A",D1802&lt;='ABC Fatturato'!$L$3,"B"),"C")</f>
        <v>C</v>
      </c>
    </row>
    <row r="1803" spans="1:7" x14ac:dyDescent="0.3">
      <c r="A1803" s="20" t="s">
        <v>1826</v>
      </c>
      <c r="B1803" s="23">
        <f>+'ABC Fatturato'!B1803*60%</f>
        <v>92.329152930718649</v>
      </c>
      <c r="C1803" s="27">
        <f t="shared" si="86"/>
        <v>4675521.4012328042</v>
      </c>
      <c r="D1803" s="28">
        <f t="shared" si="84"/>
        <v>0.99368296874147577</v>
      </c>
      <c r="E1803" s="18">
        <v>1802</v>
      </c>
      <c r="F1803" s="26">
        <f t="shared" si="85"/>
        <v>0.66864564007421146</v>
      </c>
      <c r="G1803" s="3" t="str" cm="1">
        <f t="array" ref="G1803">IFERROR(_xlfn.IFS(D1803&lt;='ABC Fatturato'!$K$2,"A",D1803&lt;='ABC Fatturato'!$L$3,"B"),"C")</f>
        <v>C</v>
      </c>
    </row>
    <row r="1804" spans="1:7" x14ac:dyDescent="0.3">
      <c r="A1804" s="20" t="s">
        <v>1827</v>
      </c>
      <c r="B1804" s="23">
        <f>+'ABC Fatturato'!B1804*60%</f>
        <v>92.186487452717657</v>
      </c>
      <c r="C1804" s="27">
        <f t="shared" si="86"/>
        <v>4675613.5877202572</v>
      </c>
      <c r="D1804" s="28">
        <f t="shared" si="84"/>
        <v>0.99370256102534515</v>
      </c>
      <c r="E1804" s="18">
        <v>1803</v>
      </c>
      <c r="F1804" s="26">
        <f t="shared" si="85"/>
        <v>0.66901669758812621</v>
      </c>
      <c r="G1804" s="3" t="str" cm="1">
        <f t="array" ref="G1804">IFERROR(_xlfn.IFS(D1804&lt;='ABC Fatturato'!$K$2,"A",D1804&lt;='ABC Fatturato'!$L$3,"B"),"C")</f>
        <v>C</v>
      </c>
    </row>
    <row r="1805" spans="1:7" x14ac:dyDescent="0.3">
      <c r="A1805" s="20" t="s">
        <v>1828</v>
      </c>
      <c r="B1805" s="23">
        <f>+'ABC Fatturato'!B1805*60%</f>
        <v>91.140956965823435</v>
      </c>
      <c r="C1805" s="27">
        <f t="shared" si="86"/>
        <v>4675704.7286772234</v>
      </c>
      <c r="D1805" s="28">
        <f t="shared" si="84"/>
        <v>0.99372193110387119</v>
      </c>
      <c r="E1805" s="18">
        <v>1804</v>
      </c>
      <c r="F1805" s="26">
        <f t="shared" si="85"/>
        <v>0.66938775510204085</v>
      </c>
      <c r="G1805" s="3" t="str" cm="1">
        <f t="array" ref="G1805">IFERROR(_xlfn.IFS(D1805&lt;='ABC Fatturato'!$K$2,"A",D1805&lt;='ABC Fatturato'!$L$3,"B"),"C")</f>
        <v>C</v>
      </c>
    </row>
    <row r="1806" spans="1:7" x14ac:dyDescent="0.3">
      <c r="A1806" s="20" t="s">
        <v>1829</v>
      </c>
      <c r="B1806" s="23">
        <f>+'ABC Fatturato'!B1806*60%</f>
        <v>91.069880358740363</v>
      </c>
      <c r="C1806" s="27">
        <f t="shared" si="86"/>
        <v>4675795.7985575823</v>
      </c>
      <c r="D1806" s="28">
        <f t="shared" si="84"/>
        <v>0.99374128607657097</v>
      </c>
      <c r="E1806" s="18">
        <v>1805</v>
      </c>
      <c r="F1806" s="26">
        <f t="shared" si="85"/>
        <v>0.66975881261595549</v>
      </c>
      <c r="G1806" s="3" t="str" cm="1">
        <f t="array" ref="G1806">IFERROR(_xlfn.IFS(D1806&lt;='ABC Fatturato'!$K$2,"A",D1806&lt;='ABC Fatturato'!$L$3,"B"),"C")</f>
        <v>C</v>
      </c>
    </row>
    <row r="1807" spans="1:7" x14ac:dyDescent="0.3">
      <c r="A1807" s="20" t="s">
        <v>1830</v>
      </c>
      <c r="B1807" s="23">
        <f>+'ABC Fatturato'!B1807*60%</f>
        <v>91.04618815637933</v>
      </c>
      <c r="C1807" s="27">
        <f t="shared" si="86"/>
        <v>4675886.8447457384</v>
      </c>
      <c r="D1807" s="28">
        <f t="shared" si="84"/>
        <v>0.99376063601399522</v>
      </c>
      <c r="E1807" s="18">
        <v>1806</v>
      </c>
      <c r="F1807" s="26">
        <f t="shared" si="85"/>
        <v>0.67012987012987013</v>
      </c>
      <c r="G1807" s="3" t="str" cm="1">
        <f t="array" ref="G1807">IFERROR(_xlfn.IFS(D1807&lt;='ABC Fatturato'!$K$2,"A",D1807&lt;='ABC Fatturato'!$L$3,"B"),"C")</f>
        <v>C</v>
      </c>
    </row>
    <row r="1808" spans="1:7" x14ac:dyDescent="0.3">
      <c r="A1808" s="20" t="s">
        <v>1831</v>
      </c>
      <c r="B1808" s="23">
        <f>+'ABC Fatturato'!B1808*60%</f>
        <v>91.039016462691677</v>
      </c>
      <c r="C1808" s="27">
        <f t="shared" si="86"/>
        <v>4675977.8837622013</v>
      </c>
      <c r="D1808" s="28">
        <f t="shared" si="84"/>
        <v>0.99377998442722804</v>
      </c>
      <c r="E1808" s="18">
        <v>1807</v>
      </c>
      <c r="F1808" s="26">
        <f t="shared" si="85"/>
        <v>0.67050092764378477</v>
      </c>
      <c r="G1808" s="3" t="str" cm="1">
        <f t="array" ref="G1808">IFERROR(_xlfn.IFS(D1808&lt;='ABC Fatturato'!$K$2,"A",D1808&lt;='ABC Fatturato'!$L$3,"B"),"C")</f>
        <v>C</v>
      </c>
    </row>
    <row r="1809" spans="1:7" x14ac:dyDescent="0.3">
      <c r="A1809" s="20" t="s">
        <v>1832</v>
      </c>
      <c r="B1809" s="23">
        <f>+'ABC Fatturato'!B1809*60%</f>
        <v>90.673003952703468</v>
      </c>
      <c r="C1809" s="27">
        <f t="shared" si="86"/>
        <v>4676068.5567661542</v>
      </c>
      <c r="D1809" s="28">
        <f t="shared" si="84"/>
        <v>0.99379925505226019</v>
      </c>
      <c r="E1809" s="18">
        <v>1808</v>
      </c>
      <c r="F1809" s="26">
        <f t="shared" si="85"/>
        <v>0.67087198515769941</v>
      </c>
      <c r="G1809" s="3" t="str" cm="1">
        <f t="array" ref="G1809">IFERROR(_xlfn.IFS(D1809&lt;='ABC Fatturato'!$K$2,"A",D1809&lt;='ABC Fatturato'!$L$3,"B"),"C")</f>
        <v>C</v>
      </c>
    </row>
    <row r="1810" spans="1:7" x14ac:dyDescent="0.3">
      <c r="A1810" s="20" t="s">
        <v>1833</v>
      </c>
      <c r="B1810" s="23">
        <f>+'ABC Fatturato'!B1810*60%</f>
        <v>90.305710783128191</v>
      </c>
      <c r="C1810" s="27">
        <f t="shared" si="86"/>
        <v>4676158.8624769375</v>
      </c>
      <c r="D1810" s="28">
        <f t="shared" si="84"/>
        <v>0.9938184476169144</v>
      </c>
      <c r="E1810" s="18">
        <v>1809</v>
      </c>
      <c r="F1810" s="26">
        <f t="shared" si="85"/>
        <v>0.67124304267161405</v>
      </c>
      <c r="G1810" s="3" t="str" cm="1">
        <f t="array" ref="G1810">IFERROR(_xlfn.IFS(D1810&lt;='ABC Fatturato'!$K$2,"A",D1810&lt;='ABC Fatturato'!$L$3,"B"),"C")</f>
        <v>C</v>
      </c>
    </row>
    <row r="1811" spans="1:7" x14ac:dyDescent="0.3">
      <c r="A1811" s="20" t="s">
        <v>1834</v>
      </c>
      <c r="B1811" s="23">
        <f>+'ABC Fatturato'!B1811*60%</f>
        <v>89.951992605175974</v>
      </c>
      <c r="C1811" s="27">
        <f t="shared" si="86"/>
        <v>4676248.8144695424</v>
      </c>
      <c r="D1811" s="28">
        <f t="shared" si="84"/>
        <v>0.99383756500626741</v>
      </c>
      <c r="E1811" s="18">
        <v>1810</v>
      </c>
      <c r="F1811" s="26">
        <f t="shared" si="85"/>
        <v>0.67161410018552881</v>
      </c>
      <c r="G1811" s="3" t="str" cm="1">
        <f t="array" ref="G1811">IFERROR(_xlfn.IFS(D1811&lt;='ABC Fatturato'!$K$2,"A",D1811&lt;='ABC Fatturato'!$L$3,"B"),"C")</f>
        <v>C</v>
      </c>
    </row>
    <row r="1812" spans="1:7" x14ac:dyDescent="0.3">
      <c r="A1812" s="20" t="s">
        <v>1835</v>
      </c>
      <c r="B1812" s="23">
        <f>+'ABC Fatturato'!B1812*60%</f>
        <v>89.917798994200879</v>
      </c>
      <c r="C1812" s="27">
        <f t="shared" si="86"/>
        <v>4676338.7322685365</v>
      </c>
      <c r="D1812" s="28">
        <f t="shared" si="84"/>
        <v>0.99385667512849329</v>
      </c>
      <c r="E1812" s="18">
        <v>1811</v>
      </c>
      <c r="F1812" s="26">
        <f t="shared" si="85"/>
        <v>0.67198515769944345</v>
      </c>
      <c r="G1812" s="3" t="str" cm="1">
        <f t="array" ref="G1812">IFERROR(_xlfn.IFS(D1812&lt;='ABC Fatturato'!$K$2,"A",D1812&lt;='ABC Fatturato'!$L$3,"B"),"C")</f>
        <v>C</v>
      </c>
    </row>
    <row r="1813" spans="1:7" x14ac:dyDescent="0.3">
      <c r="A1813" s="20" t="s">
        <v>1836</v>
      </c>
      <c r="B1813" s="23">
        <f>+'ABC Fatturato'!B1813*60%</f>
        <v>89.851076629713887</v>
      </c>
      <c r="C1813" s="27">
        <f t="shared" si="86"/>
        <v>4676428.5833451664</v>
      </c>
      <c r="D1813" s="28">
        <f t="shared" si="84"/>
        <v>0.9938757710702949</v>
      </c>
      <c r="E1813" s="18">
        <v>1812</v>
      </c>
      <c r="F1813" s="26">
        <f t="shared" si="85"/>
        <v>0.67235621521335809</v>
      </c>
      <c r="G1813" s="3" t="str" cm="1">
        <f t="array" ref="G1813">IFERROR(_xlfn.IFS(D1813&lt;='ABC Fatturato'!$K$2,"A",D1813&lt;='ABC Fatturato'!$L$3,"B"),"C")</f>
        <v>C</v>
      </c>
    </row>
    <row r="1814" spans="1:7" x14ac:dyDescent="0.3">
      <c r="A1814" s="20" t="s">
        <v>1837</v>
      </c>
      <c r="B1814" s="23">
        <f>+'ABC Fatturato'!B1814*60%</f>
        <v>89.517336741320136</v>
      </c>
      <c r="C1814" s="27">
        <f t="shared" si="86"/>
        <v>4676518.1006819075</v>
      </c>
      <c r="D1814" s="28">
        <f t="shared" si="84"/>
        <v>0.99389479608275733</v>
      </c>
      <c r="E1814" s="18">
        <v>1813</v>
      </c>
      <c r="F1814" s="26">
        <f t="shared" si="85"/>
        <v>0.67272727272727273</v>
      </c>
      <c r="G1814" s="3" t="str" cm="1">
        <f t="array" ref="G1814">IFERROR(_xlfn.IFS(D1814&lt;='ABC Fatturato'!$K$2,"A",D1814&lt;='ABC Fatturato'!$L$3,"B"),"C")</f>
        <v>C</v>
      </c>
    </row>
    <row r="1815" spans="1:7" x14ac:dyDescent="0.3">
      <c r="A1815" s="20" t="s">
        <v>1838</v>
      </c>
      <c r="B1815" s="23">
        <f>+'ABC Fatturato'!B1815*60%</f>
        <v>89.064495511327749</v>
      </c>
      <c r="C1815" s="27">
        <f t="shared" si="86"/>
        <v>4676607.1651774189</v>
      </c>
      <c r="D1815" s="28">
        <f t="shared" si="84"/>
        <v>0.993913724853415</v>
      </c>
      <c r="E1815" s="18">
        <v>1814</v>
      </c>
      <c r="F1815" s="26">
        <f t="shared" si="85"/>
        <v>0.67309833024118737</v>
      </c>
      <c r="G1815" s="3" t="str" cm="1">
        <f t="array" ref="G1815">IFERROR(_xlfn.IFS(D1815&lt;='ABC Fatturato'!$K$2,"A",D1815&lt;='ABC Fatturato'!$L$3,"B"),"C")</f>
        <v>C</v>
      </c>
    </row>
    <row r="1816" spans="1:7" x14ac:dyDescent="0.3">
      <c r="A1816" s="20" t="s">
        <v>1839</v>
      </c>
      <c r="B1816" s="23">
        <f>+'ABC Fatturato'!B1816*60%</f>
        <v>88.854083141170079</v>
      </c>
      <c r="C1816" s="27">
        <f t="shared" si="86"/>
        <v>4676696.0192605602</v>
      </c>
      <c r="D1816" s="28">
        <f t="shared" si="84"/>
        <v>0.9939326089053836</v>
      </c>
      <c r="E1816" s="18">
        <v>1815</v>
      </c>
      <c r="F1816" s="26">
        <f t="shared" si="85"/>
        <v>0.67346938775510201</v>
      </c>
      <c r="G1816" s="3" t="str" cm="1">
        <f t="array" ref="G1816">IFERROR(_xlfn.IFS(D1816&lt;='ABC Fatturato'!$K$2,"A",D1816&lt;='ABC Fatturato'!$L$3,"B"),"C")</f>
        <v>C</v>
      </c>
    </row>
    <row r="1817" spans="1:7" x14ac:dyDescent="0.3">
      <c r="A1817" s="20" t="s">
        <v>1840</v>
      </c>
      <c r="B1817" s="23">
        <f>+'ABC Fatturato'!B1817*60%</f>
        <v>88.758289804056304</v>
      </c>
      <c r="C1817" s="27">
        <f t="shared" si="86"/>
        <v>4676784.7775503639</v>
      </c>
      <c r="D1817" s="28">
        <f t="shared" si="84"/>
        <v>0.99395147259850858</v>
      </c>
      <c r="E1817" s="18">
        <v>1816</v>
      </c>
      <c r="F1817" s="26">
        <f t="shared" si="85"/>
        <v>0.67384044526901665</v>
      </c>
      <c r="G1817" s="3" t="str" cm="1">
        <f t="array" ref="G1817">IFERROR(_xlfn.IFS(D1817&lt;='ABC Fatturato'!$K$2,"A",D1817&lt;='ABC Fatturato'!$L$3,"B"),"C")</f>
        <v>C</v>
      </c>
    </row>
    <row r="1818" spans="1:7" x14ac:dyDescent="0.3">
      <c r="A1818" s="20" t="s">
        <v>1841</v>
      </c>
      <c r="B1818" s="23">
        <f>+'ABC Fatturato'!B1818*60%</f>
        <v>88.452980558495824</v>
      </c>
      <c r="C1818" s="27">
        <f t="shared" si="86"/>
        <v>4676873.2305309223</v>
      </c>
      <c r="D1818" s="28">
        <f t="shared" si="84"/>
        <v>0.99397027140462513</v>
      </c>
      <c r="E1818" s="18">
        <v>1817</v>
      </c>
      <c r="F1818" s="26">
        <f t="shared" si="85"/>
        <v>0.6742115027829314</v>
      </c>
      <c r="G1818" s="3" t="str" cm="1">
        <f t="array" ref="G1818">IFERROR(_xlfn.IFS(D1818&lt;='ABC Fatturato'!$K$2,"A",D1818&lt;='ABC Fatturato'!$L$3,"B"),"C")</f>
        <v>C</v>
      </c>
    </row>
    <row r="1819" spans="1:7" x14ac:dyDescent="0.3">
      <c r="A1819" s="20" t="s">
        <v>1842</v>
      </c>
      <c r="B1819" s="23">
        <f>+'ABC Fatturato'!B1819*60%</f>
        <v>88.249355684149677</v>
      </c>
      <c r="C1819" s="27">
        <f t="shared" si="86"/>
        <v>4676961.4798866063</v>
      </c>
      <c r="D1819" s="28">
        <f t="shared" si="84"/>
        <v>0.99398902693459068</v>
      </c>
      <c r="E1819" s="18">
        <v>1818</v>
      </c>
      <c r="F1819" s="26">
        <f t="shared" si="85"/>
        <v>0.67458256029684605</v>
      </c>
      <c r="G1819" s="3" t="str" cm="1">
        <f t="array" ref="G1819">IFERROR(_xlfn.IFS(D1819&lt;='ABC Fatturato'!$K$2,"A",D1819&lt;='ABC Fatturato'!$L$3,"B"),"C")</f>
        <v>C</v>
      </c>
    </row>
    <row r="1820" spans="1:7" x14ac:dyDescent="0.3">
      <c r="A1820" s="20" t="s">
        <v>1843</v>
      </c>
      <c r="B1820" s="23">
        <f>+'ABC Fatturato'!B1820*60%</f>
        <v>87.68688999350303</v>
      </c>
      <c r="C1820" s="27">
        <f t="shared" si="86"/>
        <v>4677049.1667766003</v>
      </c>
      <c r="D1820" s="28">
        <f t="shared" si="84"/>
        <v>0.99400766292439624</v>
      </c>
      <c r="E1820" s="18">
        <v>1819</v>
      </c>
      <c r="F1820" s="26">
        <f t="shared" si="85"/>
        <v>0.67495361781076069</v>
      </c>
      <c r="G1820" s="3" t="str" cm="1">
        <f t="array" ref="G1820">IFERROR(_xlfn.IFS(D1820&lt;='ABC Fatturato'!$K$2,"A",D1820&lt;='ABC Fatturato'!$L$3,"B"),"C")</f>
        <v>C</v>
      </c>
    </row>
    <row r="1821" spans="1:7" x14ac:dyDescent="0.3">
      <c r="A1821" s="20" t="s">
        <v>1844</v>
      </c>
      <c r="B1821" s="23">
        <f>+'ABC Fatturato'!B1821*60%</f>
        <v>87.669344957159993</v>
      </c>
      <c r="C1821" s="27">
        <f t="shared" si="86"/>
        <v>4677136.8361215573</v>
      </c>
      <c r="D1821" s="28">
        <f t="shared" si="84"/>
        <v>0.99402629518537611</v>
      </c>
      <c r="E1821" s="18">
        <v>1820</v>
      </c>
      <c r="F1821" s="26">
        <f t="shared" si="85"/>
        <v>0.67532467532467533</v>
      </c>
      <c r="G1821" s="3" t="str" cm="1">
        <f t="array" ref="G1821">IFERROR(_xlfn.IFS(D1821&lt;='ABC Fatturato'!$K$2,"A",D1821&lt;='ABC Fatturato'!$L$3,"B"),"C")</f>
        <v>C</v>
      </c>
    </row>
    <row r="1822" spans="1:7" x14ac:dyDescent="0.3">
      <c r="A1822" s="20" t="s">
        <v>1845</v>
      </c>
      <c r="B1822" s="23">
        <f>+'ABC Fatturato'!B1822*60%</f>
        <v>87.494662989481924</v>
      </c>
      <c r="C1822" s="27">
        <f t="shared" si="86"/>
        <v>4677224.3307845471</v>
      </c>
      <c r="D1822" s="28">
        <f t="shared" si="84"/>
        <v>0.99404489032140642</v>
      </c>
      <c r="E1822" s="18">
        <v>1821</v>
      </c>
      <c r="F1822" s="26">
        <f t="shared" si="85"/>
        <v>0.67569573283858997</v>
      </c>
      <c r="G1822" s="3" t="str" cm="1">
        <f t="array" ref="G1822">IFERROR(_xlfn.IFS(D1822&lt;='ABC Fatturato'!$K$2,"A",D1822&lt;='ABC Fatturato'!$L$3,"B"),"C")</f>
        <v>C</v>
      </c>
    </row>
    <row r="1823" spans="1:7" x14ac:dyDescent="0.3">
      <c r="A1823" s="20" t="s">
        <v>1846</v>
      </c>
      <c r="B1823" s="23">
        <f>+'ABC Fatturato'!B1823*60%</f>
        <v>87.405016818386144</v>
      </c>
      <c r="C1823" s="27">
        <f t="shared" si="86"/>
        <v>4677311.7358013652</v>
      </c>
      <c r="D1823" s="28">
        <f t="shared" si="84"/>
        <v>0.99406346640504317</v>
      </c>
      <c r="E1823" s="18">
        <v>1822</v>
      </c>
      <c r="F1823" s="26">
        <f t="shared" si="85"/>
        <v>0.67606679035250461</v>
      </c>
      <c r="G1823" s="3" t="str" cm="1">
        <f t="array" ref="G1823">IFERROR(_xlfn.IFS(D1823&lt;='ABC Fatturato'!$K$2,"A",D1823&lt;='ABC Fatturato'!$L$3,"B"),"C")</f>
        <v>C</v>
      </c>
    </row>
    <row r="1824" spans="1:7" x14ac:dyDescent="0.3">
      <c r="A1824" s="20" t="s">
        <v>1847</v>
      </c>
      <c r="B1824" s="23">
        <f>+'ABC Fatturato'!B1824*60%</f>
        <v>87.1237839730628</v>
      </c>
      <c r="C1824" s="27">
        <f t="shared" si="86"/>
        <v>4677398.8595853383</v>
      </c>
      <c r="D1824" s="28">
        <f t="shared" si="84"/>
        <v>0.99408198271859993</v>
      </c>
      <c r="E1824" s="18">
        <v>1823</v>
      </c>
      <c r="F1824" s="26">
        <f t="shared" si="85"/>
        <v>0.67643784786641925</v>
      </c>
      <c r="G1824" s="3" t="str" cm="1">
        <f t="array" ref="G1824">IFERROR(_xlfn.IFS(D1824&lt;='ABC Fatturato'!$K$2,"A",D1824&lt;='ABC Fatturato'!$L$3,"B"),"C")</f>
        <v>C</v>
      </c>
    </row>
    <row r="1825" spans="1:7" x14ac:dyDescent="0.3">
      <c r="A1825" s="20" t="s">
        <v>1848</v>
      </c>
      <c r="B1825" s="23">
        <f>+'ABC Fatturato'!B1825*60%</f>
        <v>86.956785962907247</v>
      </c>
      <c r="C1825" s="27">
        <f t="shared" si="86"/>
        <v>4677485.8163713012</v>
      </c>
      <c r="D1825" s="28">
        <f t="shared" si="84"/>
        <v>0.99410046354026937</v>
      </c>
      <c r="E1825" s="18">
        <v>1824</v>
      </c>
      <c r="F1825" s="26">
        <f t="shared" si="85"/>
        <v>0.676808905380334</v>
      </c>
      <c r="G1825" s="3" t="str" cm="1">
        <f t="array" ref="G1825">IFERROR(_xlfn.IFS(D1825&lt;='ABC Fatturato'!$K$2,"A",D1825&lt;='ABC Fatturato'!$L$3,"B"),"C")</f>
        <v>C</v>
      </c>
    </row>
    <row r="1826" spans="1:7" x14ac:dyDescent="0.3">
      <c r="A1826" s="20" t="s">
        <v>1849</v>
      </c>
      <c r="B1826" s="23">
        <f>+'ABC Fatturato'!B1826*60%</f>
        <v>86.732030205374244</v>
      </c>
      <c r="C1826" s="27">
        <f t="shared" si="86"/>
        <v>4677572.5484015066</v>
      </c>
      <c r="D1826" s="28">
        <f t="shared" si="84"/>
        <v>0.99411889659486652</v>
      </c>
      <c r="E1826" s="18">
        <v>1825</v>
      </c>
      <c r="F1826" s="26">
        <f t="shared" si="85"/>
        <v>0.67717996289424864</v>
      </c>
      <c r="G1826" s="3" t="str" cm="1">
        <f t="array" ref="G1826">IFERROR(_xlfn.IFS(D1826&lt;='ABC Fatturato'!$K$2,"A",D1826&lt;='ABC Fatturato'!$L$3,"B"),"C")</f>
        <v>C</v>
      </c>
    </row>
    <row r="1827" spans="1:7" x14ac:dyDescent="0.3">
      <c r="A1827" s="20" t="s">
        <v>1850</v>
      </c>
      <c r="B1827" s="23">
        <f>+'ABC Fatturato'!B1827*60%</f>
        <v>86.571691625071523</v>
      </c>
      <c r="C1827" s="27">
        <f t="shared" si="86"/>
        <v>4677659.1200931314</v>
      </c>
      <c r="D1827" s="28">
        <f t="shared" si="84"/>
        <v>0.9941372955728971</v>
      </c>
      <c r="E1827" s="18">
        <v>1826</v>
      </c>
      <c r="F1827" s="26">
        <f t="shared" si="85"/>
        <v>0.67755102040816328</v>
      </c>
      <c r="G1827" s="3" t="str" cm="1">
        <f t="array" ref="G1827">IFERROR(_xlfn.IFS(D1827&lt;='ABC Fatturato'!$K$2,"A",D1827&lt;='ABC Fatturato'!$L$3,"B"),"C")</f>
        <v>C</v>
      </c>
    </row>
    <row r="1828" spans="1:7" x14ac:dyDescent="0.3">
      <c r="A1828" s="20" t="s">
        <v>1851</v>
      </c>
      <c r="B1828" s="23">
        <f>+'ABC Fatturato'!B1828*60%</f>
        <v>86.434404917336266</v>
      </c>
      <c r="C1828" s="27">
        <f t="shared" si="86"/>
        <v>4677745.5544980485</v>
      </c>
      <c r="D1828" s="28">
        <f t="shared" si="84"/>
        <v>0.99415566537354794</v>
      </c>
      <c r="E1828" s="18">
        <v>1827</v>
      </c>
      <c r="F1828" s="26">
        <f t="shared" si="85"/>
        <v>0.67792207792207793</v>
      </c>
      <c r="G1828" s="3" t="str" cm="1">
        <f t="array" ref="G1828">IFERROR(_xlfn.IFS(D1828&lt;='ABC Fatturato'!$K$2,"A",D1828&lt;='ABC Fatturato'!$L$3,"B"),"C")</f>
        <v>C</v>
      </c>
    </row>
    <row r="1829" spans="1:7" x14ac:dyDescent="0.3">
      <c r="A1829" s="20" t="s">
        <v>1852</v>
      </c>
      <c r="B1829" s="23">
        <f>+'ABC Fatturato'!B1829*60%</f>
        <v>86.380489148720073</v>
      </c>
      <c r="C1829" s="27">
        <f t="shared" si="86"/>
        <v>4677831.9349871976</v>
      </c>
      <c r="D1829" s="28">
        <f t="shared" si="84"/>
        <v>0.9941740237155452</v>
      </c>
      <c r="E1829" s="18">
        <v>1828</v>
      </c>
      <c r="F1829" s="26">
        <f t="shared" si="85"/>
        <v>0.67829313543599257</v>
      </c>
      <c r="G1829" s="3" t="str" cm="1">
        <f t="array" ref="G1829">IFERROR(_xlfn.IFS(D1829&lt;='ABC Fatturato'!$K$2,"A",D1829&lt;='ABC Fatturato'!$L$3,"B"),"C")</f>
        <v>C</v>
      </c>
    </row>
    <row r="1830" spans="1:7" x14ac:dyDescent="0.3">
      <c r="A1830" s="20" t="s">
        <v>1853</v>
      </c>
      <c r="B1830" s="23">
        <f>+'ABC Fatturato'!B1830*60%</f>
        <v>86.111550635432735</v>
      </c>
      <c r="C1830" s="27">
        <f t="shared" si="86"/>
        <v>4677918.0465378333</v>
      </c>
      <c r="D1830" s="28">
        <f t="shared" si="84"/>
        <v>0.99419232490036191</v>
      </c>
      <c r="E1830" s="18">
        <v>1829</v>
      </c>
      <c r="F1830" s="26">
        <f t="shared" si="85"/>
        <v>0.67866419294990721</v>
      </c>
      <c r="G1830" s="3" t="str" cm="1">
        <f t="array" ref="G1830">IFERROR(_xlfn.IFS(D1830&lt;='ABC Fatturato'!$K$2,"A",D1830&lt;='ABC Fatturato'!$L$3,"B"),"C")</f>
        <v>C</v>
      </c>
    </row>
    <row r="1831" spans="1:7" x14ac:dyDescent="0.3">
      <c r="A1831" s="20" t="s">
        <v>1854</v>
      </c>
      <c r="B1831" s="23">
        <f>+'ABC Fatturato'!B1831*60%</f>
        <v>86.060324251949439</v>
      </c>
      <c r="C1831" s="27">
        <f t="shared" si="86"/>
        <v>4678004.1068620849</v>
      </c>
      <c r="D1831" s="28">
        <f t="shared" si="84"/>
        <v>0.9942106151980965</v>
      </c>
      <c r="E1831" s="18">
        <v>1830</v>
      </c>
      <c r="F1831" s="26">
        <f t="shared" si="85"/>
        <v>0.67903525046382185</v>
      </c>
      <c r="G1831" s="3" t="str" cm="1">
        <f t="array" ref="G1831">IFERROR(_xlfn.IFS(D1831&lt;='ABC Fatturato'!$K$2,"A",D1831&lt;='ABC Fatturato'!$L$3,"B"),"C")</f>
        <v>C</v>
      </c>
    </row>
    <row r="1832" spans="1:7" x14ac:dyDescent="0.3">
      <c r="A1832" s="20" t="s">
        <v>1855</v>
      </c>
      <c r="B1832" s="23">
        <f>+'ABC Fatturato'!B1832*60%</f>
        <v>86.025106113304659</v>
      </c>
      <c r="C1832" s="27">
        <f t="shared" si="86"/>
        <v>4678090.1319681983</v>
      </c>
      <c r="D1832" s="28">
        <f t="shared" si="84"/>
        <v>0.99422889801096237</v>
      </c>
      <c r="E1832" s="18">
        <v>1831</v>
      </c>
      <c r="F1832" s="26">
        <f t="shared" si="85"/>
        <v>0.6794063079777366</v>
      </c>
      <c r="G1832" s="3" t="str" cm="1">
        <f t="array" ref="G1832">IFERROR(_xlfn.IFS(D1832&lt;='ABC Fatturato'!$K$2,"A",D1832&lt;='ABC Fatturato'!$L$3,"B"),"C")</f>
        <v>C</v>
      </c>
    </row>
    <row r="1833" spans="1:7" x14ac:dyDescent="0.3">
      <c r="A1833" s="20" t="s">
        <v>1856</v>
      </c>
      <c r="B1833" s="23">
        <f>+'ABC Fatturato'!B1833*60%</f>
        <v>86.009354000383539</v>
      </c>
      <c r="C1833" s="27">
        <f t="shared" si="86"/>
        <v>4678176.1413221983</v>
      </c>
      <c r="D1833" s="28">
        <f t="shared" si="84"/>
        <v>0.9942471774760504</v>
      </c>
      <c r="E1833" s="18">
        <v>1832</v>
      </c>
      <c r="F1833" s="26">
        <f t="shared" si="85"/>
        <v>0.67977736549165124</v>
      </c>
      <c r="G1833" s="3" t="str" cm="1">
        <f t="array" ref="G1833">IFERROR(_xlfn.IFS(D1833&lt;='ABC Fatturato'!$K$2,"A",D1833&lt;='ABC Fatturato'!$L$3,"B"),"C")</f>
        <v>C</v>
      </c>
    </row>
    <row r="1834" spans="1:7" x14ac:dyDescent="0.3">
      <c r="A1834" s="20" t="s">
        <v>1857</v>
      </c>
      <c r="B1834" s="23">
        <f>+'ABC Fatturato'!B1834*60%</f>
        <v>85.971958740440741</v>
      </c>
      <c r="C1834" s="27">
        <f t="shared" si="86"/>
        <v>4678262.1132809389</v>
      </c>
      <c r="D1834" s="28">
        <f t="shared" si="84"/>
        <v>0.99426544899356872</v>
      </c>
      <c r="E1834" s="18">
        <v>1833</v>
      </c>
      <c r="F1834" s="26">
        <f t="shared" si="85"/>
        <v>0.68014842300556588</v>
      </c>
      <c r="G1834" s="3" t="str" cm="1">
        <f t="array" ref="G1834">IFERROR(_xlfn.IFS(D1834&lt;='ABC Fatturato'!$K$2,"A",D1834&lt;='ABC Fatturato'!$L$3,"B"),"C")</f>
        <v>C</v>
      </c>
    </row>
    <row r="1835" spans="1:7" x14ac:dyDescent="0.3">
      <c r="A1835" s="20" t="s">
        <v>1858</v>
      </c>
      <c r="B1835" s="23">
        <f>+'ABC Fatturato'!B1835*60%</f>
        <v>85.77985980237834</v>
      </c>
      <c r="C1835" s="27">
        <f t="shared" si="86"/>
        <v>4678347.8931407416</v>
      </c>
      <c r="D1835" s="28">
        <f t="shared" si="84"/>
        <v>0.99428367968452969</v>
      </c>
      <c r="E1835" s="18">
        <v>1834</v>
      </c>
      <c r="F1835" s="26">
        <f t="shared" si="85"/>
        <v>0.68051948051948052</v>
      </c>
      <c r="G1835" s="3" t="str" cm="1">
        <f t="array" ref="G1835">IFERROR(_xlfn.IFS(D1835&lt;='ABC Fatturato'!$K$2,"A",D1835&lt;='ABC Fatturato'!$L$3,"B"),"C")</f>
        <v>C</v>
      </c>
    </row>
    <row r="1836" spans="1:7" x14ac:dyDescent="0.3">
      <c r="A1836" s="20" t="s">
        <v>1859</v>
      </c>
      <c r="B1836" s="23">
        <f>+'ABC Fatturato'!B1836*60%</f>
        <v>85.609788209213775</v>
      </c>
      <c r="C1836" s="27">
        <f t="shared" si="86"/>
        <v>4678433.5029289508</v>
      </c>
      <c r="D1836" s="28">
        <f t="shared" si="84"/>
        <v>0.9943018742303783</v>
      </c>
      <c r="E1836" s="18">
        <v>1835</v>
      </c>
      <c r="F1836" s="26">
        <f t="shared" si="85"/>
        <v>0.68089053803339517</v>
      </c>
      <c r="G1836" s="3" t="str" cm="1">
        <f t="array" ref="G1836">IFERROR(_xlfn.IFS(D1836&lt;='ABC Fatturato'!$K$2,"A",D1836&lt;='ABC Fatturato'!$L$3,"B"),"C")</f>
        <v>C</v>
      </c>
    </row>
    <row r="1837" spans="1:7" x14ac:dyDescent="0.3">
      <c r="A1837" s="20" t="s">
        <v>1860</v>
      </c>
      <c r="B1837" s="23">
        <f>+'ABC Fatturato'!B1837*60%</f>
        <v>85.106232859572913</v>
      </c>
      <c r="C1837" s="27">
        <f t="shared" si="86"/>
        <v>4678518.60916181</v>
      </c>
      <c r="D1837" s="28">
        <f t="shared" si="84"/>
        <v>0.99431996175621096</v>
      </c>
      <c r="E1837" s="18">
        <v>1836</v>
      </c>
      <c r="F1837" s="26">
        <f t="shared" si="85"/>
        <v>0.68126159554730981</v>
      </c>
      <c r="G1837" s="3" t="str" cm="1">
        <f t="array" ref="G1837">IFERROR(_xlfn.IFS(D1837&lt;='ABC Fatturato'!$K$2,"A",D1837&lt;='ABC Fatturato'!$L$3,"B"),"C")</f>
        <v>C</v>
      </c>
    </row>
    <row r="1838" spans="1:7" x14ac:dyDescent="0.3">
      <c r="A1838" s="20" t="s">
        <v>1861</v>
      </c>
      <c r="B1838" s="23">
        <f>+'ABC Fatturato'!B1838*60%</f>
        <v>84.602805575890741</v>
      </c>
      <c r="C1838" s="27">
        <f t="shared" si="86"/>
        <v>4678603.2119673863</v>
      </c>
      <c r="D1838" s="28">
        <f t="shared" si="84"/>
        <v>0.99433794228924555</v>
      </c>
      <c r="E1838" s="18">
        <v>1837</v>
      </c>
      <c r="F1838" s="26">
        <f t="shared" si="85"/>
        <v>0.68163265306122445</v>
      </c>
      <c r="G1838" s="3" t="str" cm="1">
        <f t="array" ref="G1838">IFERROR(_xlfn.IFS(D1838&lt;='ABC Fatturato'!$K$2,"A",D1838&lt;='ABC Fatturato'!$L$3,"B"),"C")</f>
        <v>C</v>
      </c>
    </row>
    <row r="1839" spans="1:7" x14ac:dyDescent="0.3">
      <c r="A1839" s="20" t="s">
        <v>1862</v>
      </c>
      <c r="B1839" s="23">
        <f>+'ABC Fatturato'!B1839*60%</f>
        <v>84.588206056597997</v>
      </c>
      <c r="C1839" s="27">
        <f t="shared" si="86"/>
        <v>4678687.8001734428</v>
      </c>
      <c r="D1839" s="28">
        <f t="shared" si="84"/>
        <v>0.99435591971946169</v>
      </c>
      <c r="E1839" s="18">
        <v>1838</v>
      </c>
      <c r="F1839" s="26">
        <f t="shared" si="85"/>
        <v>0.6820037105751392</v>
      </c>
      <c r="G1839" s="3" t="str" cm="1">
        <f t="array" ref="G1839">IFERROR(_xlfn.IFS(D1839&lt;='ABC Fatturato'!$K$2,"A",D1839&lt;='ABC Fatturato'!$L$3,"B"),"C")</f>
        <v>C</v>
      </c>
    </row>
    <row r="1840" spans="1:7" x14ac:dyDescent="0.3">
      <c r="A1840" s="20" t="s">
        <v>1863</v>
      </c>
      <c r="B1840" s="23">
        <f>+'ABC Fatturato'!B1840*60%</f>
        <v>84.523532747450332</v>
      </c>
      <c r="C1840" s="27">
        <f t="shared" si="86"/>
        <v>4678772.3237061901</v>
      </c>
      <c r="D1840" s="28">
        <f t="shared" si="84"/>
        <v>0.99437388340473687</v>
      </c>
      <c r="E1840" s="18">
        <v>1839</v>
      </c>
      <c r="F1840" s="26">
        <f t="shared" si="85"/>
        <v>0.68237476808905384</v>
      </c>
      <c r="G1840" s="3" t="str" cm="1">
        <f t="array" ref="G1840">IFERROR(_xlfn.IFS(D1840&lt;='ABC Fatturato'!$K$2,"A",D1840&lt;='ABC Fatturato'!$L$3,"B"),"C")</f>
        <v>C</v>
      </c>
    </row>
    <row r="1841" spans="1:7" x14ac:dyDescent="0.3">
      <c r="A1841" s="20" t="s">
        <v>1864</v>
      </c>
      <c r="B1841" s="23">
        <f>+'ABC Fatturato'!B1841*60%</f>
        <v>83.9894976996369</v>
      </c>
      <c r="C1841" s="27">
        <f t="shared" si="86"/>
        <v>4678856.3132038899</v>
      </c>
      <c r="D1841" s="28">
        <f t="shared" si="84"/>
        <v>0.99439173359218236</v>
      </c>
      <c r="E1841" s="18">
        <v>1840</v>
      </c>
      <c r="F1841" s="26">
        <f t="shared" si="85"/>
        <v>0.68274582560296848</v>
      </c>
      <c r="G1841" s="3" t="str" cm="1">
        <f t="array" ref="G1841">IFERROR(_xlfn.IFS(D1841&lt;='ABC Fatturato'!$K$2,"A",D1841&lt;='ABC Fatturato'!$L$3,"B"),"C")</f>
        <v>C</v>
      </c>
    </row>
    <row r="1842" spans="1:7" x14ac:dyDescent="0.3">
      <c r="A1842" s="20" t="s">
        <v>1865</v>
      </c>
      <c r="B1842" s="23">
        <f>+'ABC Fatturato'!B1842*60%</f>
        <v>83.94954112051991</v>
      </c>
      <c r="C1842" s="27">
        <f t="shared" si="86"/>
        <v>4678940.2627450107</v>
      </c>
      <c r="D1842" s="28">
        <f t="shared" si="84"/>
        <v>0.99440957528770391</v>
      </c>
      <c r="E1842" s="18">
        <v>1841</v>
      </c>
      <c r="F1842" s="26">
        <f t="shared" si="85"/>
        <v>0.68311688311688312</v>
      </c>
      <c r="G1842" s="3" t="str" cm="1">
        <f t="array" ref="G1842">IFERROR(_xlfn.IFS(D1842&lt;='ABC Fatturato'!$K$2,"A",D1842&lt;='ABC Fatturato'!$L$3,"B"),"C")</f>
        <v>C</v>
      </c>
    </row>
    <row r="1843" spans="1:7" x14ac:dyDescent="0.3">
      <c r="A1843" s="20" t="s">
        <v>1866</v>
      </c>
      <c r="B1843" s="23">
        <f>+'ABC Fatturato'!B1843*60%</f>
        <v>83.90881614565069</v>
      </c>
      <c r="C1843" s="27">
        <f t="shared" si="86"/>
        <v>4679024.1715611564</v>
      </c>
      <c r="D1843" s="28">
        <f t="shared" si="84"/>
        <v>0.99442740832799525</v>
      </c>
      <c r="E1843" s="18">
        <v>1842</v>
      </c>
      <c r="F1843" s="26">
        <f t="shared" si="85"/>
        <v>0.68348794063079776</v>
      </c>
      <c r="G1843" s="3" t="str" cm="1">
        <f t="array" ref="G1843">IFERROR(_xlfn.IFS(D1843&lt;='ABC Fatturato'!$K$2,"A",D1843&lt;='ABC Fatturato'!$L$3,"B"),"C")</f>
        <v>C</v>
      </c>
    </row>
    <row r="1844" spans="1:7" x14ac:dyDescent="0.3">
      <c r="A1844" s="20" t="s">
        <v>1867</v>
      </c>
      <c r="B1844" s="23">
        <f>+'ABC Fatturato'!B1844*60%</f>
        <v>83.894088560399254</v>
      </c>
      <c r="C1844" s="27">
        <f t="shared" si="86"/>
        <v>4679108.0656497171</v>
      </c>
      <c r="D1844" s="28">
        <f t="shared" si="84"/>
        <v>0.9944452382382506</v>
      </c>
      <c r="E1844" s="18">
        <v>1843</v>
      </c>
      <c r="F1844" s="26">
        <f t="shared" si="85"/>
        <v>0.6838589981447124</v>
      </c>
      <c r="G1844" s="3" t="str" cm="1">
        <f t="array" ref="G1844">IFERROR(_xlfn.IFS(D1844&lt;='ABC Fatturato'!$K$2,"A",D1844&lt;='ABC Fatturato'!$L$3,"B"),"C")</f>
        <v>C</v>
      </c>
    </row>
    <row r="1845" spans="1:7" x14ac:dyDescent="0.3">
      <c r="A1845" s="20" t="s">
        <v>1868</v>
      </c>
      <c r="B1845" s="23">
        <f>+'ABC Fatturato'!B1845*60%</f>
        <v>83.334696452761591</v>
      </c>
      <c r="C1845" s="27">
        <f t="shared" si="86"/>
        <v>4679191.4003461702</v>
      </c>
      <c r="D1845" s="28">
        <f t="shared" si="84"/>
        <v>0.99446294926157064</v>
      </c>
      <c r="E1845" s="18">
        <v>1844</v>
      </c>
      <c r="F1845" s="26">
        <f t="shared" si="85"/>
        <v>0.68423005565862705</v>
      </c>
      <c r="G1845" s="3" t="str" cm="1">
        <f t="array" ref="G1845">IFERROR(_xlfn.IFS(D1845&lt;='ABC Fatturato'!$K$2,"A",D1845&lt;='ABC Fatturato'!$L$3,"B"),"C")</f>
        <v>C</v>
      </c>
    </row>
    <row r="1846" spans="1:7" x14ac:dyDescent="0.3">
      <c r="A1846" s="20" t="s">
        <v>1869</v>
      </c>
      <c r="B1846" s="23">
        <f>+'ABC Fatturato'!B1846*60%</f>
        <v>83.320481131344962</v>
      </c>
      <c r="C1846" s="27">
        <f t="shared" si="86"/>
        <v>4679274.720827302</v>
      </c>
      <c r="D1846" s="28">
        <f t="shared" si="84"/>
        <v>0.99448065726372548</v>
      </c>
      <c r="E1846" s="18">
        <v>1845</v>
      </c>
      <c r="F1846" s="26">
        <f t="shared" si="85"/>
        <v>0.6846011131725418</v>
      </c>
      <c r="G1846" s="3" t="str" cm="1">
        <f t="array" ref="G1846">IFERROR(_xlfn.IFS(D1846&lt;='ABC Fatturato'!$K$2,"A",D1846&lt;='ABC Fatturato'!$L$3,"B"),"C")</f>
        <v>C</v>
      </c>
    </row>
    <row r="1847" spans="1:7" x14ac:dyDescent="0.3">
      <c r="A1847" s="20" t="s">
        <v>1870</v>
      </c>
      <c r="B1847" s="23">
        <f>+'ABC Fatturato'!B1847*60%</f>
        <v>83.290769828924638</v>
      </c>
      <c r="C1847" s="27">
        <f t="shared" si="86"/>
        <v>4679358.0115971304</v>
      </c>
      <c r="D1847" s="28">
        <f t="shared" si="84"/>
        <v>0.99449835895137262</v>
      </c>
      <c r="E1847" s="18">
        <v>1846</v>
      </c>
      <c r="F1847" s="26">
        <f t="shared" si="85"/>
        <v>0.68497217068645644</v>
      </c>
      <c r="G1847" s="3" t="str" cm="1">
        <f t="array" ref="G1847">IFERROR(_xlfn.IFS(D1847&lt;='ABC Fatturato'!$K$2,"A",D1847&lt;='ABC Fatturato'!$L$3,"B"),"C")</f>
        <v>C</v>
      </c>
    </row>
    <row r="1848" spans="1:7" x14ac:dyDescent="0.3">
      <c r="A1848" s="20" t="s">
        <v>1871</v>
      </c>
      <c r="B1848" s="23">
        <f>+'ABC Fatturato'!B1848*60%</f>
        <v>83.245050281665797</v>
      </c>
      <c r="C1848" s="27">
        <f t="shared" si="86"/>
        <v>4679441.2566474117</v>
      </c>
      <c r="D1848" s="28">
        <f t="shared" si="84"/>
        <v>0.994516050922299</v>
      </c>
      <c r="E1848" s="18">
        <v>1847</v>
      </c>
      <c r="F1848" s="26">
        <f t="shared" si="85"/>
        <v>0.68534322820037108</v>
      </c>
      <c r="G1848" s="3" t="str" cm="1">
        <f t="array" ref="G1848">IFERROR(_xlfn.IFS(D1848&lt;='ABC Fatturato'!$K$2,"A",D1848&lt;='ABC Fatturato'!$L$3,"B"),"C")</f>
        <v>C</v>
      </c>
    </row>
    <row r="1849" spans="1:7" x14ac:dyDescent="0.3">
      <c r="A1849" s="20" t="s">
        <v>1872</v>
      </c>
      <c r="B1849" s="23">
        <f>+'ABC Fatturato'!B1849*60%</f>
        <v>83.1674423106886</v>
      </c>
      <c r="C1849" s="27">
        <f t="shared" si="86"/>
        <v>4679524.4240897223</v>
      </c>
      <c r="D1849" s="28">
        <f t="shared" si="84"/>
        <v>0.99453372639929627</v>
      </c>
      <c r="E1849" s="18">
        <v>1848</v>
      </c>
      <c r="F1849" s="26">
        <f t="shared" si="85"/>
        <v>0.68571428571428572</v>
      </c>
      <c r="G1849" s="3" t="str" cm="1">
        <f t="array" ref="G1849">IFERROR(_xlfn.IFS(D1849&lt;='ABC Fatturato'!$K$2,"A",D1849&lt;='ABC Fatturato'!$L$3,"B"),"C")</f>
        <v>C</v>
      </c>
    </row>
    <row r="1850" spans="1:7" x14ac:dyDescent="0.3">
      <c r="A1850" s="20" t="s">
        <v>1873</v>
      </c>
      <c r="B1850" s="23">
        <f>+'ABC Fatturato'!B1850*60%</f>
        <v>83.138755535937932</v>
      </c>
      <c r="C1850" s="27">
        <f t="shared" si="86"/>
        <v>4679607.562845258</v>
      </c>
      <c r="D1850" s="28">
        <f t="shared" si="84"/>
        <v>0.99455139577952767</v>
      </c>
      <c r="E1850" s="18">
        <v>1849</v>
      </c>
      <c r="F1850" s="26">
        <f t="shared" si="85"/>
        <v>0.68608534322820036</v>
      </c>
      <c r="G1850" s="3" t="str" cm="1">
        <f t="array" ref="G1850">IFERROR(_xlfn.IFS(D1850&lt;='ABC Fatturato'!$K$2,"A",D1850&lt;='ABC Fatturato'!$L$3,"B"),"C")</f>
        <v>C</v>
      </c>
    </row>
    <row r="1851" spans="1:7" x14ac:dyDescent="0.3">
      <c r="A1851" s="20" t="s">
        <v>1874</v>
      </c>
      <c r="B1851" s="23">
        <f>+'ABC Fatturato'!B1851*60%</f>
        <v>83.098414758944827</v>
      </c>
      <c r="C1851" s="27">
        <f t="shared" si="86"/>
        <v>4679690.6612600172</v>
      </c>
      <c r="D1851" s="28">
        <f t="shared" si="84"/>
        <v>0.994569056586182</v>
      </c>
      <c r="E1851" s="18">
        <v>1850</v>
      </c>
      <c r="F1851" s="26">
        <f t="shared" si="85"/>
        <v>0.686456400742115</v>
      </c>
      <c r="G1851" s="3" t="str" cm="1">
        <f t="array" ref="G1851">IFERROR(_xlfn.IFS(D1851&lt;='ABC Fatturato'!$K$2,"A",D1851&lt;='ABC Fatturato'!$L$3,"B"),"C")</f>
        <v>C</v>
      </c>
    </row>
    <row r="1852" spans="1:7" x14ac:dyDescent="0.3">
      <c r="A1852" s="20" t="s">
        <v>1875</v>
      </c>
      <c r="B1852" s="23">
        <f>+'ABC Fatturato'!B1852*60%</f>
        <v>82.396997503099712</v>
      </c>
      <c r="C1852" s="27">
        <f t="shared" si="86"/>
        <v>4679773.0582575202</v>
      </c>
      <c r="D1852" s="28">
        <f t="shared" si="84"/>
        <v>0.9945865683214663</v>
      </c>
      <c r="E1852" s="18">
        <v>1851</v>
      </c>
      <c r="F1852" s="26">
        <f t="shared" si="85"/>
        <v>0.68682745825602964</v>
      </c>
      <c r="G1852" s="3" t="str" cm="1">
        <f t="array" ref="G1852">IFERROR(_xlfn.IFS(D1852&lt;='ABC Fatturato'!$K$2,"A",D1852&lt;='ABC Fatturato'!$L$3,"B"),"C")</f>
        <v>C</v>
      </c>
    </row>
    <row r="1853" spans="1:7" x14ac:dyDescent="0.3">
      <c r="A1853" s="20" t="s">
        <v>1876</v>
      </c>
      <c r="B1853" s="23">
        <f>+'ABC Fatturato'!B1853*60%</f>
        <v>82.321950851296677</v>
      </c>
      <c r="C1853" s="27">
        <f t="shared" si="86"/>
        <v>4679855.3802083712</v>
      </c>
      <c r="D1853" s="28">
        <f t="shared" si="84"/>
        <v>0.99460406410717539</v>
      </c>
      <c r="E1853" s="18">
        <v>1852</v>
      </c>
      <c r="F1853" s="26">
        <f t="shared" si="85"/>
        <v>0.6871985157699444</v>
      </c>
      <c r="G1853" s="3" t="str" cm="1">
        <f t="array" ref="G1853">IFERROR(_xlfn.IFS(D1853&lt;='ABC Fatturato'!$K$2,"A",D1853&lt;='ABC Fatturato'!$L$3,"B"),"C")</f>
        <v>C</v>
      </c>
    </row>
    <row r="1854" spans="1:7" x14ac:dyDescent="0.3">
      <c r="A1854" s="20" t="s">
        <v>1877</v>
      </c>
      <c r="B1854" s="23">
        <f>+'ABC Fatturato'!B1854*60%</f>
        <v>82.309144255425835</v>
      </c>
      <c r="C1854" s="27">
        <f t="shared" si="86"/>
        <v>4679937.6893526269</v>
      </c>
      <c r="D1854" s="28">
        <f t="shared" si="84"/>
        <v>0.99462155717111411</v>
      </c>
      <c r="E1854" s="18">
        <v>1853</v>
      </c>
      <c r="F1854" s="26">
        <f t="shared" si="85"/>
        <v>0.68756957328385904</v>
      </c>
      <c r="G1854" s="3" t="str" cm="1">
        <f t="array" ref="G1854">IFERROR(_xlfn.IFS(D1854&lt;='ABC Fatturato'!$K$2,"A",D1854&lt;='ABC Fatturato'!$L$3,"B"),"C")</f>
        <v>C</v>
      </c>
    </row>
    <row r="1855" spans="1:7" x14ac:dyDescent="0.3">
      <c r="A1855" s="20" t="s">
        <v>1878</v>
      </c>
      <c r="B1855" s="23">
        <f>+'ABC Fatturato'!B1855*60%</f>
        <v>81.910987189801872</v>
      </c>
      <c r="C1855" s="27">
        <f t="shared" si="86"/>
        <v>4680019.6003398169</v>
      </c>
      <c r="D1855" s="28">
        <f t="shared" si="84"/>
        <v>0.99463896561520804</v>
      </c>
      <c r="E1855" s="18">
        <v>1854</v>
      </c>
      <c r="F1855" s="26">
        <f t="shared" si="85"/>
        <v>0.68794063079777368</v>
      </c>
      <c r="G1855" s="3" t="str" cm="1">
        <f t="array" ref="G1855">IFERROR(_xlfn.IFS(D1855&lt;='ABC Fatturato'!$K$2,"A",D1855&lt;='ABC Fatturato'!$L$3,"B"),"C")</f>
        <v>C</v>
      </c>
    </row>
    <row r="1856" spans="1:7" x14ac:dyDescent="0.3">
      <c r="A1856" s="20" t="s">
        <v>1879</v>
      </c>
      <c r="B1856" s="23">
        <f>+'ABC Fatturato'!B1856*60%</f>
        <v>81.493364098454236</v>
      </c>
      <c r="C1856" s="27">
        <f t="shared" si="86"/>
        <v>4680101.0937039154</v>
      </c>
      <c r="D1856" s="28">
        <f t="shared" si="84"/>
        <v>0.99465628530236605</v>
      </c>
      <c r="E1856" s="18">
        <v>1855</v>
      </c>
      <c r="F1856" s="26">
        <f t="shared" si="85"/>
        <v>0.68831168831168832</v>
      </c>
      <c r="G1856" s="3" t="str" cm="1">
        <f t="array" ref="G1856">IFERROR(_xlfn.IFS(D1856&lt;='ABC Fatturato'!$K$2,"A",D1856&lt;='ABC Fatturato'!$L$3,"B"),"C")</f>
        <v>C</v>
      </c>
    </row>
    <row r="1857" spans="1:7" x14ac:dyDescent="0.3">
      <c r="A1857" s="20" t="s">
        <v>1880</v>
      </c>
      <c r="B1857" s="23">
        <f>+'ABC Fatturato'!B1857*60%</f>
        <v>81.347496971485526</v>
      </c>
      <c r="C1857" s="27">
        <f t="shared" si="86"/>
        <v>4680182.4412008869</v>
      </c>
      <c r="D1857" s="28">
        <f t="shared" si="84"/>
        <v>0.99467357398855816</v>
      </c>
      <c r="E1857" s="18">
        <v>1856</v>
      </c>
      <c r="F1857" s="26">
        <f t="shared" si="85"/>
        <v>0.68868274582560296</v>
      </c>
      <c r="G1857" s="3" t="str" cm="1">
        <f t="array" ref="G1857">IFERROR(_xlfn.IFS(D1857&lt;='ABC Fatturato'!$K$2,"A",D1857&lt;='ABC Fatturato'!$L$3,"B"),"C")</f>
        <v>C</v>
      </c>
    </row>
    <row r="1858" spans="1:7" x14ac:dyDescent="0.3">
      <c r="A1858" s="20" t="s">
        <v>1881</v>
      </c>
      <c r="B1858" s="23">
        <f>+'ABC Fatturato'!B1858*60%</f>
        <v>80.871603868925646</v>
      </c>
      <c r="C1858" s="27">
        <f t="shared" si="86"/>
        <v>4680263.3128047558</v>
      </c>
      <c r="D1858" s="28">
        <f t="shared" ref="D1858:D1921" si="87">C1858/SUM(B:B)</f>
        <v>0.99469076153375857</v>
      </c>
      <c r="E1858" s="18">
        <v>1857</v>
      </c>
      <c r="F1858" s="26">
        <f t="shared" ref="F1858:F1921" si="88">E1858/COUNT(B:B)</f>
        <v>0.6890538033395176</v>
      </c>
      <c r="G1858" s="3" t="str" cm="1">
        <f t="array" ref="G1858">IFERROR(_xlfn.IFS(D1858&lt;='ABC Fatturato'!$K$2,"A",D1858&lt;='ABC Fatturato'!$L$3,"B"),"C")</f>
        <v>C</v>
      </c>
    </row>
    <row r="1859" spans="1:7" x14ac:dyDescent="0.3">
      <c r="A1859" s="20" t="s">
        <v>1882</v>
      </c>
      <c r="B1859" s="23">
        <f>+'ABC Fatturato'!B1859*60%</f>
        <v>80.36920111291316</v>
      </c>
      <c r="C1859" s="27">
        <f t="shared" ref="C1859:C1922" si="89">B1859+C1858</f>
        <v>4680343.6820058683</v>
      </c>
      <c r="D1859" s="28">
        <f t="shared" si="87"/>
        <v>0.99470784230390241</v>
      </c>
      <c r="E1859" s="18">
        <v>1858</v>
      </c>
      <c r="F1859" s="26">
        <f t="shared" si="88"/>
        <v>0.68942486085343224</v>
      </c>
      <c r="G1859" s="3" t="str" cm="1">
        <f t="array" ref="G1859">IFERROR(_xlfn.IFS(D1859&lt;='ABC Fatturato'!$K$2,"A",D1859&lt;='ABC Fatturato'!$L$3,"B"),"C")</f>
        <v>C</v>
      </c>
    </row>
    <row r="1860" spans="1:7" x14ac:dyDescent="0.3">
      <c r="A1860" s="20" t="s">
        <v>1883</v>
      </c>
      <c r="B1860" s="23">
        <f>+'ABC Fatturato'!B1860*60%</f>
        <v>79.959261979088026</v>
      </c>
      <c r="C1860" s="27">
        <f t="shared" si="89"/>
        <v>4680423.6412678473</v>
      </c>
      <c r="D1860" s="28">
        <f t="shared" si="87"/>
        <v>0.99472483595017269</v>
      </c>
      <c r="E1860" s="18">
        <v>1859</v>
      </c>
      <c r="F1860" s="26">
        <f t="shared" si="88"/>
        <v>0.68979591836734699</v>
      </c>
      <c r="G1860" s="3" t="str" cm="1">
        <f t="array" ref="G1860">IFERROR(_xlfn.IFS(D1860&lt;='ABC Fatturato'!$K$2,"A",D1860&lt;='ABC Fatturato'!$L$3,"B"),"C")</f>
        <v>C</v>
      </c>
    </row>
    <row r="1861" spans="1:7" x14ac:dyDescent="0.3">
      <c r="A1861" s="20" t="s">
        <v>1884</v>
      </c>
      <c r="B1861" s="23">
        <f>+'ABC Fatturato'!B1861*60%</f>
        <v>79.6115629011951</v>
      </c>
      <c r="C1861" s="27">
        <f t="shared" si="89"/>
        <v>4680503.2528307484</v>
      </c>
      <c r="D1861" s="28">
        <f t="shared" si="87"/>
        <v>0.99474175570037404</v>
      </c>
      <c r="E1861" s="18">
        <v>1860</v>
      </c>
      <c r="F1861" s="26">
        <f t="shared" si="88"/>
        <v>0.69016697588126164</v>
      </c>
      <c r="G1861" s="3" t="str" cm="1">
        <f t="array" ref="G1861">IFERROR(_xlfn.IFS(D1861&lt;='ABC Fatturato'!$K$2,"A",D1861&lt;='ABC Fatturato'!$L$3,"B"),"C")</f>
        <v>C</v>
      </c>
    </row>
    <row r="1862" spans="1:7" x14ac:dyDescent="0.3">
      <c r="A1862" s="20" t="s">
        <v>1885</v>
      </c>
      <c r="B1862" s="23">
        <f>+'ABC Fatturato'!B1862*60%</f>
        <v>79.568660805027818</v>
      </c>
      <c r="C1862" s="27">
        <f t="shared" si="89"/>
        <v>4680582.8214915534</v>
      </c>
      <c r="D1862" s="28">
        <f t="shared" si="87"/>
        <v>0.9947586663326442</v>
      </c>
      <c r="E1862" s="18">
        <v>1861</v>
      </c>
      <c r="F1862" s="26">
        <f t="shared" si="88"/>
        <v>0.69053803339517628</v>
      </c>
      <c r="G1862" s="3" t="str" cm="1">
        <f t="array" ref="G1862">IFERROR(_xlfn.IFS(D1862&lt;='ABC Fatturato'!$K$2,"A",D1862&lt;='ABC Fatturato'!$L$3,"B"),"C")</f>
        <v>C</v>
      </c>
    </row>
    <row r="1863" spans="1:7" x14ac:dyDescent="0.3">
      <c r="A1863" s="20" t="s">
        <v>1886</v>
      </c>
      <c r="B1863" s="23">
        <f>+'ABC Fatturato'!B1863*60%</f>
        <v>79.365804326433945</v>
      </c>
      <c r="C1863" s="27">
        <f t="shared" si="89"/>
        <v>4680662.1872958802</v>
      </c>
      <c r="D1863" s="28">
        <f t="shared" si="87"/>
        <v>0.99477553385206974</v>
      </c>
      <c r="E1863" s="18">
        <v>1862</v>
      </c>
      <c r="F1863" s="26">
        <f t="shared" si="88"/>
        <v>0.69090909090909092</v>
      </c>
      <c r="G1863" s="3" t="str" cm="1">
        <f t="array" ref="G1863">IFERROR(_xlfn.IFS(D1863&lt;='ABC Fatturato'!$K$2,"A",D1863&lt;='ABC Fatturato'!$L$3,"B"),"C")</f>
        <v>C</v>
      </c>
    </row>
    <row r="1864" spans="1:7" x14ac:dyDescent="0.3">
      <c r="A1864" s="20" t="s">
        <v>1887</v>
      </c>
      <c r="B1864" s="23">
        <f>+'ABC Fatturato'!B1864*60%</f>
        <v>79.304844930088819</v>
      </c>
      <c r="C1864" s="27">
        <f t="shared" si="89"/>
        <v>4680741.49214081</v>
      </c>
      <c r="D1864" s="28">
        <f t="shared" si="87"/>
        <v>0.99479238841586759</v>
      </c>
      <c r="E1864" s="18">
        <v>1863</v>
      </c>
      <c r="F1864" s="26">
        <f t="shared" si="88"/>
        <v>0.69128014842300556</v>
      </c>
      <c r="G1864" s="3" t="str" cm="1">
        <f t="array" ref="G1864">IFERROR(_xlfn.IFS(D1864&lt;='ABC Fatturato'!$K$2,"A",D1864&lt;='ABC Fatturato'!$L$3,"B"),"C")</f>
        <v>C</v>
      </c>
    </row>
    <row r="1865" spans="1:7" x14ac:dyDescent="0.3">
      <c r="A1865" s="20" t="s">
        <v>1888</v>
      </c>
      <c r="B1865" s="23">
        <f>+'ABC Fatturato'!B1865*60%</f>
        <v>78.88863056428697</v>
      </c>
      <c r="C1865" s="27">
        <f t="shared" si="89"/>
        <v>4680820.3807713743</v>
      </c>
      <c r="D1865" s="28">
        <f t="shared" si="87"/>
        <v>0.99480915452212448</v>
      </c>
      <c r="E1865" s="18">
        <v>1864</v>
      </c>
      <c r="F1865" s="26">
        <f t="shared" si="88"/>
        <v>0.6916512059369202</v>
      </c>
      <c r="G1865" s="3" t="str" cm="1">
        <f t="array" ref="G1865">IFERROR(_xlfn.IFS(D1865&lt;='ABC Fatturato'!$K$2,"A",D1865&lt;='ABC Fatturato'!$L$3,"B"),"C")</f>
        <v>C</v>
      </c>
    </row>
    <row r="1866" spans="1:7" x14ac:dyDescent="0.3">
      <c r="A1866" s="20" t="s">
        <v>1889</v>
      </c>
      <c r="B1866" s="23">
        <f>+'ABC Fatturato'!B1866*60%</f>
        <v>78.886069245112807</v>
      </c>
      <c r="C1866" s="27">
        <f t="shared" si="89"/>
        <v>4680899.266840619</v>
      </c>
      <c r="D1866" s="28">
        <f t="shared" si="87"/>
        <v>0.99482592008402704</v>
      </c>
      <c r="E1866" s="18">
        <v>1865</v>
      </c>
      <c r="F1866" s="26">
        <f t="shared" si="88"/>
        <v>0.69202226345083484</v>
      </c>
      <c r="G1866" s="3" t="str" cm="1">
        <f t="array" ref="G1866">IFERROR(_xlfn.IFS(D1866&lt;='ABC Fatturato'!$K$2,"A",D1866&lt;='ABC Fatturato'!$L$3,"B"),"C")</f>
        <v>C</v>
      </c>
    </row>
    <row r="1867" spans="1:7" x14ac:dyDescent="0.3">
      <c r="A1867" s="20" t="s">
        <v>1890</v>
      </c>
      <c r="B1867" s="23">
        <f>+'ABC Fatturato'!B1867*60%</f>
        <v>78.883507925938645</v>
      </c>
      <c r="C1867" s="27">
        <f t="shared" si="89"/>
        <v>4680978.1503485451</v>
      </c>
      <c r="D1867" s="28">
        <f t="shared" si="87"/>
        <v>0.9948426851015757</v>
      </c>
      <c r="E1867" s="18">
        <v>1866</v>
      </c>
      <c r="F1867" s="26">
        <f t="shared" si="88"/>
        <v>0.69239332096474948</v>
      </c>
      <c r="G1867" s="3" t="str" cm="1">
        <f t="array" ref="G1867">IFERROR(_xlfn.IFS(D1867&lt;='ABC Fatturato'!$K$2,"A",D1867&lt;='ABC Fatturato'!$L$3,"B"),"C")</f>
        <v>C</v>
      </c>
    </row>
    <row r="1868" spans="1:7" x14ac:dyDescent="0.3">
      <c r="A1868" s="20" t="s">
        <v>1891</v>
      </c>
      <c r="B1868" s="23">
        <f>+'ABC Fatturato'!B1868*60%</f>
        <v>78.754033241684596</v>
      </c>
      <c r="C1868" s="27">
        <f t="shared" si="89"/>
        <v>4681056.9043817865</v>
      </c>
      <c r="D1868" s="28">
        <f t="shared" si="87"/>
        <v>0.99485942260202453</v>
      </c>
      <c r="E1868" s="18">
        <v>1867</v>
      </c>
      <c r="F1868" s="26">
        <f t="shared" si="88"/>
        <v>0.69276437847866423</v>
      </c>
      <c r="G1868" s="3" t="str" cm="1">
        <f t="array" ref="G1868">IFERROR(_xlfn.IFS(D1868&lt;='ABC Fatturato'!$K$2,"A",D1868&lt;='ABC Fatturato'!$L$3,"B"),"C")</f>
        <v>C</v>
      </c>
    </row>
    <row r="1869" spans="1:7" x14ac:dyDescent="0.3">
      <c r="A1869" s="20" t="s">
        <v>1892</v>
      </c>
      <c r="B1869" s="23">
        <f>+'ABC Fatturato'!B1869*60%</f>
        <v>78.632498646870474</v>
      </c>
      <c r="C1869" s="27">
        <f t="shared" si="89"/>
        <v>4681135.5368804336</v>
      </c>
      <c r="D1869" s="28">
        <f t="shared" si="87"/>
        <v>0.99487613427287147</v>
      </c>
      <c r="E1869" s="18">
        <v>1868</v>
      </c>
      <c r="F1869" s="26">
        <f t="shared" si="88"/>
        <v>0.69313543599257887</v>
      </c>
      <c r="G1869" s="3" t="str" cm="1">
        <f t="array" ref="G1869">IFERROR(_xlfn.IFS(D1869&lt;='ABC Fatturato'!$K$2,"A",D1869&lt;='ABC Fatturato'!$L$3,"B"),"C")</f>
        <v>C</v>
      </c>
    </row>
    <row r="1870" spans="1:7" x14ac:dyDescent="0.3">
      <c r="A1870" s="20" t="s">
        <v>1893</v>
      </c>
      <c r="B1870" s="23">
        <f>+'ABC Fatturato'!B1870*60%</f>
        <v>78.397241480723395</v>
      </c>
      <c r="C1870" s="27">
        <f t="shared" si="89"/>
        <v>4681213.9341219142</v>
      </c>
      <c r="D1870" s="28">
        <f t="shared" si="87"/>
        <v>0.99489279594479429</v>
      </c>
      <c r="E1870" s="18">
        <v>1869</v>
      </c>
      <c r="F1870" s="26">
        <f t="shared" si="88"/>
        <v>0.69350649350649352</v>
      </c>
      <c r="G1870" s="3" t="str" cm="1">
        <f t="array" ref="G1870">IFERROR(_xlfn.IFS(D1870&lt;='ABC Fatturato'!$K$2,"A",D1870&lt;='ABC Fatturato'!$L$3,"B"),"C")</f>
        <v>C</v>
      </c>
    </row>
    <row r="1871" spans="1:7" x14ac:dyDescent="0.3">
      <c r="A1871" s="20" t="s">
        <v>1894</v>
      </c>
      <c r="B1871" s="23">
        <f>+'ABC Fatturato'!B1871*60%</f>
        <v>78.330006852401567</v>
      </c>
      <c r="C1871" s="27">
        <f t="shared" si="89"/>
        <v>4681292.264128767</v>
      </c>
      <c r="D1871" s="28">
        <f t="shared" si="87"/>
        <v>0.99490944332742215</v>
      </c>
      <c r="E1871" s="18">
        <v>1870</v>
      </c>
      <c r="F1871" s="26">
        <f t="shared" si="88"/>
        <v>0.69387755102040816</v>
      </c>
      <c r="G1871" s="3" t="str" cm="1">
        <f t="array" ref="G1871">IFERROR(_xlfn.IFS(D1871&lt;='ABC Fatturato'!$K$2,"A",D1871&lt;='ABC Fatturato'!$L$3,"B"),"C")</f>
        <v>C</v>
      </c>
    </row>
    <row r="1872" spans="1:7" x14ac:dyDescent="0.3">
      <c r="A1872" s="20" t="s">
        <v>1895</v>
      </c>
      <c r="B1872" s="23">
        <f>+'ABC Fatturato'!B1872*60%</f>
        <v>78.280829524257584</v>
      </c>
      <c r="C1872" s="27">
        <f t="shared" si="89"/>
        <v>4681370.5449582916</v>
      </c>
      <c r="D1872" s="28">
        <f t="shared" si="87"/>
        <v>0.99492608025845131</v>
      </c>
      <c r="E1872" s="18">
        <v>1871</v>
      </c>
      <c r="F1872" s="26">
        <f t="shared" si="88"/>
        <v>0.6942486085343228</v>
      </c>
      <c r="G1872" s="3" t="str" cm="1">
        <f t="array" ref="G1872">IFERROR(_xlfn.IFS(D1872&lt;='ABC Fatturato'!$K$2,"A",D1872&lt;='ABC Fatturato'!$L$3,"B"),"C")</f>
        <v>C</v>
      </c>
    </row>
    <row r="1873" spans="1:7" x14ac:dyDescent="0.3">
      <c r="A1873" s="20" t="s">
        <v>1896</v>
      </c>
      <c r="B1873" s="23">
        <f>+'ABC Fatturato'!B1873*60%</f>
        <v>78.24714817711731</v>
      </c>
      <c r="C1873" s="27">
        <f t="shared" si="89"/>
        <v>4681448.7921064682</v>
      </c>
      <c r="D1873" s="28">
        <f t="shared" si="87"/>
        <v>0.99494271003122392</v>
      </c>
      <c r="E1873" s="18">
        <v>1872</v>
      </c>
      <c r="F1873" s="26">
        <f t="shared" si="88"/>
        <v>0.69461966604823744</v>
      </c>
      <c r="G1873" s="3" t="str" cm="1">
        <f t="array" ref="G1873">IFERROR(_xlfn.IFS(D1873&lt;='ABC Fatturato'!$K$2,"A",D1873&lt;='ABC Fatturato'!$L$3,"B"),"C")</f>
        <v>C</v>
      </c>
    </row>
    <row r="1874" spans="1:7" x14ac:dyDescent="0.3">
      <c r="A1874" s="20" t="s">
        <v>1897</v>
      </c>
      <c r="B1874" s="23">
        <f>+'ABC Fatturato'!B1874*60%</f>
        <v>78.246379781365064</v>
      </c>
      <c r="C1874" s="27">
        <f t="shared" si="89"/>
        <v>4681527.0384862497</v>
      </c>
      <c r="D1874" s="28">
        <f t="shared" si="87"/>
        <v>0.99495933964069028</v>
      </c>
      <c r="E1874" s="18">
        <v>1873</v>
      </c>
      <c r="F1874" s="26">
        <f t="shared" si="88"/>
        <v>0.69499072356215208</v>
      </c>
      <c r="G1874" s="3" t="str" cm="1">
        <f t="array" ref="G1874">IFERROR(_xlfn.IFS(D1874&lt;='ABC Fatturato'!$K$2,"A",D1874&lt;='ABC Fatturato'!$L$3,"B"),"C")</f>
        <v>C</v>
      </c>
    </row>
    <row r="1875" spans="1:7" x14ac:dyDescent="0.3">
      <c r="A1875" s="20" t="s">
        <v>1898</v>
      </c>
      <c r="B1875" s="23">
        <f>+'ABC Fatturato'!B1875*60%</f>
        <v>78.038272598464147</v>
      </c>
      <c r="C1875" s="27">
        <f t="shared" si="89"/>
        <v>4681605.0767588485</v>
      </c>
      <c r="D1875" s="28">
        <f t="shared" si="87"/>
        <v>0.99497592502138621</v>
      </c>
      <c r="E1875" s="18">
        <v>1874</v>
      </c>
      <c r="F1875" s="26">
        <f t="shared" si="88"/>
        <v>0.69536178107606683</v>
      </c>
      <c r="G1875" s="3" t="str" cm="1">
        <f t="array" ref="G1875">IFERROR(_xlfn.IFS(D1875&lt;='ABC Fatturato'!$K$2,"A",D1875&lt;='ABC Fatturato'!$L$3,"B"),"C")</f>
        <v>C</v>
      </c>
    </row>
    <row r="1876" spans="1:7" x14ac:dyDescent="0.3">
      <c r="A1876" s="20" t="s">
        <v>1899</v>
      </c>
      <c r="B1876" s="23">
        <f>+'ABC Fatturato'!B1876*60%</f>
        <v>77.952084208253495</v>
      </c>
      <c r="C1876" s="27">
        <f t="shared" si="89"/>
        <v>4681683.0288430564</v>
      </c>
      <c r="D1876" s="28">
        <f t="shared" si="87"/>
        <v>0.99499249208456664</v>
      </c>
      <c r="E1876" s="18">
        <v>1875</v>
      </c>
      <c r="F1876" s="26">
        <f t="shared" si="88"/>
        <v>0.69573283858998147</v>
      </c>
      <c r="G1876" s="3" t="str" cm="1">
        <f t="array" ref="G1876">IFERROR(_xlfn.IFS(D1876&lt;='ABC Fatturato'!$K$2,"A",D1876&lt;='ABC Fatturato'!$L$3,"B"),"C")</f>
        <v>C</v>
      </c>
    </row>
    <row r="1877" spans="1:7" x14ac:dyDescent="0.3">
      <c r="A1877" s="20" t="s">
        <v>1900</v>
      </c>
      <c r="B1877" s="23">
        <f>+'ABC Fatturato'!B1877*60%</f>
        <v>77.889716086362569</v>
      </c>
      <c r="C1877" s="27">
        <f t="shared" si="89"/>
        <v>4681760.9185591424</v>
      </c>
      <c r="D1877" s="28">
        <f t="shared" si="87"/>
        <v>0.99500904589272465</v>
      </c>
      <c r="E1877" s="18">
        <v>1876</v>
      </c>
      <c r="F1877" s="26">
        <f t="shared" si="88"/>
        <v>0.69610389610389611</v>
      </c>
      <c r="G1877" s="3" t="str" cm="1">
        <f t="array" ref="G1877">IFERROR(_xlfn.IFS(D1877&lt;='ABC Fatturato'!$K$2,"A",D1877&lt;='ABC Fatturato'!$L$3,"B"),"C")</f>
        <v>C</v>
      </c>
    </row>
    <row r="1878" spans="1:7" x14ac:dyDescent="0.3">
      <c r="A1878" s="20" t="s">
        <v>1901</v>
      </c>
      <c r="B1878" s="23">
        <f>+'ABC Fatturato'!B1878*60%</f>
        <v>77.838489702879272</v>
      </c>
      <c r="C1878" s="27">
        <f t="shared" si="89"/>
        <v>4681838.7570488453</v>
      </c>
      <c r="D1878" s="28">
        <f t="shared" si="87"/>
        <v>0.99502558881380077</v>
      </c>
      <c r="E1878" s="18">
        <v>1877</v>
      </c>
      <c r="F1878" s="26">
        <f t="shared" si="88"/>
        <v>0.69647495361781075</v>
      </c>
      <c r="G1878" s="3" t="str" cm="1">
        <f t="array" ref="G1878">IFERROR(_xlfn.IFS(D1878&lt;='ABC Fatturato'!$K$2,"A",D1878&lt;='ABC Fatturato'!$L$3,"B"),"C")</f>
        <v>C</v>
      </c>
    </row>
    <row r="1879" spans="1:7" x14ac:dyDescent="0.3">
      <c r="A1879" s="20" t="s">
        <v>1902</v>
      </c>
      <c r="B1879" s="23">
        <f>+'ABC Fatturato'!B1879*60%</f>
        <v>77.636145488120221</v>
      </c>
      <c r="C1879" s="27">
        <f t="shared" si="89"/>
        <v>4681916.3931943337</v>
      </c>
      <c r="D1879" s="28">
        <f t="shared" si="87"/>
        <v>0.99504208873090305</v>
      </c>
      <c r="E1879" s="18">
        <v>1878</v>
      </c>
      <c r="F1879" s="26">
        <f t="shared" si="88"/>
        <v>0.6968460111317254</v>
      </c>
      <c r="G1879" s="3" t="str" cm="1">
        <f t="array" ref="G1879">IFERROR(_xlfn.IFS(D1879&lt;='ABC Fatturato'!$K$2,"A",D1879&lt;='ABC Fatturato'!$L$3,"B"),"C")</f>
        <v>C</v>
      </c>
    </row>
    <row r="1880" spans="1:7" x14ac:dyDescent="0.3">
      <c r="A1880" s="20" t="s">
        <v>1903</v>
      </c>
      <c r="B1880" s="23">
        <f>+'ABC Fatturato'!B1880*60%</f>
        <v>77.336471144742902</v>
      </c>
      <c r="C1880" s="27">
        <f t="shared" si="89"/>
        <v>4681993.7296654787</v>
      </c>
      <c r="D1880" s="28">
        <f t="shared" si="87"/>
        <v>0.99505852495857583</v>
      </c>
      <c r="E1880" s="18">
        <v>1879</v>
      </c>
      <c r="F1880" s="26">
        <f t="shared" si="88"/>
        <v>0.69721706864564004</v>
      </c>
      <c r="G1880" s="3" t="str" cm="1">
        <f t="array" ref="G1880">IFERROR(_xlfn.IFS(D1880&lt;='ABC Fatturato'!$K$2,"A",D1880&lt;='ABC Fatturato'!$L$3,"B"),"C")</f>
        <v>C</v>
      </c>
    </row>
    <row r="1881" spans="1:7" x14ac:dyDescent="0.3">
      <c r="A1881" s="20" t="s">
        <v>1904</v>
      </c>
      <c r="B1881" s="23">
        <f>+'ABC Fatturato'!B1881*60%</f>
        <v>77.241062005505242</v>
      </c>
      <c r="C1881" s="27">
        <f t="shared" si="89"/>
        <v>4682070.9707274837</v>
      </c>
      <c r="D1881" s="28">
        <f t="shared" si="87"/>
        <v>0.99507494090905824</v>
      </c>
      <c r="E1881" s="18">
        <v>1880</v>
      </c>
      <c r="F1881" s="26">
        <f t="shared" si="88"/>
        <v>0.69758812615955468</v>
      </c>
      <c r="G1881" s="3" t="str" cm="1">
        <f t="array" ref="G1881">IFERROR(_xlfn.IFS(D1881&lt;='ABC Fatturato'!$K$2,"A",D1881&lt;='ABC Fatturato'!$L$3,"B"),"C")</f>
        <v>C</v>
      </c>
    </row>
    <row r="1882" spans="1:7" x14ac:dyDescent="0.3">
      <c r="A1882" s="20" t="s">
        <v>1905</v>
      </c>
      <c r="B1882" s="23">
        <f>+'ABC Fatturato'!B1882*60%</f>
        <v>77.08789511889016</v>
      </c>
      <c r="C1882" s="27">
        <f t="shared" si="89"/>
        <v>4682148.0586226024</v>
      </c>
      <c r="D1882" s="28">
        <f t="shared" si="87"/>
        <v>0.99509132430716551</v>
      </c>
      <c r="E1882" s="18">
        <v>1881</v>
      </c>
      <c r="F1882" s="26">
        <f t="shared" si="88"/>
        <v>0.69795918367346943</v>
      </c>
      <c r="G1882" s="3" t="str" cm="1">
        <f t="array" ref="G1882">IFERROR(_xlfn.IFS(D1882&lt;='ABC Fatturato'!$K$2,"A",D1882&lt;='ABC Fatturato'!$L$3,"B"),"C")</f>
        <v>C</v>
      </c>
    </row>
    <row r="1883" spans="1:7" x14ac:dyDescent="0.3">
      <c r="A1883" s="20" t="s">
        <v>1906</v>
      </c>
      <c r="B1883" s="23">
        <f>+'ABC Fatturato'!B1883*60%</f>
        <v>77.025270865081822</v>
      </c>
      <c r="C1883" s="27">
        <f t="shared" si="89"/>
        <v>4682225.0838934677</v>
      </c>
      <c r="D1883" s="28">
        <f t="shared" si="87"/>
        <v>0.99510769439581515</v>
      </c>
      <c r="E1883" s="18">
        <v>1882</v>
      </c>
      <c r="F1883" s="26">
        <f t="shared" si="88"/>
        <v>0.69833024118738407</v>
      </c>
      <c r="G1883" s="3" t="str" cm="1">
        <f t="array" ref="G1883">IFERROR(_xlfn.IFS(D1883&lt;='ABC Fatturato'!$K$2,"A",D1883&lt;='ABC Fatturato'!$L$3,"B"),"C")</f>
        <v>C</v>
      </c>
    </row>
    <row r="1884" spans="1:7" x14ac:dyDescent="0.3">
      <c r="A1884" s="20" t="s">
        <v>1907</v>
      </c>
      <c r="B1884" s="23">
        <f>+'ABC Fatturato'!B1884*60%</f>
        <v>76.667966840285786</v>
      </c>
      <c r="C1884" s="27">
        <f t="shared" si="89"/>
        <v>4682301.7518603075</v>
      </c>
      <c r="D1884" s="28">
        <f t="shared" si="87"/>
        <v>0.99512398854706785</v>
      </c>
      <c r="E1884" s="18">
        <v>1883</v>
      </c>
      <c r="F1884" s="26">
        <f t="shared" si="88"/>
        <v>0.69870129870129871</v>
      </c>
      <c r="G1884" s="3" t="str" cm="1">
        <f t="array" ref="G1884">IFERROR(_xlfn.IFS(D1884&lt;='ABC Fatturato'!$K$2,"A",D1884&lt;='ABC Fatturato'!$L$3,"B"),"C")</f>
        <v>C</v>
      </c>
    </row>
    <row r="1885" spans="1:7" x14ac:dyDescent="0.3">
      <c r="A1885" s="20" t="s">
        <v>1908</v>
      </c>
      <c r="B1885" s="23">
        <f>+'ABC Fatturato'!B1885*60%</f>
        <v>76.620582435563733</v>
      </c>
      <c r="C1885" s="27">
        <f t="shared" si="89"/>
        <v>4682378.3724427428</v>
      </c>
      <c r="D1885" s="28">
        <f t="shared" si="87"/>
        <v>0.99514027262776972</v>
      </c>
      <c r="E1885" s="18">
        <v>1884</v>
      </c>
      <c r="F1885" s="26">
        <f t="shared" si="88"/>
        <v>0.69907235621521335</v>
      </c>
      <c r="G1885" s="3" t="str" cm="1">
        <f t="array" ref="G1885">IFERROR(_xlfn.IFS(D1885&lt;='ABC Fatturato'!$K$2,"A",D1885&lt;='ABC Fatturato'!$L$3,"B"),"C")</f>
        <v>C</v>
      </c>
    </row>
    <row r="1886" spans="1:7" x14ac:dyDescent="0.3">
      <c r="A1886" s="20" t="s">
        <v>1909</v>
      </c>
      <c r="B1886" s="23">
        <f>+'ABC Fatturato'!B1886*60%</f>
        <v>76.177218086515737</v>
      </c>
      <c r="C1886" s="27">
        <f t="shared" si="89"/>
        <v>4682454.5496608289</v>
      </c>
      <c r="D1886" s="28">
        <f t="shared" si="87"/>
        <v>0.99515646248077694</v>
      </c>
      <c r="E1886" s="18">
        <v>1885</v>
      </c>
      <c r="F1886" s="26">
        <f t="shared" si="88"/>
        <v>0.69944341372912799</v>
      </c>
      <c r="G1886" s="3" t="str" cm="1">
        <f t="array" ref="G1886">IFERROR(_xlfn.IFS(D1886&lt;='ABC Fatturato'!$K$2,"A",D1886&lt;='ABC Fatturato'!$L$3,"B"),"C")</f>
        <v>C</v>
      </c>
    </row>
    <row r="1887" spans="1:7" x14ac:dyDescent="0.3">
      <c r="A1887" s="20" t="s">
        <v>1910</v>
      </c>
      <c r="B1887" s="23">
        <f>+'ABC Fatturato'!B1887*60%</f>
        <v>76.023282804148423</v>
      </c>
      <c r="C1887" s="27">
        <f t="shared" si="89"/>
        <v>4682530.5729436334</v>
      </c>
      <c r="D1887" s="28">
        <f t="shared" si="87"/>
        <v>0.99517261961810299</v>
      </c>
      <c r="E1887" s="18">
        <v>1886</v>
      </c>
      <c r="F1887" s="26">
        <f t="shared" si="88"/>
        <v>0.69981447124304264</v>
      </c>
      <c r="G1887" s="3" t="str" cm="1">
        <f t="array" ref="G1887">IFERROR(_xlfn.IFS(D1887&lt;='ABC Fatturato'!$K$2,"A",D1887&lt;='ABC Fatturato'!$L$3,"B"),"C")</f>
        <v>C</v>
      </c>
    </row>
    <row r="1888" spans="1:7" x14ac:dyDescent="0.3">
      <c r="A1888" s="20" t="s">
        <v>1911</v>
      </c>
      <c r="B1888" s="23">
        <f>+'ABC Fatturato'!B1888*60%</f>
        <v>75.95515171411563</v>
      </c>
      <c r="C1888" s="27">
        <f t="shared" si="89"/>
        <v>4682606.5280953478</v>
      </c>
      <c r="D1888" s="28">
        <f t="shared" si="87"/>
        <v>0.99518876227561004</v>
      </c>
      <c r="E1888" s="18">
        <v>1887</v>
      </c>
      <c r="F1888" s="26">
        <f t="shared" si="88"/>
        <v>0.70018552875695728</v>
      </c>
      <c r="G1888" s="3" t="str" cm="1">
        <f t="array" ref="G1888">IFERROR(_xlfn.IFS(D1888&lt;='ABC Fatturato'!$K$2,"A",D1888&lt;='ABC Fatturato'!$L$3,"B"),"C")</f>
        <v>C</v>
      </c>
    </row>
    <row r="1889" spans="1:7" x14ac:dyDescent="0.3">
      <c r="A1889" s="20" t="s">
        <v>1912</v>
      </c>
      <c r="B1889" s="23">
        <f>+'ABC Fatturato'!B1889*60%</f>
        <v>75.941320590575131</v>
      </c>
      <c r="C1889" s="27">
        <f t="shared" si="89"/>
        <v>4682682.4694159385</v>
      </c>
      <c r="D1889" s="28">
        <f t="shared" si="87"/>
        <v>0.99520490199360478</v>
      </c>
      <c r="E1889" s="18">
        <v>1888</v>
      </c>
      <c r="F1889" s="26">
        <f t="shared" si="88"/>
        <v>0.70055658627087203</v>
      </c>
      <c r="G1889" s="3" t="str" cm="1">
        <f t="array" ref="G1889">IFERROR(_xlfn.IFS(D1889&lt;='ABC Fatturato'!$K$2,"A",D1889&lt;='ABC Fatturato'!$L$3,"B"),"C")</f>
        <v>C</v>
      </c>
    </row>
    <row r="1890" spans="1:7" x14ac:dyDescent="0.3">
      <c r="A1890" s="20" t="s">
        <v>1913</v>
      </c>
      <c r="B1890" s="23">
        <f>+'ABC Fatturato'!B1890*60%</f>
        <v>75.67379080283358</v>
      </c>
      <c r="C1890" s="27">
        <f t="shared" si="89"/>
        <v>4682758.1432067417</v>
      </c>
      <c r="D1890" s="28">
        <f t="shared" si="87"/>
        <v>0.99522098485381405</v>
      </c>
      <c r="E1890" s="18">
        <v>1889</v>
      </c>
      <c r="F1890" s="26">
        <f t="shared" si="88"/>
        <v>0.70092764378478667</v>
      </c>
      <c r="G1890" s="3" t="str" cm="1">
        <f t="array" ref="G1890">IFERROR(_xlfn.IFS(D1890&lt;='ABC Fatturato'!$K$2,"A",D1890&lt;='ABC Fatturato'!$L$3,"B"),"C")</f>
        <v>C</v>
      </c>
    </row>
    <row r="1891" spans="1:7" x14ac:dyDescent="0.3">
      <c r="A1891" s="20" t="s">
        <v>1914</v>
      </c>
      <c r="B1891" s="23">
        <f>+'ABC Fatturato'!B1891*60%</f>
        <v>75.611038483066537</v>
      </c>
      <c r="C1891" s="27">
        <f t="shared" si="89"/>
        <v>4682833.7542452244</v>
      </c>
      <c r="D1891" s="28">
        <f t="shared" si="87"/>
        <v>0.99523705437734766</v>
      </c>
      <c r="E1891" s="18">
        <v>1890</v>
      </c>
      <c r="F1891" s="26">
        <f t="shared" si="88"/>
        <v>0.70129870129870131</v>
      </c>
      <c r="G1891" s="3" t="str" cm="1">
        <f t="array" ref="G1891">IFERROR(_xlfn.IFS(D1891&lt;='ABC Fatturato'!$K$2,"A",D1891&lt;='ABC Fatturato'!$L$3,"B"),"C")</f>
        <v>C</v>
      </c>
    </row>
    <row r="1892" spans="1:7" x14ac:dyDescent="0.3">
      <c r="A1892" s="20" t="s">
        <v>1915</v>
      </c>
      <c r="B1892" s="23">
        <f>+'ABC Fatturato'!B1892*60%</f>
        <v>75.433410998338175</v>
      </c>
      <c r="C1892" s="27">
        <f t="shared" si="89"/>
        <v>4682909.1876562228</v>
      </c>
      <c r="D1892" s="28">
        <f t="shared" si="87"/>
        <v>0.99525308614992458</v>
      </c>
      <c r="E1892" s="18">
        <v>1891</v>
      </c>
      <c r="F1892" s="26">
        <f t="shared" si="88"/>
        <v>0.70166975881261595</v>
      </c>
      <c r="G1892" s="3" t="str" cm="1">
        <f t="array" ref="G1892">IFERROR(_xlfn.IFS(D1892&lt;='ABC Fatturato'!$K$2,"A",D1892&lt;='ABC Fatturato'!$L$3,"B"),"C")</f>
        <v>C</v>
      </c>
    </row>
    <row r="1893" spans="1:7" x14ac:dyDescent="0.3">
      <c r="A1893" s="20" t="s">
        <v>1916</v>
      </c>
      <c r="B1893" s="23">
        <f>+'ABC Fatturato'!B1893*60%</f>
        <v>75.391533429840564</v>
      </c>
      <c r="C1893" s="27">
        <f t="shared" si="89"/>
        <v>4682984.5791896526</v>
      </c>
      <c r="D1893" s="28">
        <f t="shared" si="87"/>
        <v>0.99526910902231203</v>
      </c>
      <c r="E1893" s="18">
        <v>1892</v>
      </c>
      <c r="F1893" s="26">
        <f t="shared" si="88"/>
        <v>0.70204081632653059</v>
      </c>
      <c r="G1893" s="3" t="str" cm="1">
        <f t="array" ref="G1893">IFERROR(_xlfn.IFS(D1893&lt;='ABC Fatturato'!$K$2,"A",D1893&lt;='ABC Fatturato'!$L$3,"B"),"C")</f>
        <v>C</v>
      </c>
    </row>
    <row r="1894" spans="1:7" x14ac:dyDescent="0.3">
      <c r="A1894" s="20" t="s">
        <v>1917</v>
      </c>
      <c r="B1894" s="23">
        <f>+'ABC Fatturato'!B1894*60%</f>
        <v>75.321993614261999</v>
      </c>
      <c r="C1894" s="27">
        <f t="shared" si="89"/>
        <v>4683059.9011832671</v>
      </c>
      <c r="D1894" s="28">
        <f t="shared" si="87"/>
        <v>0.99528511711548573</v>
      </c>
      <c r="E1894" s="18">
        <v>1893</v>
      </c>
      <c r="F1894" s="26">
        <f t="shared" si="88"/>
        <v>0.70241187384044523</v>
      </c>
      <c r="G1894" s="3" t="str" cm="1">
        <f t="array" ref="G1894">IFERROR(_xlfn.IFS(D1894&lt;='ABC Fatturato'!$K$2,"A",D1894&lt;='ABC Fatturato'!$L$3,"B"),"C")</f>
        <v>C</v>
      </c>
    </row>
    <row r="1895" spans="1:7" x14ac:dyDescent="0.3">
      <c r="A1895" s="20" t="s">
        <v>1918</v>
      </c>
      <c r="B1895" s="23">
        <f>+'ABC Fatturato'!B1895*60%</f>
        <v>74.940741255187504</v>
      </c>
      <c r="C1895" s="27">
        <f t="shared" si="89"/>
        <v>4683134.8419245221</v>
      </c>
      <c r="D1895" s="28">
        <f t="shared" si="87"/>
        <v>0.99530104418155163</v>
      </c>
      <c r="E1895" s="18">
        <v>1894</v>
      </c>
      <c r="F1895" s="26">
        <f t="shared" si="88"/>
        <v>0.70278293135435987</v>
      </c>
      <c r="G1895" s="3" t="str" cm="1">
        <f t="array" ref="G1895">IFERROR(_xlfn.IFS(D1895&lt;='ABC Fatturato'!$K$2,"A",D1895&lt;='ABC Fatturato'!$L$3,"B"),"C")</f>
        <v>C</v>
      </c>
    </row>
    <row r="1896" spans="1:7" x14ac:dyDescent="0.3">
      <c r="A1896" s="20" t="s">
        <v>1919</v>
      </c>
      <c r="B1896" s="23">
        <f>+'ABC Fatturato'!B1896*60%</f>
        <v>74.43488071828989</v>
      </c>
      <c r="C1896" s="27">
        <f t="shared" si="89"/>
        <v>4683209.2768052407</v>
      </c>
      <c r="D1896" s="28">
        <f t="shared" si="87"/>
        <v>0.99531686373768302</v>
      </c>
      <c r="E1896" s="18">
        <v>1895</v>
      </c>
      <c r="F1896" s="26">
        <f t="shared" si="88"/>
        <v>0.70315398886827463</v>
      </c>
      <c r="G1896" s="3" t="str" cm="1">
        <f t="array" ref="G1896">IFERROR(_xlfn.IFS(D1896&lt;='ABC Fatturato'!$K$2,"A",D1896&lt;='ABC Fatturato'!$L$3,"B"),"C")</f>
        <v>C</v>
      </c>
    </row>
    <row r="1897" spans="1:7" x14ac:dyDescent="0.3">
      <c r="A1897" s="20" t="s">
        <v>1920</v>
      </c>
      <c r="B1897" s="23">
        <f>+'ABC Fatturato'!B1897*60%</f>
        <v>74.278256050789693</v>
      </c>
      <c r="C1897" s="27">
        <f t="shared" si="89"/>
        <v>4683283.5550612919</v>
      </c>
      <c r="D1897" s="28">
        <f t="shared" si="87"/>
        <v>0.99533265000656124</v>
      </c>
      <c r="E1897" s="18">
        <v>1896</v>
      </c>
      <c r="F1897" s="26">
        <f t="shared" si="88"/>
        <v>0.70352504638218927</v>
      </c>
      <c r="G1897" s="3" t="str" cm="1">
        <f t="array" ref="G1897">IFERROR(_xlfn.IFS(D1897&lt;='ABC Fatturato'!$K$2,"A",D1897&lt;='ABC Fatturato'!$L$3,"B"),"C")</f>
        <v>C</v>
      </c>
    </row>
    <row r="1898" spans="1:7" x14ac:dyDescent="0.3">
      <c r="A1898" s="20" t="s">
        <v>1921</v>
      </c>
      <c r="B1898" s="23">
        <f>+'ABC Fatturato'!B1898*60%</f>
        <v>74.278256050789693</v>
      </c>
      <c r="C1898" s="27">
        <f t="shared" si="89"/>
        <v>4683357.8333173431</v>
      </c>
      <c r="D1898" s="28">
        <f t="shared" si="87"/>
        <v>0.99534843627543945</v>
      </c>
      <c r="E1898" s="18">
        <v>1897</v>
      </c>
      <c r="F1898" s="26">
        <f t="shared" si="88"/>
        <v>0.70389610389610391</v>
      </c>
      <c r="G1898" s="3" t="str" cm="1">
        <f t="array" ref="G1898">IFERROR(_xlfn.IFS(D1898&lt;='ABC Fatturato'!$K$2,"A",D1898&lt;='ABC Fatturato'!$L$3,"B"),"C")</f>
        <v>C</v>
      </c>
    </row>
    <row r="1899" spans="1:7" x14ac:dyDescent="0.3">
      <c r="A1899" s="20" t="s">
        <v>1922</v>
      </c>
      <c r="B1899" s="23">
        <f>+'ABC Fatturato'!B1899*60%</f>
        <v>73.764071226576036</v>
      </c>
      <c r="C1899" s="27">
        <f t="shared" si="89"/>
        <v>4683431.5973885693</v>
      </c>
      <c r="D1899" s="28">
        <f t="shared" si="87"/>
        <v>0.99536411326523211</v>
      </c>
      <c r="E1899" s="18">
        <v>1898</v>
      </c>
      <c r="F1899" s="26">
        <f t="shared" si="88"/>
        <v>0.70426716141001855</v>
      </c>
      <c r="G1899" s="3" t="str" cm="1">
        <f t="array" ref="G1899">IFERROR(_xlfn.IFS(D1899&lt;='ABC Fatturato'!$K$2,"A",D1899&lt;='ABC Fatturato'!$L$3,"B"),"C")</f>
        <v>C</v>
      </c>
    </row>
    <row r="1900" spans="1:7" x14ac:dyDescent="0.3">
      <c r="A1900" s="20" t="s">
        <v>1923</v>
      </c>
      <c r="B1900" s="23">
        <f>+'ABC Fatturato'!B1900*60%</f>
        <v>73.217869912685316</v>
      </c>
      <c r="C1900" s="27">
        <f t="shared" si="89"/>
        <v>4683504.8152584815</v>
      </c>
      <c r="D1900" s="28">
        <f t="shared" si="87"/>
        <v>0.99537967417151318</v>
      </c>
      <c r="E1900" s="18">
        <v>1899</v>
      </c>
      <c r="F1900" s="26">
        <f t="shared" si="88"/>
        <v>0.70463821892393319</v>
      </c>
      <c r="G1900" s="3" t="str" cm="1">
        <f t="array" ref="G1900">IFERROR(_xlfn.IFS(D1900&lt;='ABC Fatturato'!$K$2,"A",D1900&lt;='ABC Fatturato'!$L$3,"B"),"C")</f>
        <v>C</v>
      </c>
    </row>
    <row r="1901" spans="1:7" x14ac:dyDescent="0.3">
      <c r="A1901" s="20" t="s">
        <v>1924</v>
      </c>
      <c r="B1901" s="23">
        <f>+'ABC Fatturato'!B1901*60%</f>
        <v>72.997596463707097</v>
      </c>
      <c r="C1901" s="27">
        <f t="shared" si="89"/>
        <v>4683577.8128549457</v>
      </c>
      <c r="D1901" s="28">
        <f t="shared" si="87"/>
        <v>0.99539518826334172</v>
      </c>
      <c r="E1901" s="18">
        <v>1900</v>
      </c>
      <c r="F1901" s="26">
        <f t="shared" si="88"/>
        <v>0.70500927643784783</v>
      </c>
      <c r="G1901" s="3" t="str" cm="1">
        <f t="array" ref="G1901">IFERROR(_xlfn.IFS(D1901&lt;='ABC Fatturato'!$K$2,"A",D1901&lt;='ABC Fatturato'!$L$3,"B"),"C")</f>
        <v>C</v>
      </c>
    </row>
    <row r="1902" spans="1:7" x14ac:dyDescent="0.3">
      <c r="A1902" s="20" t="s">
        <v>1925</v>
      </c>
      <c r="B1902" s="23">
        <f>+'ABC Fatturato'!B1902*60%</f>
        <v>72.997596463707097</v>
      </c>
      <c r="C1902" s="27">
        <f t="shared" si="89"/>
        <v>4683650.8104514098</v>
      </c>
      <c r="D1902" s="28">
        <f t="shared" si="87"/>
        <v>0.99541070235517037</v>
      </c>
      <c r="E1902" s="18">
        <v>1901</v>
      </c>
      <c r="F1902" s="26">
        <f t="shared" si="88"/>
        <v>0.70538033395176247</v>
      </c>
      <c r="G1902" s="3" t="str" cm="1">
        <f t="array" ref="G1902">IFERROR(_xlfn.IFS(D1902&lt;='ABC Fatturato'!$K$2,"A",D1902&lt;='ABC Fatturato'!$L$3,"B"),"C")</f>
        <v>C</v>
      </c>
    </row>
    <row r="1903" spans="1:7" x14ac:dyDescent="0.3">
      <c r="A1903" s="20" t="s">
        <v>1926</v>
      </c>
      <c r="B1903" s="23">
        <f>+'ABC Fatturato'!B1903*60%</f>
        <v>72.997596463707097</v>
      </c>
      <c r="C1903" s="27">
        <f t="shared" si="89"/>
        <v>4683723.8080478739</v>
      </c>
      <c r="D1903" s="28">
        <f t="shared" si="87"/>
        <v>0.99542621644699902</v>
      </c>
      <c r="E1903" s="18">
        <v>1902</v>
      </c>
      <c r="F1903" s="26">
        <f t="shared" si="88"/>
        <v>0.70575139146567722</v>
      </c>
      <c r="G1903" s="3" t="str" cm="1">
        <f t="array" ref="G1903">IFERROR(_xlfn.IFS(D1903&lt;='ABC Fatturato'!$K$2,"A",D1903&lt;='ABC Fatturato'!$L$3,"B"),"C")</f>
        <v>C</v>
      </c>
    </row>
    <row r="1904" spans="1:7" x14ac:dyDescent="0.3">
      <c r="A1904" s="20" t="s">
        <v>1927</v>
      </c>
      <c r="B1904" s="23">
        <f>+'ABC Fatturato'!B1904*60%</f>
        <v>72.964427380401673</v>
      </c>
      <c r="C1904" s="27">
        <f t="shared" si="89"/>
        <v>4683796.7724752547</v>
      </c>
      <c r="D1904" s="28">
        <f t="shared" si="87"/>
        <v>0.99544172348944204</v>
      </c>
      <c r="E1904" s="18">
        <v>1903</v>
      </c>
      <c r="F1904" s="26">
        <f t="shared" si="88"/>
        <v>0.70612244897959187</v>
      </c>
      <c r="G1904" s="3" t="str" cm="1">
        <f t="array" ref="G1904">IFERROR(_xlfn.IFS(D1904&lt;='ABC Fatturato'!$K$2,"A",D1904&lt;='ABC Fatturato'!$L$3,"B"),"C")</f>
        <v>C</v>
      </c>
    </row>
    <row r="1905" spans="1:7" x14ac:dyDescent="0.3">
      <c r="A1905" s="20" t="s">
        <v>1928</v>
      </c>
      <c r="B1905" s="23">
        <f>+'ABC Fatturato'!B1905*60%</f>
        <v>72.613398587582324</v>
      </c>
      <c r="C1905" s="27">
        <f t="shared" si="89"/>
        <v>4683869.3858738421</v>
      </c>
      <c r="D1905" s="28">
        <f t="shared" si="87"/>
        <v>0.99545715592815565</v>
      </c>
      <c r="E1905" s="18">
        <v>1904</v>
      </c>
      <c r="F1905" s="26">
        <f t="shared" si="88"/>
        <v>0.70649350649350651</v>
      </c>
      <c r="G1905" s="3" t="str" cm="1">
        <f t="array" ref="G1905">IFERROR(_xlfn.IFS(D1905&lt;='ABC Fatturato'!$K$2,"A",D1905&lt;='ABC Fatturato'!$L$3,"B"),"C")</f>
        <v>C</v>
      </c>
    </row>
    <row r="1906" spans="1:7" x14ac:dyDescent="0.3">
      <c r="A1906" s="20" t="s">
        <v>1929</v>
      </c>
      <c r="B1906" s="23">
        <f>+'ABC Fatturato'!B1906*60%</f>
        <v>72.550390135897871</v>
      </c>
      <c r="C1906" s="27">
        <f t="shared" si="89"/>
        <v>4683941.9362639775</v>
      </c>
      <c r="D1906" s="28">
        <f t="shared" si="87"/>
        <v>0.99547257497575847</v>
      </c>
      <c r="E1906" s="18">
        <v>1905</v>
      </c>
      <c r="F1906" s="26">
        <f t="shared" si="88"/>
        <v>0.70686456400742115</v>
      </c>
      <c r="G1906" s="3" t="str" cm="1">
        <f t="array" ref="G1906">IFERROR(_xlfn.IFS(D1906&lt;='ABC Fatturato'!$K$2,"A",D1906&lt;='ABC Fatturato'!$L$3,"B"),"C")</f>
        <v>C</v>
      </c>
    </row>
    <row r="1907" spans="1:7" x14ac:dyDescent="0.3">
      <c r="A1907" s="20" t="s">
        <v>1930</v>
      </c>
      <c r="B1907" s="23">
        <f>+'ABC Fatturato'!B1907*60%</f>
        <v>72.480466122443161</v>
      </c>
      <c r="C1907" s="27">
        <f t="shared" si="89"/>
        <v>4684014.4167301003</v>
      </c>
      <c r="D1907" s="28">
        <f t="shared" si="87"/>
        <v>0.99548797916249443</v>
      </c>
      <c r="E1907" s="18">
        <v>1906</v>
      </c>
      <c r="F1907" s="26">
        <f t="shared" si="88"/>
        <v>0.70723562152133579</v>
      </c>
      <c r="G1907" s="3" t="str" cm="1">
        <f t="array" ref="G1907">IFERROR(_xlfn.IFS(D1907&lt;='ABC Fatturato'!$K$2,"A",D1907&lt;='ABC Fatturato'!$L$3,"B"),"C")</f>
        <v>C</v>
      </c>
    </row>
    <row r="1908" spans="1:7" x14ac:dyDescent="0.3">
      <c r="A1908" s="20" t="s">
        <v>1931</v>
      </c>
      <c r="B1908" s="23">
        <f>+'ABC Fatturato'!B1908*60%</f>
        <v>72.234323349805891</v>
      </c>
      <c r="C1908" s="27">
        <f t="shared" si="89"/>
        <v>4684086.6510534501</v>
      </c>
      <c r="D1908" s="28">
        <f t="shared" si="87"/>
        <v>0.99550333103680133</v>
      </c>
      <c r="E1908" s="18">
        <v>1907</v>
      </c>
      <c r="F1908" s="26">
        <f t="shared" si="88"/>
        <v>0.70760667903525043</v>
      </c>
      <c r="G1908" s="3" t="str" cm="1">
        <f t="array" ref="G1908">IFERROR(_xlfn.IFS(D1908&lt;='ABC Fatturato'!$K$2,"A",D1908&lt;='ABC Fatturato'!$L$3,"B"),"C")</f>
        <v>C</v>
      </c>
    </row>
    <row r="1909" spans="1:7" x14ac:dyDescent="0.3">
      <c r="A1909" s="20" t="s">
        <v>1932</v>
      </c>
      <c r="B1909" s="23">
        <f>+'ABC Fatturato'!B1909*60%</f>
        <v>72.208710158064235</v>
      </c>
      <c r="C1909" s="27">
        <f t="shared" si="89"/>
        <v>4684158.8597636083</v>
      </c>
      <c r="D1909" s="28">
        <f t="shared" si="87"/>
        <v>0.99551867746756739</v>
      </c>
      <c r="E1909" s="18">
        <v>1908</v>
      </c>
      <c r="F1909" s="26">
        <f t="shared" si="88"/>
        <v>0.70797773654916507</v>
      </c>
      <c r="G1909" s="3" t="str" cm="1">
        <f t="array" ref="G1909">IFERROR(_xlfn.IFS(D1909&lt;='ABC Fatturato'!$K$2,"A",D1909&lt;='ABC Fatturato'!$L$3,"B"),"C")</f>
        <v>C</v>
      </c>
    </row>
    <row r="1910" spans="1:7" x14ac:dyDescent="0.3">
      <c r="A1910" s="20" t="s">
        <v>1933</v>
      </c>
      <c r="B1910" s="23">
        <f>+'ABC Fatturato'!B1910*60%</f>
        <v>71.936569995809194</v>
      </c>
      <c r="C1910" s="27">
        <f t="shared" si="89"/>
        <v>4684230.7963336045</v>
      </c>
      <c r="D1910" s="28">
        <f t="shared" si="87"/>
        <v>0.99553396606071043</v>
      </c>
      <c r="E1910" s="18">
        <v>1909</v>
      </c>
      <c r="F1910" s="26">
        <f t="shared" si="88"/>
        <v>0.70834879406307982</v>
      </c>
      <c r="G1910" s="3" t="str" cm="1">
        <f t="array" ref="G1910">IFERROR(_xlfn.IFS(D1910&lt;='ABC Fatturato'!$K$2,"A",D1910&lt;='ABC Fatturato'!$L$3,"B"),"C")</f>
        <v>C</v>
      </c>
    </row>
    <row r="1911" spans="1:7" x14ac:dyDescent="0.3">
      <c r="A1911" s="20" t="s">
        <v>1934</v>
      </c>
      <c r="B1911" s="23">
        <f>+'ABC Fatturato'!B1911*60%</f>
        <v>71.716936876624516</v>
      </c>
      <c r="C1911" s="27">
        <f t="shared" si="89"/>
        <v>4684302.5132704815</v>
      </c>
      <c r="D1911" s="28">
        <f t="shared" si="87"/>
        <v>0.9955492079754894</v>
      </c>
      <c r="E1911" s="18">
        <v>1910</v>
      </c>
      <c r="F1911" s="26">
        <f t="shared" si="88"/>
        <v>0.70871985157699446</v>
      </c>
      <c r="G1911" s="3" t="str" cm="1">
        <f t="array" ref="G1911">IFERROR(_xlfn.IFS(D1911&lt;='ABC Fatturato'!$K$2,"A",D1911&lt;='ABC Fatturato'!$L$3,"B"),"C")</f>
        <v>C</v>
      </c>
    </row>
    <row r="1912" spans="1:7" x14ac:dyDescent="0.3">
      <c r="A1912" s="20" t="s">
        <v>1935</v>
      </c>
      <c r="B1912" s="23">
        <f>+'ABC Fatturato'!B1912*60%</f>
        <v>71.680053880516553</v>
      </c>
      <c r="C1912" s="27">
        <f t="shared" si="89"/>
        <v>4684374.1933243619</v>
      </c>
      <c r="D1912" s="28">
        <f t="shared" si="87"/>
        <v>0.99556444205156924</v>
      </c>
      <c r="E1912" s="18">
        <v>1911</v>
      </c>
      <c r="F1912" s="26">
        <f t="shared" si="88"/>
        <v>0.70909090909090911</v>
      </c>
      <c r="G1912" s="3" t="str" cm="1">
        <f t="array" ref="G1912">IFERROR(_xlfn.IFS(D1912&lt;='ABC Fatturato'!$K$2,"A",D1912&lt;='ABC Fatturato'!$L$3,"B"),"C")</f>
        <v>C</v>
      </c>
    </row>
    <row r="1913" spans="1:7" x14ac:dyDescent="0.3">
      <c r="A1913" s="20" t="s">
        <v>1936</v>
      </c>
      <c r="B1913" s="23">
        <f>+'ABC Fatturato'!B1913*60%</f>
        <v>71.592840962636231</v>
      </c>
      <c r="C1913" s="27">
        <f t="shared" si="89"/>
        <v>4684445.786165325</v>
      </c>
      <c r="D1913" s="28">
        <f t="shared" si="87"/>
        <v>0.9955796575923922</v>
      </c>
      <c r="E1913" s="18">
        <v>1912</v>
      </c>
      <c r="F1913" s="26">
        <f t="shared" si="88"/>
        <v>0.70946196660482375</v>
      </c>
      <c r="G1913" s="3" t="str" cm="1">
        <f t="array" ref="G1913">IFERROR(_xlfn.IFS(D1913&lt;='ABC Fatturato'!$K$2,"A",D1913&lt;='ABC Fatturato'!$L$3,"B"),"C")</f>
        <v>C</v>
      </c>
    </row>
    <row r="1914" spans="1:7" x14ac:dyDescent="0.3">
      <c r="A1914" s="20" t="s">
        <v>1937</v>
      </c>
      <c r="B1914" s="23">
        <f>+'ABC Fatturato'!B1914*60%</f>
        <v>71.057653321194408</v>
      </c>
      <c r="C1914" s="27">
        <f t="shared" si="89"/>
        <v>4684516.8438186459</v>
      </c>
      <c r="D1914" s="28">
        <f t="shared" si="87"/>
        <v>0.99559475939042585</v>
      </c>
      <c r="E1914" s="18">
        <v>1913</v>
      </c>
      <c r="F1914" s="26">
        <f t="shared" si="88"/>
        <v>0.70983302411873839</v>
      </c>
      <c r="G1914" s="3" t="str" cm="1">
        <f t="array" ref="G1914">IFERROR(_xlfn.IFS(D1914&lt;='ABC Fatturato'!$K$2,"A",D1914&lt;='ABC Fatturato'!$L$3,"B"),"C")</f>
        <v>C</v>
      </c>
    </row>
    <row r="1915" spans="1:7" x14ac:dyDescent="0.3">
      <c r="A1915" s="20" t="s">
        <v>1938</v>
      </c>
      <c r="B1915" s="23">
        <f>+'ABC Fatturato'!B1915*60%</f>
        <v>70.471111230310598</v>
      </c>
      <c r="C1915" s="27">
        <f t="shared" si="89"/>
        <v>4684587.3149298765</v>
      </c>
      <c r="D1915" s="28">
        <f t="shared" si="87"/>
        <v>0.99560973653137097</v>
      </c>
      <c r="E1915" s="18">
        <v>1914</v>
      </c>
      <c r="F1915" s="26">
        <f t="shared" si="88"/>
        <v>0.71020408163265303</v>
      </c>
      <c r="G1915" s="3" t="str" cm="1">
        <f t="array" ref="G1915">IFERROR(_xlfn.IFS(D1915&lt;='ABC Fatturato'!$K$2,"A",D1915&lt;='ABC Fatturato'!$L$3,"B"),"C")</f>
        <v>C</v>
      </c>
    </row>
    <row r="1916" spans="1:7" x14ac:dyDescent="0.3">
      <c r="A1916" s="20" t="s">
        <v>1939</v>
      </c>
      <c r="B1916" s="23">
        <f>+'ABC Fatturato'!B1916*60%</f>
        <v>69.831421766562841</v>
      </c>
      <c r="C1916" s="27">
        <f t="shared" si="89"/>
        <v>4684657.1463516429</v>
      </c>
      <c r="D1916" s="28">
        <f t="shared" si="87"/>
        <v>0.99562457771987967</v>
      </c>
      <c r="E1916" s="18">
        <v>1915</v>
      </c>
      <c r="F1916" s="26">
        <f t="shared" si="88"/>
        <v>0.71057513914656767</v>
      </c>
      <c r="G1916" s="3" t="str" cm="1">
        <f t="array" ref="G1916">IFERROR(_xlfn.IFS(D1916&lt;='ABC Fatturato'!$K$2,"A",D1916&lt;='ABC Fatturato'!$L$3,"B"),"C")</f>
        <v>C</v>
      </c>
    </row>
    <row r="1917" spans="1:7" x14ac:dyDescent="0.3">
      <c r="A1917" s="20" t="s">
        <v>1940</v>
      </c>
      <c r="B1917" s="23">
        <f>+'ABC Fatturato'!B1917*60%</f>
        <v>69.559665802183915</v>
      </c>
      <c r="C1917" s="27">
        <f t="shared" si="89"/>
        <v>4684726.7060174448</v>
      </c>
      <c r="D1917" s="28">
        <f t="shared" si="87"/>
        <v>0.99563936115241847</v>
      </c>
      <c r="E1917" s="18">
        <v>1916</v>
      </c>
      <c r="F1917" s="26">
        <f t="shared" si="88"/>
        <v>0.71094619666048242</v>
      </c>
      <c r="G1917" s="3" t="str" cm="1">
        <f t="array" ref="G1917">IFERROR(_xlfn.IFS(D1917&lt;='ABC Fatturato'!$K$2,"A",D1917&lt;='ABC Fatturato'!$L$3,"B"),"C")</f>
        <v>C</v>
      </c>
    </row>
    <row r="1918" spans="1:7" x14ac:dyDescent="0.3">
      <c r="A1918" s="20" t="s">
        <v>1941</v>
      </c>
      <c r="B1918" s="23">
        <f>+'ABC Fatturato'!B1918*60%</f>
        <v>69.39894302400505</v>
      </c>
      <c r="C1918" s="27">
        <f t="shared" si="89"/>
        <v>4684796.1049604686</v>
      </c>
      <c r="D1918" s="28">
        <f t="shared" si="87"/>
        <v>0.99565411042673757</v>
      </c>
      <c r="E1918" s="18">
        <v>1917</v>
      </c>
      <c r="F1918" s="26">
        <f t="shared" si="88"/>
        <v>0.71131725417439706</v>
      </c>
      <c r="G1918" s="3" t="str" cm="1">
        <f t="array" ref="G1918">IFERROR(_xlfn.IFS(D1918&lt;='ABC Fatturato'!$K$2,"A",D1918&lt;='ABC Fatturato'!$L$3,"B"),"C")</f>
        <v>C</v>
      </c>
    </row>
    <row r="1919" spans="1:7" x14ac:dyDescent="0.3">
      <c r="A1919" s="20" t="s">
        <v>1942</v>
      </c>
      <c r="B1919" s="23">
        <f>+'ABC Fatturato'!B1919*60%</f>
        <v>69.219650681813505</v>
      </c>
      <c r="C1919" s="27">
        <f t="shared" si="89"/>
        <v>4684865.3246111507</v>
      </c>
      <c r="D1919" s="28">
        <f t="shared" si="87"/>
        <v>0.99566882159626968</v>
      </c>
      <c r="E1919" s="18">
        <v>1918</v>
      </c>
      <c r="F1919" s="26">
        <f t="shared" si="88"/>
        <v>0.7116883116883117</v>
      </c>
      <c r="G1919" s="3" t="str" cm="1">
        <f t="array" ref="G1919">IFERROR(_xlfn.IFS(D1919&lt;='ABC Fatturato'!$K$2,"A",D1919&lt;='ABC Fatturato'!$L$3,"B"),"C")</f>
        <v>C</v>
      </c>
    </row>
    <row r="1920" spans="1:7" x14ac:dyDescent="0.3">
      <c r="A1920" s="20" t="s">
        <v>1943</v>
      </c>
      <c r="B1920" s="23">
        <f>+'ABC Fatturato'!B1920*60%</f>
        <v>68.898077059497055</v>
      </c>
      <c r="C1920" s="27">
        <f t="shared" si="89"/>
        <v>4684934.2226882102</v>
      </c>
      <c r="D1920" s="28">
        <f t="shared" si="87"/>
        <v>0.99568346442214473</v>
      </c>
      <c r="E1920" s="18">
        <v>1919</v>
      </c>
      <c r="F1920" s="26">
        <f t="shared" si="88"/>
        <v>0.71205936920222634</v>
      </c>
      <c r="G1920" s="3" t="str" cm="1">
        <f t="array" ref="G1920">IFERROR(_xlfn.IFS(D1920&lt;='ABC Fatturato'!$K$2,"A",D1920&lt;='ABC Fatturato'!$L$3,"B"),"C")</f>
        <v>C</v>
      </c>
    </row>
    <row r="1921" spans="1:7" x14ac:dyDescent="0.3">
      <c r="A1921" s="20" t="s">
        <v>1944</v>
      </c>
      <c r="B1921" s="23">
        <f>+'ABC Fatturato'!B1921*60%</f>
        <v>68.88360560616303</v>
      </c>
      <c r="C1921" s="27">
        <f t="shared" si="89"/>
        <v>4685003.1062938161</v>
      </c>
      <c r="D1921" s="28">
        <f t="shared" si="87"/>
        <v>0.995698104172419</v>
      </c>
      <c r="E1921" s="18">
        <v>1920</v>
      </c>
      <c r="F1921" s="26">
        <f t="shared" si="88"/>
        <v>0.71243042671614099</v>
      </c>
      <c r="G1921" s="3" t="str" cm="1">
        <f t="array" ref="G1921">IFERROR(_xlfn.IFS(D1921&lt;='ABC Fatturato'!$K$2,"A",D1921&lt;='ABC Fatturato'!$L$3,"B"),"C")</f>
        <v>C</v>
      </c>
    </row>
    <row r="1922" spans="1:7" x14ac:dyDescent="0.3">
      <c r="A1922" s="20" t="s">
        <v>1945</v>
      </c>
      <c r="B1922" s="23">
        <f>+'ABC Fatturato'!B1922*60%</f>
        <v>68.850180390940167</v>
      </c>
      <c r="C1922" s="27">
        <f t="shared" si="89"/>
        <v>4685071.9564742073</v>
      </c>
      <c r="D1922" s="28">
        <f t="shared" ref="D1922:D1985" si="90">C1922/SUM(B:B)</f>
        <v>0.9957127368188724</v>
      </c>
      <c r="E1922" s="18">
        <v>1921</v>
      </c>
      <c r="F1922" s="26">
        <f t="shared" ref="F1922:F1985" si="91">E1922/COUNT(B:B)</f>
        <v>0.71280148423005563</v>
      </c>
      <c r="G1922" s="3" t="str" cm="1">
        <f t="array" ref="G1922">IFERROR(_xlfn.IFS(D1922&lt;='ABC Fatturato'!$K$2,"A",D1922&lt;='ABC Fatturato'!$L$3,"B"),"C")</f>
        <v>C</v>
      </c>
    </row>
    <row r="1923" spans="1:7" x14ac:dyDescent="0.3">
      <c r="A1923" s="20" t="s">
        <v>1946</v>
      </c>
      <c r="B1923" s="23">
        <f>+'ABC Fatturato'!B1923*60%</f>
        <v>68.804845041557456</v>
      </c>
      <c r="C1923" s="27">
        <f t="shared" ref="C1923:C1986" si="92">B1923+C1922</f>
        <v>4685140.7613192489</v>
      </c>
      <c r="D1923" s="28">
        <f t="shared" si="90"/>
        <v>0.99572735983025817</v>
      </c>
      <c r="E1923" s="18">
        <v>1922</v>
      </c>
      <c r="F1923" s="26">
        <f t="shared" si="91"/>
        <v>0.71317254174397027</v>
      </c>
      <c r="G1923" s="3" t="str" cm="1">
        <f t="array" ref="G1923">IFERROR(_xlfn.IFS(D1923&lt;='ABC Fatturato'!$K$2,"A",D1923&lt;='ABC Fatturato'!$L$3,"B"),"C")</f>
        <v>C</v>
      </c>
    </row>
    <row r="1924" spans="1:7" x14ac:dyDescent="0.3">
      <c r="A1924" s="20" t="s">
        <v>1947</v>
      </c>
      <c r="B1924" s="23">
        <f>+'ABC Fatturato'!B1924*60%</f>
        <v>68.612489971577645</v>
      </c>
      <c r="C1924" s="27">
        <f t="shared" si="92"/>
        <v>4685209.3738092203</v>
      </c>
      <c r="D1924" s="28">
        <f t="shared" si="90"/>
        <v>0.99574194196065113</v>
      </c>
      <c r="E1924" s="18">
        <v>1923</v>
      </c>
      <c r="F1924" s="26">
        <f t="shared" si="91"/>
        <v>0.71354359925788502</v>
      </c>
      <c r="G1924" s="3" t="str" cm="1">
        <f t="array" ref="G1924">IFERROR(_xlfn.IFS(D1924&lt;='ABC Fatturato'!$K$2,"A",D1924&lt;='ABC Fatturato'!$L$3,"B"),"C")</f>
        <v>C</v>
      </c>
    </row>
    <row r="1925" spans="1:7" x14ac:dyDescent="0.3">
      <c r="A1925" s="20" t="s">
        <v>1948</v>
      </c>
      <c r="B1925" s="23">
        <f>+'ABC Fatturato'!B1925*60%</f>
        <v>67.956279999156521</v>
      </c>
      <c r="C1925" s="27">
        <f t="shared" si="92"/>
        <v>4685277.3300892198</v>
      </c>
      <c r="D1925" s="28">
        <f t="shared" si="90"/>
        <v>0.99575638462752392</v>
      </c>
      <c r="E1925" s="18">
        <v>1924</v>
      </c>
      <c r="F1925" s="26">
        <f t="shared" si="91"/>
        <v>0.71391465677179966</v>
      </c>
      <c r="G1925" s="3" t="str" cm="1">
        <f t="array" ref="G1925">IFERROR(_xlfn.IFS(D1925&lt;='ABC Fatturato'!$K$2,"A",D1925&lt;='ABC Fatturato'!$L$3,"B"),"C")</f>
        <v>C</v>
      </c>
    </row>
    <row r="1926" spans="1:7" x14ac:dyDescent="0.3">
      <c r="A1926" s="20" t="s">
        <v>1949</v>
      </c>
      <c r="B1926" s="23">
        <f>+'ABC Fatturato'!B1926*60%</f>
        <v>67.492168964797798</v>
      </c>
      <c r="C1926" s="27">
        <f t="shared" si="92"/>
        <v>4685344.8222581847</v>
      </c>
      <c r="D1926" s="28">
        <f t="shared" si="90"/>
        <v>0.99577072865743377</v>
      </c>
      <c r="E1926" s="18">
        <v>1925</v>
      </c>
      <c r="F1926" s="26">
        <f t="shared" si="91"/>
        <v>0.7142857142857143</v>
      </c>
      <c r="G1926" s="3" t="str" cm="1">
        <f t="array" ref="G1926">IFERROR(_xlfn.IFS(D1926&lt;='ABC Fatturato'!$K$2,"A",D1926&lt;='ABC Fatturato'!$L$3,"B"),"C")</f>
        <v>C</v>
      </c>
    </row>
    <row r="1927" spans="1:7" x14ac:dyDescent="0.3">
      <c r="A1927" s="20" t="s">
        <v>1950</v>
      </c>
      <c r="B1927" s="23">
        <f>+'ABC Fatturato'!B1927*60%</f>
        <v>67.383825163730606</v>
      </c>
      <c r="C1927" s="27">
        <f t="shared" si="92"/>
        <v>4685412.206083348</v>
      </c>
      <c r="D1927" s="28">
        <f t="shared" si="90"/>
        <v>0.99578504966116521</v>
      </c>
      <c r="E1927" s="18">
        <v>1926</v>
      </c>
      <c r="F1927" s="26">
        <f t="shared" si="91"/>
        <v>0.71465677179962894</v>
      </c>
      <c r="G1927" s="3" t="str" cm="1">
        <f t="array" ref="G1927">IFERROR(_xlfn.IFS(D1927&lt;='ABC Fatturato'!$K$2,"A",D1927&lt;='ABC Fatturato'!$L$3,"B"),"C")</f>
        <v>C</v>
      </c>
    </row>
    <row r="1928" spans="1:7" x14ac:dyDescent="0.3">
      <c r="A1928" s="20" t="s">
        <v>1951</v>
      </c>
      <c r="B1928" s="23">
        <f>+'ABC Fatturato'!B1928*60%</f>
        <v>67.25294175393077</v>
      </c>
      <c r="C1928" s="27">
        <f t="shared" si="92"/>
        <v>4685479.4590251017</v>
      </c>
      <c r="D1928" s="28">
        <f t="shared" si="90"/>
        <v>0.99579934284840221</v>
      </c>
      <c r="E1928" s="18">
        <v>1927</v>
      </c>
      <c r="F1928" s="26">
        <f t="shared" si="91"/>
        <v>0.71502782931354358</v>
      </c>
      <c r="G1928" s="3" t="str" cm="1">
        <f t="array" ref="G1928">IFERROR(_xlfn.IFS(D1928&lt;='ABC Fatturato'!$K$2,"A",D1928&lt;='ABC Fatturato'!$L$3,"B"),"C")</f>
        <v>C</v>
      </c>
    </row>
    <row r="1929" spans="1:7" x14ac:dyDescent="0.3">
      <c r="A1929" s="20" t="s">
        <v>1952</v>
      </c>
      <c r="B1929" s="23">
        <f>+'ABC Fatturato'!B1929*60%</f>
        <v>67.148055733748706</v>
      </c>
      <c r="C1929" s="27">
        <f t="shared" si="92"/>
        <v>4685546.6070808358</v>
      </c>
      <c r="D1929" s="28">
        <f t="shared" si="90"/>
        <v>0.99581361374433897</v>
      </c>
      <c r="E1929" s="18">
        <v>1928</v>
      </c>
      <c r="F1929" s="26">
        <f t="shared" si="91"/>
        <v>0.71539888682745822</v>
      </c>
      <c r="G1929" s="3" t="str" cm="1">
        <f t="array" ref="G1929">IFERROR(_xlfn.IFS(D1929&lt;='ABC Fatturato'!$K$2,"A",D1929&lt;='ABC Fatturato'!$L$3,"B"),"C")</f>
        <v>C</v>
      </c>
    </row>
    <row r="1930" spans="1:7" x14ac:dyDescent="0.3">
      <c r="A1930" s="20" t="s">
        <v>1953</v>
      </c>
      <c r="B1930" s="23">
        <f>+'ABC Fatturato'!B1930*60%</f>
        <v>67.093755767256411</v>
      </c>
      <c r="C1930" s="27">
        <f t="shared" si="92"/>
        <v>4685613.7008366035</v>
      </c>
      <c r="D1930" s="28">
        <f t="shared" si="90"/>
        <v>0.9958278730999689</v>
      </c>
      <c r="E1930" s="18">
        <v>1929</v>
      </c>
      <c r="F1930" s="26">
        <f t="shared" si="91"/>
        <v>0.71576994434137287</v>
      </c>
      <c r="G1930" s="3" t="str" cm="1">
        <f t="array" ref="G1930">IFERROR(_xlfn.IFS(D1930&lt;='ABC Fatturato'!$K$2,"A",D1930&lt;='ABC Fatturato'!$L$3,"B"),"C")</f>
        <v>C</v>
      </c>
    </row>
    <row r="1931" spans="1:7" x14ac:dyDescent="0.3">
      <c r="A1931" s="20" t="s">
        <v>1954</v>
      </c>
      <c r="B1931" s="23">
        <f>+'ABC Fatturato'!B1931*60%</f>
        <v>66.729792312607543</v>
      </c>
      <c r="C1931" s="27">
        <f t="shared" si="92"/>
        <v>4685680.4306289162</v>
      </c>
      <c r="D1931" s="28">
        <f t="shared" si="90"/>
        <v>0.99584205510288115</v>
      </c>
      <c r="E1931" s="18">
        <v>1930</v>
      </c>
      <c r="F1931" s="26">
        <f t="shared" si="91"/>
        <v>0.71614100185528762</v>
      </c>
      <c r="G1931" s="3" t="str" cm="1">
        <f t="array" ref="G1931">IFERROR(_xlfn.IFS(D1931&lt;='ABC Fatturato'!$K$2,"A",D1931&lt;='ABC Fatturato'!$L$3,"B"),"C")</f>
        <v>C</v>
      </c>
    </row>
    <row r="1932" spans="1:7" x14ac:dyDescent="0.3">
      <c r="A1932" s="20" t="s">
        <v>1955</v>
      </c>
      <c r="B1932" s="23">
        <f>+'ABC Fatturato'!B1932*60%</f>
        <v>66.412444866928482</v>
      </c>
      <c r="C1932" s="27">
        <f t="shared" si="92"/>
        <v>4685746.8430737834</v>
      </c>
      <c r="D1932" s="28">
        <f t="shared" si="90"/>
        <v>0.99585616966032064</v>
      </c>
      <c r="E1932" s="18">
        <v>1931</v>
      </c>
      <c r="F1932" s="26">
        <f t="shared" si="91"/>
        <v>0.71651205936920226</v>
      </c>
      <c r="G1932" s="3" t="str" cm="1">
        <f t="array" ref="G1932">IFERROR(_xlfn.IFS(D1932&lt;='ABC Fatturato'!$K$2,"A",D1932&lt;='ABC Fatturato'!$L$3,"B"),"C")</f>
        <v>C</v>
      </c>
    </row>
    <row r="1933" spans="1:7" x14ac:dyDescent="0.3">
      <c r="A1933" s="20" t="s">
        <v>1956</v>
      </c>
      <c r="B1933" s="23">
        <f>+'ABC Fatturato'!B1933*60%</f>
        <v>66.338166610877678</v>
      </c>
      <c r="C1933" s="27">
        <f t="shared" si="92"/>
        <v>4685813.1812403947</v>
      </c>
      <c r="D1933" s="28">
        <f t="shared" si="90"/>
        <v>0.99587026843149118</v>
      </c>
      <c r="E1933" s="18">
        <v>1932</v>
      </c>
      <c r="F1933" s="26">
        <f t="shared" si="91"/>
        <v>0.7168831168831169</v>
      </c>
      <c r="G1933" s="3" t="str" cm="1">
        <f t="array" ref="G1933">IFERROR(_xlfn.IFS(D1933&lt;='ABC Fatturato'!$K$2,"A",D1933&lt;='ABC Fatturato'!$L$3,"B"),"C")</f>
        <v>C</v>
      </c>
    </row>
    <row r="1934" spans="1:7" x14ac:dyDescent="0.3">
      <c r="A1934" s="20" t="s">
        <v>1957</v>
      </c>
      <c r="B1934" s="23">
        <f>+'ABC Fatturato'!B1934*60%</f>
        <v>66.338166610877678</v>
      </c>
      <c r="C1934" s="27">
        <f t="shared" si="92"/>
        <v>4685879.519407006</v>
      </c>
      <c r="D1934" s="28">
        <f t="shared" si="90"/>
        <v>0.99588436720266182</v>
      </c>
      <c r="E1934" s="18">
        <v>1933</v>
      </c>
      <c r="F1934" s="26">
        <f t="shared" si="91"/>
        <v>0.71725417439703154</v>
      </c>
      <c r="G1934" s="3" t="str" cm="1">
        <f t="array" ref="G1934">IFERROR(_xlfn.IFS(D1934&lt;='ABC Fatturato'!$K$2,"A",D1934&lt;='ABC Fatturato'!$L$3,"B"),"C")</f>
        <v>C</v>
      </c>
    </row>
    <row r="1935" spans="1:7" x14ac:dyDescent="0.3">
      <c r="A1935" s="20" t="s">
        <v>1958</v>
      </c>
      <c r="B1935" s="23">
        <f>+'ABC Fatturato'!B1935*60%</f>
        <v>66.288348952940169</v>
      </c>
      <c r="C1935" s="27">
        <f t="shared" si="92"/>
        <v>4685945.8077559592</v>
      </c>
      <c r="D1935" s="28">
        <f t="shared" si="90"/>
        <v>0.99589845538614508</v>
      </c>
      <c r="E1935" s="18">
        <v>1934</v>
      </c>
      <c r="F1935" s="26">
        <f t="shared" si="91"/>
        <v>0.71762523191094618</v>
      </c>
      <c r="G1935" s="3" t="str" cm="1">
        <f t="array" ref="G1935">IFERROR(_xlfn.IFS(D1935&lt;='ABC Fatturato'!$K$2,"A",D1935&lt;='ABC Fatturato'!$L$3,"B"),"C")</f>
        <v>C</v>
      </c>
    </row>
    <row r="1936" spans="1:7" x14ac:dyDescent="0.3">
      <c r="A1936" s="20" t="s">
        <v>1959</v>
      </c>
      <c r="B1936" s="23">
        <f>+'ABC Fatturato'!B1936*60%</f>
        <v>66.171552798598242</v>
      </c>
      <c r="C1936" s="27">
        <f t="shared" si="92"/>
        <v>4686011.9793087579</v>
      </c>
      <c r="D1936" s="28">
        <f t="shared" si="90"/>
        <v>0.99591251874708142</v>
      </c>
      <c r="E1936" s="18">
        <v>1935</v>
      </c>
      <c r="F1936" s="26">
        <f t="shared" si="91"/>
        <v>0.71799628942486082</v>
      </c>
      <c r="G1936" s="3" t="str" cm="1">
        <f t="array" ref="G1936">IFERROR(_xlfn.IFS(D1936&lt;='ABC Fatturato'!$K$2,"A",D1936&lt;='ABC Fatturato'!$L$3,"B"),"C")</f>
        <v>C</v>
      </c>
    </row>
    <row r="1937" spans="1:7" x14ac:dyDescent="0.3">
      <c r="A1937" s="20" t="s">
        <v>1960</v>
      </c>
      <c r="B1937" s="23">
        <f>+'ABC Fatturato'!B1937*60%</f>
        <v>65.886477974513653</v>
      </c>
      <c r="C1937" s="27">
        <f t="shared" si="92"/>
        <v>4686077.8657867322</v>
      </c>
      <c r="D1937" s="28">
        <f t="shared" si="90"/>
        <v>0.99592652152140648</v>
      </c>
      <c r="E1937" s="18">
        <v>1936</v>
      </c>
      <c r="F1937" s="26">
        <f t="shared" si="91"/>
        <v>0.71836734693877546</v>
      </c>
      <c r="G1937" s="3" t="str" cm="1">
        <f t="array" ref="G1937">IFERROR(_xlfn.IFS(D1937&lt;='ABC Fatturato'!$K$2,"A",D1937&lt;='ABC Fatturato'!$L$3,"B"),"C")</f>
        <v>C</v>
      </c>
    </row>
    <row r="1938" spans="1:7" x14ac:dyDescent="0.3">
      <c r="A1938" s="20" t="s">
        <v>1961</v>
      </c>
      <c r="B1938" s="23">
        <f>+'ABC Fatturato'!B1938*60%</f>
        <v>65.517263815557754</v>
      </c>
      <c r="C1938" s="27">
        <f t="shared" si="92"/>
        <v>4686143.3830505479</v>
      </c>
      <c r="D1938" s="28">
        <f t="shared" si="90"/>
        <v>0.99594044582708829</v>
      </c>
      <c r="E1938" s="18">
        <v>1937</v>
      </c>
      <c r="F1938" s="26">
        <f t="shared" si="91"/>
        <v>0.71873840445269022</v>
      </c>
      <c r="G1938" s="3" t="str" cm="1">
        <f t="array" ref="G1938">IFERROR(_xlfn.IFS(D1938&lt;='ABC Fatturato'!$K$2,"A",D1938&lt;='ABC Fatturato'!$L$3,"B"),"C")</f>
        <v>C</v>
      </c>
    </row>
    <row r="1939" spans="1:7" x14ac:dyDescent="0.3">
      <c r="A1939" s="20" t="s">
        <v>1962</v>
      </c>
      <c r="B1939" s="23">
        <f>+'ABC Fatturato'!B1939*60%</f>
        <v>65.34168538616872</v>
      </c>
      <c r="C1939" s="27">
        <f t="shared" si="92"/>
        <v>4686208.7247359343</v>
      </c>
      <c r="D1939" s="28">
        <f t="shared" si="90"/>
        <v>0.99595433281729651</v>
      </c>
      <c r="E1939" s="18">
        <v>1938</v>
      </c>
      <c r="F1939" s="26">
        <f t="shared" si="91"/>
        <v>0.71910946196660486</v>
      </c>
      <c r="G1939" s="3" t="str" cm="1">
        <f t="array" ref="G1939">IFERROR(_xlfn.IFS(D1939&lt;='ABC Fatturato'!$K$2,"A",D1939&lt;='ABC Fatturato'!$L$3,"B"),"C")</f>
        <v>C</v>
      </c>
    </row>
    <row r="1940" spans="1:7" x14ac:dyDescent="0.3">
      <c r="A1940" s="20" t="s">
        <v>1963</v>
      </c>
      <c r="B1940" s="23">
        <f>+'ABC Fatturato'!B1940*60%</f>
        <v>65.272657834424976</v>
      </c>
      <c r="C1940" s="27">
        <f t="shared" si="92"/>
        <v>4686273.9973937683</v>
      </c>
      <c r="D1940" s="28">
        <f t="shared" si="90"/>
        <v>0.99596820513716156</v>
      </c>
      <c r="E1940" s="18">
        <v>1939</v>
      </c>
      <c r="F1940" s="26">
        <f t="shared" si="91"/>
        <v>0.7194805194805195</v>
      </c>
      <c r="G1940" s="3" t="str" cm="1">
        <f t="array" ref="G1940">IFERROR(_xlfn.IFS(D1940&lt;='ABC Fatturato'!$K$2,"A",D1940&lt;='ABC Fatturato'!$L$3,"B"),"C")</f>
        <v>C</v>
      </c>
    </row>
    <row r="1941" spans="1:7" x14ac:dyDescent="0.3">
      <c r="A1941" s="20" t="s">
        <v>1964</v>
      </c>
      <c r="B1941" s="23">
        <f>+'ABC Fatturato'!B1941*60%</f>
        <v>65.266382602448289</v>
      </c>
      <c r="C1941" s="27">
        <f t="shared" si="92"/>
        <v>4686339.2637763703</v>
      </c>
      <c r="D1941" s="28">
        <f t="shared" si="90"/>
        <v>0.99598207612335921</v>
      </c>
      <c r="E1941" s="18">
        <v>1940</v>
      </c>
      <c r="F1941" s="26">
        <f t="shared" si="91"/>
        <v>0.71985157699443414</v>
      </c>
      <c r="G1941" s="3" t="str" cm="1">
        <f t="array" ref="G1941">IFERROR(_xlfn.IFS(D1941&lt;='ABC Fatturato'!$K$2,"A",D1941&lt;='ABC Fatturato'!$L$3,"B"),"C")</f>
        <v>C</v>
      </c>
    </row>
    <row r="1942" spans="1:7" x14ac:dyDescent="0.3">
      <c r="A1942" s="20" t="s">
        <v>1965</v>
      </c>
      <c r="B1942" s="23">
        <f>+'ABC Fatturato'!B1942*60%</f>
        <v>65.19620245707614</v>
      </c>
      <c r="C1942" s="27">
        <f t="shared" si="92"/>
        <v>4686404.4599788273</v>
      </c>
      <c r="D1942" s="28">
        <f t="shared" si="90"/>
        <v>0.99599593219425453</v>
      </c>
      <c r="E1942" s="18">
        <v>1941</v>
      </c>
      <c r="F1942" s="26">
        <f t="shared" si="91"/>
        <v>0.72022263450834878</v>
      </c>
      <c r="G1942" s="3" t="str" cm="1">
        <f t="array" ref="G1942">IFERROR(_xlfn.IFS(D1942&lt;='ABC Fatturato'!$K$2,"A",D1942&lt;='ABC Fatturato'!$L$3,"B"),"C")</f>
        <v>C</v>
      </c>
    </row>
    <row r="1943" spans="1:7" x14ac:dyDescent="0.3">
      <c r="A1943" s="20" t="s">
        <v>1966</v>
      </c>
      <c r="B1943" s="23">
        <f>+'ABC Fatturato'!B1943*60%</f>
        <v>65.159959790761704</v>
      </c>
      <c r="C1943" s="27">
        <f t="shared" si="92"/>
        <v>4686469.6199386176</v>
      </c>
      <c r="D1943" s="28">
        <f t="shared" si="90"/>
        <v>0.9960097805625393</v>
      </c>
      <c r="E1943" s="18">
        <v>1942</v>
      </c>
      <c r="F1943" s="26">
        <f t="shared" si="91"/>
        <v>0.72059369202226342</v>
      </c>
      <c r="G1943" s="3" t="str" cm="1">
        <f t="array" ref="G1943">IFERROR(_xlfn.IFS(D1943&lt;='ABC Fatturato'!$K$2,"A",D1943&lt;='ABC Fatturato'!$L$3,"B"),"C")</f>
        <v>C</v>
      </c>
    </row>
    <row r="1944" spans="1:7" x14ac:dyDescent="0.3">
      <c r="A1944" s="20" t="s">
        <v>1967</v>
      </c>
      <c r="B1944" s="23">
        <f>+'ABC Fatturato'!B1944*60%</f>
        <v>64.539480220820195</v>
      </c>
      <c r="C1944" s="27">
        <f t="shared" si="92"/>
        <v>4686534.1594188381</v>
      </c>
      <c r="D1944" s="28">
        <f t="shared" si="90"/>
        <v>0.99602349706104354</v>
      </c>
      <c r="E1944" s="18">
        <v>1943</v>
      </c>
      <c r="F1944" s="26">
        <f t="shared" si="91"/>
        <v>0.72096474953617806</v>
      </c>
      <c r="G1944" s="3" t="str" cm="1">
        <f t="array" ref="G1944">IFERROR(_xlfn.IFS(D1944&lt;='ABC Fatturato'!$K$2,"A",D1944&lt;='ABC Fatturato'!$L$3,"B"),"C")</f>
        <v>C</v>
      </c>
    </row>
    <row r="1945" spans="1:7" x14ac:dyDescent="0.3">
      <c r="A1945" s="20" t="s">
        <v>1968</v>
      </c>
      <c r="B1945" s="23">
        <f>+'ABC Fatturato'!B1945*60%</f>
        <v>64.483515396864703</v>
      </c>
      <c r="C1945" s="27">
        <f t="shared" si="92"/>
        <v>4686598.6429342348</v>
      </c>
      <c r="D1945" s="28">
        <f t="shared" si="90"/>
        <v>0.99603720166541077</v>
      </c>
      <c r="E1945" s="18">
        <v>1944</v>
      </c>
      <c r="F1945" s="26">
        <f t="shared" si="91"/>
        <v>0.72133580705009281</v>
      </c>
      <c r="G1945" s="3" t="str" cm="1">
        <f t="array" ref="G1945">IFERROR(_xlfn.IFS(D1945&lt;='ABC Fatturato'!$K$2,"A",D1945&lt;='ABC Fatturato'!$L$3,"B"),"C")</f>
        <v>C</v>
      </c>
    </row>
    <row r="1946" spans="1:7" x14ac:dyDescent="0.3">
      <c r="A1946" s="20" t="s">
        <v>1969</v>
      </c>
      <c r="B1946" s="23">
        <f>+'ABC Fatturato'!B1946*60%</f>
        <v>64.275536279922477</v>
      </c>
      <c r="C1946" s="27">
        <f t="shared" si="92"/>
        <v>4686662.9184705149</v>
      </c>
      <c r="D1946" s="28">
        <f t="shared" si="90"/>
        <v>0.99605086206822513</v>
      </c>
      <c r="E1946" s="18">
        <v>1945</v>
      </c>
      <c r="F1946" s="26">
        <f t="shared" si="91"/>
        <v>0.72170686456400746</v>
      </c>
      <c r="G1946" s="3" t="str" cm="1">
        <f t="array" ref="G1946">IFERROR(_xlfn.IFS(D1946&lt;='ABC Fatturato'!$K$2,"A",D1946&lt;='ABC Fatturato'!$L$3,"B"),"C")</f>
        <v>C</v>
      </c>
    </row>
    <row r="1947" spans="1:7" x14ac:dyDescent="0.3">
      <c r="A1947" s="20" t="s">
        <v>1970</v>
      </c>
      <c r="B1947" s="23">
        <f>+'ABC Fatturato'!B1947*60%</f>
        <v>64.203563211128454</v>
      </c>
      <c r="C1947" s="27">
        <f t="shared" si="92"/>
        <v>4686727.1220337264</v>
      </c>
      <c r="D1947" s="28">
        <f t="shared" si="90"/>
        <v>0.99606450717468942</v>
      </c>
      <c r="E1947" s="18">
        <v>1946</v>
      </c>
      <c r="F1947" s="26">
        <f t="shared" si="91"/>
        <v>0.7220779220779221</v>
      </c>
      <c r="G1947" s="3" t="str" cm="1">
        <f t="array" ref="G1947">IFERROR(_xlfn.IFS(D1947&lt;='ABC Fatturato'!$K$2,"A",D1947&lt;='ABC Fatturato'!$L$3,"B"),"C")</f>
        <v>C</v>
      </c>
    </row>
    <row r="1948" spans="1:7" x14ac:dyDescent="0.3">
      <c r="A1948" s="20" t="s">
        <v>1971</v>
      </c>
      <c r="B1948" s="23">
        <f>+'ABC Fatturato'!B1948*60%</f>
        <v>64.179486810891291</v>
      </c>
      <c r="C1948" s="27">
        <f t="shared" si="92"/>
        <v>4686791.3015205376</v>
      </c>
      <c r="D1948" s="28">
        <f t="shared" si="90"/>
        <v>0.99607814716422516</v>
      </c>
      <c r="E1948" s="18">
        <v>1947</v>
      </c>
      <c r="F1948" s="26">
        <f t="shared" si="91"/>
        <v>0.72244897959183674</v>
      </c>
      <c r="G1948" s="3" t="str" cm="1">
        <f t="array" ref="G1948">IFERROR(_xlfn.IFS(D1948&lt;='ABC Fatturato'!$K$2,"A",D1948&lt;='ABC Fatturato'!$L$3,"B"),"C")</f>
        <v>C</v>
      </c>
    </row>
    <row r="1949" spans="1:7" x14ac:dyDescent="0.3">
      <c r="A1949" s="20" t="s">
        <v>1972</v>
      </c>
      <c r="B1949" s="23">
        <f>+'ABC Fatturato'!B1949*60%</f>
        <v>64.139402165815596</v>
      </c>
      <c r="C1949" s="27">
        <f t="shared" si="92"/>
        <v>4686855.4409227036</v>
      </c>
      <c r="D1949" s="28">
        <f t="shared" si="90"/>
        <v>0.99609177863461917</v>
      </c>
      <c r="E1949" s="18">
        <v>1948</v>
      </c>
      <c r="F1949" s="26">
        <f t="shared" si="91"/>
        <v>0.72282003710575138</v>
      </c>
      <c r="G1949" s="3" t="str" cm="1">
        <f t="array" ref="G1949">IFERROR(_xlfn.IFS(D1949&lt;='ABC Fatturato'!$K$2,"A",D1949&lt;='ABC Fatturato'!$L$3,"B"),"C")</f>
        <v>C</v>
      </c>
    </row>
    <row r="1950" spans="1:7" x14ac:dyDescent="0.3">
      <c r="A1950" s="20" t="s">
        <v>1973</v>
      </c>
      <c r="B1950" s="23">
        <f>+'ABC Fatturato'!B1950*60%</f>
        <v>64.03297935412904</v>
      </c>
      <c r="C1950" s="27">
        <f t="shared" si="92"/>
        <v>4686919.4739020579</v>
      </c>
      <c r="D1950" s="28">
        <f t="shared" si="90"/>
        <v>0.99610538748710031</v>
      </c>
      <c r="E1950" s="18">
        <v>1949</v>
      </c>
      <c r="F1950" s="26">
        <f t="shared" si="91"/>
        <v>0.72319109461966602</v>
      </c>
      <c r="G1950" s="3" t="str" cm="1">
        <f t="array" ref="G1950">IFERROR(_xlfn.IFS(D1950&lt;='ABC Fatturato'!$K$2,"A",D1950&lt;='ABC Fatturato'!$L$3,"B"),"C")</f>
        <v>C</v>
      </c>
    </row>
    <row r="1951" spans="1:7" x14ac:dyDescent="0.3">
      <c r="A1951" s="20" t="s">
        <v>1974</v>
      </c>
      <c r="B1951" s="23">
        <f>+'ABC Fatturato'!B1951*60%</f>
        <v>63.776847436712522</v>
      </c>
      <c r="C1951" s="27">
        <f t="shared" si="92"/>
        <v>4686983.2507494949</v>
      </c>
      <c r="D1951" s="28">
        <f t="shared" si="90"/>
        <v>0.99611894190417172</v>
      </c>
      <c r="E1951" s="18">
        <v>1950</v>
      </c>
      <c r="F1951" s="26">
        <f t="shared" si="91"/>
        <v>0.72356215213358066</v>
      </c>
      <c r="G1951" s="3" t="str" cm="1">
        <f t="array" ref="G1951">IFERROR(_xlfn.IFS(D1951&lt;='ABC Fatturato'!$K$2,"A",D1951&lt;='ABC Fatturato'!$L$3,"B"),"C")</f>
        <v>C</v>
      </c>
    </row>
    <row r="1952" spans="1:7" x14ac:dyDescent="0.3">
      <c r="A1952" s="20" t="s">
        <v>1975</v>
      </c>
      <c r="B1952" s="23">
        <f>+'ABC Fatturato'!B1952*60%</f>
        <v>63.648781478004267</v>
      </c>
      <c r="C1952" s="27">
        <f t="shared" si="92"/>
        <v>4687046.8995309733</v>
      </c>
      <c r="D1952" s="28">
        <f t="shared" si="90"/>
        <v>0.99613246910353803</v>
      </c>
      <c r="E1952" s="18">
        <v>1951</v>
      </c>
      <c r="F1952" s="26">
        <f t="shared" si="91"/>
        <v>0.72393320964749541</v>
      </c>
      <c r="G1952" s="3" t="str" cm="1">
        <f t="array" ref="G1952">IFERROR(_xlfn.IFS(D1952&lt;='ABC Fatturato'!$K$2,"A",D1952&lt;='ABC Fatturato'!$L$3,"B"),"C")</f>
        <v>C</v>
      </c>
    </row>
    <row r="1953" spans="1:7" x14ac:dyDescent="0.3">
      <c r="A1953" s="20" t="s">
        <v>1976</v>
      </c>
      <c r="B1953" s="23">
        <f>+'ABC Fatturato'!B1953*60%</f>
        <v>63.583980102897883</v>
      </c>
      <c r="C1953" s="27">
        <f t="shared" si="92"/>
        <v>4687110.4835110763</v>
      </c>
      <c r="D1953" s="28">
        <f t="shared" si="90"/>
        <v>0.99614598253074571</v>
      </c>
      <c r="E1953" s="18">
        <v>1952</v>
      </c>
      <c r="F1953" s="26">
        <f t="shared" si="91"/>
        <v>0.72430426716141005</v>
      </c>
      <c r="G1953" s="3" t="str" cm="1">
        <f t="array" ref="G1953">IFERROR(_xlfn.IFS(D1953&lt;='ABC Fatturato'!$K$2,"A",D1953&lt;='ABC Fatturato'!$L$3,"B"),"C")</f>
        <v>C</v>
      </c>
    </row>
    <row r="1954" spans="1:7" x14ac:dyDescent="0.3">
      <c r="A1954" s="20" t="s">
        <v>1977</v>
      </c>
      <c r="B1954" s="23">
        <f>+'ABC Fatturato'!B1954*60%</f>
        <v>63.474739840119739</v>
      </c>
      <c r="C1954" s="27">
        <f t="shared" si="92"/>
        <v>4687173.9582509166</v>
      </c>
      <c r="D1954" s="28">
        <f t="shared" si="90"/>
        <v>0.99615947274125094</v>
      </c>
      <c r="E1954" s="18">
        <v>1953</v>
      </c>
      <c r="F1954" s="26">
        <f t="shared" si="91"/>
        <v>0.72467532467532469</v>
      </c>
      <c r="G1954" s="3" t="str" cm="1">
        <f t="array" ref="G1954">IFERROR(_xlfn.IFS(D1954&lt;='ABC Fatturato'!$K$2,"A",D1954&lt;='ABC Fatturato'!$L$3,"B"),"C")</f>
        <v>C</v>
      </c>
    </row>
    <row r="1955" spans="1:7" x14ac:dyDescent="0.3">
      <c r="A1955" s="20" t="s">
        <v>1978</v>
      </c>
      <c r="B1955" s="23">
        <f>+'ABC Fatturato'!B1955*60%</f>
        <v>63.392649560587749</v>
      </c>
      <c r="C1955" s="27">
        <f t="shared" si="92"/>
        <v>4687237.3509004768</v>
      </c>
      <c r="D1955" s="28">
        <f t="shared" si="90"/>
        <v>0.99617294550520719</v>
      </c>
      <c r="E1955" s="18">
        <v>1954</v>
      </c>
      <c r="F1955" s="26">
        <f t="shared" si="91"/>
        <v>0.72504638218923934</v>
      </c>
      <c r="G1955" s="3" t="str" cm="1">
        <f t="array" ref="G1955">IFERROR(_xlfn.IFS(D1955&lt;='ABC Fatturato'!$K$2,"A",D1955&lt;='ABC Fatturato'!$L$3,"B"),"C")</f>
        <v>C</v>
      </c>
    </row>
    <row r="1956" spans="1:7" x14ac:dyDescent="0.3">
      <c r="A1956" s="20" t="s">
        <v>1979</v>
      </c>
      <c r="B1956" s="23">
        <f>+'ABC Fatturato'!B1956*60%</f>
        <v>63.124223311135239</v>
      </c>
      <c r="C1956" s="27">
        <f t="shared" si="92"/>
        <v>4687300.4751237882</v>
      </c>
      <c r="D1956" s="28">
        <f t="shared" si="90"/>
        <v>0.99618636122085402</v>
      </c>
      <c r="E1956" s="18">
        <v>1955</v>
      </c>
      <c r="F1956" s="26">
        <f t="shared" si="91"/>
        <v>0.72541743970315398</v>
      </c>
      <c r="G1956" s="3" t="str" cm="1">
        <f t="array" ref="G1956">IFERROR(_xlfn.IFS(D1956&lt;='ABC Fatturato'!$K$2,"A",D1956&lt;='ABC Fatturato'!$L$3,"B"),"C")</f>
        <v>C</v>
      </c>
    </row>
    <row r="1957" spans="1:7" x14ac:dyDescent="0.3">
      <c r="A1957" s="20" t="s">
        <v>1980</v>
      </c>
      <c r="B1957" s="23">
        <f>+'ABC Fatturato'!B1957*60%</f>
        <v>62.686109666394287</v>
      </c>
      <c r="C1957" s="27">
        <f t="shared" si="92"/>
        <v>4687363.1612334549</v>
      </c>
      <c r="D1957" s="28">
        <f t="shared" si="90"/>
        <v>0.99619968382473223</v>
      </c>
      <c r="E1957" s="18">
        <v>1956</v>
      </c>
      <c r="F1957" s="26">
        <f t="shared" si="91"/>
        <v>0.72578849721706862</v>
      </c>
      <c r="G1957" s="3" t="str" cm="1">
        <f t="array" ref="G1957">IFERROR(_xlfn.IFS(D1957&lt;='ABC Fatturato'!$K$2,"A",D1957&lt;='ABC Fatturato'!$L$3,"B"),"C")</f>
        <v>C</v>
      </c>
    </row>
    <row r="1958" spans="1:7" x14ac:dyDescent="0.3">
      <c r="A1958" s="20" t="s">
        <v>1981</v>
      </c>
      <c r="B1958" s="23">
        <f>+'ABC Fatturato'!B1958*60%</f>
        <v>62.567008324795609</v>
      </c>
      <c r="C1958" s="27">
        <f t="shared" si="92"/>
        <v>4687425.7282417798</v>
      </c>
      <c r="D1958" s="28">
        <f t="shared" si="90"/>
        <v>0.99621298111614476</v>
      </c>
      <c r="E1958" s="18">
        <v>1957</v>
      </c>
      <c r="F1958" s="26">
        <f t="shared" si="91"/>
        <v>0.72615955473098326</v>
      </c>
      <c r="G1958" s="3" t="str" cm="1">
        <f t="array" ref="G1958">IFERROR(_xlfn.IFS(D1958&lt;='ABC Fatturato'!$K$2,"A",D1958&lt;='ABC Fatturato'!$L$3,"B"),"C")</f>
        <v>C</v>
      </c>
    </row>
    <row r="1959" spans="1:7" x14ac:dyDescent="0.3">
      <c r="A1959" s="20" t="s">
        <v>1982</v>
      </c>
      <c r="B1959" s="23">
        <f>+'ABC Fatturato'!B1959*60%</f>
        <v>62.072801790140446</v>
      </c>
      <c r="C1959" s="27">
        <f t="shared" si="92"/>
        <v>4687487.80104357</v>
      </c>
      <c r="D1959" s="28">
        <f t="shared" si="90"/>
        <v>0.99622617337443375</v>
      </c>
      <c r="E1959" s="18">
        <v>1958</v>
      </c>
      <c r="F1959" s="26">
        <f t="shared" si="91"/>
        <v>0.72653061224489801</v>
      </c>
      <c r="G1959" s="3" t="str" cm="1">
        <f t="array" ref="G1959">IFERROR(_xlfn.IFS(D1959&lt;='ABC Fatturato'!$K$2,"A",D1959&lt;='ABC Fatturato'!$L$3,"B"),"C")</f>
        <v>C</v>
      </c>
    </row>
    <row r="1960" spans="1:7" x14ac:dyDescent="0.3">
      <c r="A1960" s="20" t="s">
        <v>1983</v>
      </c>
      <c r="B1960" s="23">
        <f>+'ABC Fatturato'!B1960*60%</f>
        <v>62.067679151792106</v>
      </c>
      <c r="C1960" s="27">
        <f t="shared" si="92"/>
        <v>4687549.8687227219</v>
      </c>
      <c r="D1960" s="28">
        <f t="shared" si="90"/>
        <v>0.99623936454401463</v>
      </c>
      <c r="E1960" s="18">
        <v>1959</v>
      </c>
      <c r="F1960" s="26">
        <f t="shared" si="91"/>
        <v>0.72690166975881265</v>
      </c>
      <c r="G1960" s="3" t="str" cm="1">
        <f t="array" ref="G1960">IFERROR(_xlfn.IFS(D1960&lt;='ABC Fatturato'!$K$2,"A",D1960&lt;='ABC Fatturato'!$L$3,"B"),"C")</f>
        <v>C</v>
      </c>
    </row>
    <row r="1961" spans="1:7" x14ac:dyDescent="0.3">
      <c r="A1961" s="20" t="s">
        <v>1984</v>
      </c>
      <c r="B1961" s="23">
        <f>+'ABC Fatturato'!B1961*60%</f>
        <v>61.868664651959477</v>
      </c>
      <c r="C1961" s="27">
        <f t="shared" si="92"/>
        <v>4687611.737387374</v>
      </c>
      <c r="D1961" s="28">
        <f t="shared" si="90"/>
        <v>0.99625251341728194</v>
      </c>
      <c r="E1961" s="18">
        <v>1960</v>
      </c>
      <c r="F1961" s="26">
        <f t="shared" si="91"/>
        <v>0.72727272727272729</v>
      </c>
      <c r="G1961" s="3" t="str" cm="1">
        <f t="array" ref="G1961">IFERROR(_xlfn.IFS(D1961&lt;='ABC Fatturato'!$K$2,"A",D1961&lt;='ABC Fatturato'!$L$3,"B"),"C")</f>
        <v>C</v>
      </c>
    </row>
    <row r="1962" spans="1:7" x14ac:dyDescent="0.3">
      <c r="A1962" s="20" t="s">
        <v>1985</v>
      </c>
      <c r="B1962" s="23">
        <f>+'ABC Fatturato'!B1962*60%</f>
        <v>61.728176295256524</v>
      </c>
      <c r="C1962" s="27">
        <f t="shared" si="92"/>
        <v>4687673.4655636689</v>
      </c>
      <c r="D1962" s="28">
        <f t="shared" si="90"/>
        <v>0.99626563243272681</v>
      </c>
      <c r="E1962" s="18">
        <v>1961</v>
      </c>
      <c r="F1962" s="26">
        <f t="shared" si="91"/>
        <v>0.72764378478664193</v>
      </c>
      <c r="G1962" s="3" t="str" cm="1">
        <f t="array" ref="G1962">IFERROR(_xlfn.IFS(D1962&lt;='ABC Fatturato'!$K$2,"A",D1962&lt;='ABC Fatturato'!$L$3,"B"),"C")</f>
        <v>C</v>
      </c>
    </row>
    <row r="1963" spans="1:7" x14ac:dyDescent="0.3">
      <c r="A1963" s="20" t="s">
        <v>1986</v>
      </c>
      <c r="B1963" s="23">
        <f>+'ABC Fatturato'!B1963*60%</f>
        <v>61.328226306210624</v>
      </c>
      <c r="C1963" s="27">
        <f t="shared" si="92"/>
        <v>4687734.7937899753</v>
      </c>
      <c r="D1963" s="28">
        <f t="shared" si="90"/>
        <v>0.99627866644727925</v>
      </c>
      <c r="E1963" s="18">
        <v>1962</v>
      </c>
      <c r="F1963" s="26">
        <f t="shared" si="91"/>
        <v>0.72801484230055657</v>
      </c>
      <c r="G1963" s="3" t="str" cm="1">
        <f t="array" ref="G1963">IFERROR(_xlfn.IFS(D1963&lt;='ABC Fatturato'!$K$2,"A",D1963&lt;='ABC Fatturato'!$L$3,"B"),"C")</f>
        <v>C</v>
      </c>
    </row>
    <row r="1964" spans="1:7" x14ac:dyDescent="0.3">
      <c r="A1964" s="20" t="s">
        <v>1987</v>
      </c>
      <c r="B1964" s="23">
        <f>+'ABC Fatturato'!B1964*60%</f>
        <v>61.174547155760727</v>
      </c>
      <c r="C1964" s="27">
        <f t="shared" si="92"/>
        <v>4687795.9683371307</v>
      </c>
      <c r="D1964" s="28">
        <f t="shared" si="90"/>
        <v>0.99629166780058565</v>
      </c>
      <c r="E1964" s="18">
        <v>1963</v>
      </c>
      <c r="F1964" s="26">
        <f t="shared" si="91"/>
        <v>0.72838589981447122</v>
      </c>
      <c r="G1964" s="3" t="str" cm="1">
        <f t="array" ref="G1964">IFERROR(_xlfn.IFS(D1964&lt;='ABC Fatturato'!$K$2,"A",D1964&lt;='ABC Fatturato'!$L$3,"B"),"C")</f>
        <v>C</v>
      </c>
    </row>
    <row r="1965" spans="1:7" x14ac:dyDescent="0.3">
      <c r="A1965" s="20" t="s">
        <v>1988</v>
      </c>
      <c r="B1965" s="23">
        <f>+'ABC Fatturato'!B1965*60%</f>
        <v>61.108465121067262</v>
      </c>
      <c r="C1965" s="27">
        <f t="shared" si="92"/>
        <v>4687857.0768022519</v>
      </c>
      <c r="D1965" s="28">
        <f t="shared" si="90"/>
        <v>0.99630465510955624</v>
      </c>
      <c r="E1965" s="18">
        <v>1964</v>
      </c>
      <c r="F1965" s="26">
        <f t="shared" si="91"/>
        <v>0.72875695732838586</v>
      </c>
      <c r="G1965" s="3" t="str" cm="1">
        <f t="array" ref="G1965">IFERROR(_xlfn.IFS(D1965&lt;='ABC Fatturato'!$K$2,"A",D1965&lt;='ABC Fatturato'!$L$3,"B"),"C")</f>
        <v>C</v>
      </c>
    </row>
    <row r="1966" spans="1:7" x14ac:dyDescent="0.3">
      <c r="A1966" s="20" t="s">
        <v>1989</v>
      </c>
      <c r="B1966" s="23">
        <f>+'ABC Fatturato'!B1966*60%</f>
        <v>60.837989816275417</v>
      </c>
      <c r="C1966" s="27">
        <f t="shared" si="92"/>
        <v>4687917.9147920683</v>
      </c>
      <c r="D1966" s="28">
        <f t="shared" si="90"/>
        <v>0.9963175849347341</v>
      </c>
      <c r="E1966" s="18">
        <v>1965</v>
      </c>
      <c r="F1966" s="26">
        <f t="shared" si="91"/>
        <v>0.72912801484230061</v>
      </c>
      <c r="G1966" s="3" t="str" cm="1">
        <f t="array" ref="G1966">IFERROR(_xlfn.IFS(D1966&lt;='ABC Fatturato'!$K$2,"A",D1966&lt;='ABC Fatturato'!$L$3,"B"),"C")</f>
        <v>C</v>
      </c>
    </row>
    <row r="1967" spans="1:7" x14ac:dyDescent="0.3">
      <c r="A1967" s="20" t="s">
        <v>1990</v>
      </c>
      <c r="B1967" s="23">
        <f>+'ABC Fatturato'!B1967*60%</f>
        <v>60.703264427714323</v>
      </c>
      <c r="C1967" s="27">
        <f t="shared" si="92"/>
        <v>4687978.6180564957</v>
      </c>
      <c r="D1967" s="28">
        <f t="shared" si="90"/>
        <v>0.99633048612688613</v>
      </c>
      <c r="E1967" s="18">
        <v>1966</v>
      </c>
      <c r="F1967" s="26">
        <f t="shared" si="91"/>
        <v>0.72949907235621525</v>
      </c>
      <c r="G1967" s="3" t="str" cm="1">
        <f t="array" ref="G1967">IFERROR(_xlfn.IFS(D1967&lt;='ABC Fatturato'!$K$2,"A",D1967&lt;='ABC Fatturato'!$L$3,"B"),"C")</f>
        <v>C</v>
      </c>
    </row>
    <row r="1968" spans="1:7" x14ac:dyDescent="0.3">
      <c r="A1968" s="20" t="s">
        <v>1991</v>
      </c>
      <c r="B1968" s="23">
        <f>+'ABC Fatturato'!B1968*60%</f>
        <v>60.57929657968473</v>
      </c>
      <c r="C1968" s="27">
        <f t="shared" si="92"/>
        <v>4688039.1973530753</v>
      </c>
      <c r="D1968" s="28">
        <f t="shared" si="90"/>
        <v>0.99634336097229992</v>
      </c>
      <c r="E1968" s="18">
        <v>1967</v>
      </c>
      <c r="F1968" s="26">
        <f t="shared" si="91"/>
        <v>0.72987012987012989</v>
      </c>
      <c r="G1968" s="3" t="str" cm="1">
        <f t="array" ref="G1968">IFERROR(_xlfn.IFS(D1968&lt;='ABC Fatturato'!$K$2,"A",D1968&lt;='ABC Fatturato'!$L$3,"B"),"C")</f>
        <v>C</v>
      </c>
    </row>
    <row r="1969" spans="1:7" x14ac:dyDescent="0.3">
      <c r="A1969" s="20" t="s">
        <v>1992</v>
      </c>
      <c r="B1969" s="23">
        <f>+'ABC Fatturato'!B1969*60%</f>
        <v>60.480429659561977</v>
      </c>
      <c r="C1969" s="27">
        <f t="shared" si="92"/>
        <v>4688099.6777827349</v>
      </c>
      <c r="D1969" s="28">
        <f t="shared" si="90"/>
        <v>0.9963562148056454</v>
      </c>
      <c r="E1969" s="18">
        <v>1968</v>
      </c>
      <c r="F1969" s="26">
        <f t="shared" si="91"/>
        <v>0.73024118738404453</v>
      </c>
      <c r="G1969" s="3" t="str" cm="1">
        <f t="array" ref="G1969">IFERROR(_xlfn.IFS(D1969&lt;='ABC Fatturato'!$K$2,"A",D1969&lt;='ABC Fatturato'!$L$3,"B"),"C")</f>
        <v>C</v>
      </c>
    </row>
    <row r="1970" spans="1:7" x14ac:dyDescent="0.3">
      <c r="A1970" s="20" t="s">
        <v>1993</v>
      </c>
      <c r="B1970" s="23">
        <f>+'ABC Fatturato'!B1970*60%</f>
        <v>60.36901227548578</v>
      </c>
      <c r="C1970" s="27">
        <f t="shared" si="92"/>
        <v>4688160.0467950106</v>
      </c>
      <c r="D1970" s="28">
        <f t="shared" si="90"/>
        <v>0.99636904495958767</v>
      </c>
      <c r="E1970" s="18">
        <v>1969</v>
      </c>
      <c r="F1970" s="26">
        <f t="shared" si="91"/>
        <v>0.73061224489795917</v>
      </c>
      <c r="G1970" s="3" t="str" cm="1">
        <f t="array" ref="G1970">IFERROR(_xlfn.IFS(D1970&lt;='ABC Fatturato'!$K$2,"A",D1970&lt;='ABC Fatturato'!$L$3,"B"),"C")</f>
        <v>C</v>
      </c>
    </row>
    <row r="1971" spans="1:7" x14ac:dyDescent="0.3">
      <c r="A1971" s="20" t="s">
        <v>1994</v>
      </c>
      <c r="B1971" s="23">
        <f>+'ABC Fatturato'!B1971*60%</f>
        <v>59.934868675464784</v>
      </c>
      <c r="C1971" s="27">
        <f t="shared" si="92"/>
        <v>4688219.9816636862</v>
      </c>
      <c r="D1971" s="28">
        <f t="shared" si="90"/>
        <v>0.99638178284551016</v>
      </c>
      <c r="E1971" s="18">
        <v>1970</v>
      </c>
      <c r="F1971" s="26">
        <f t="shared" si="91"/>
        <v>0.73098330241187381</v>
      </c>
      <c r="G1971" s="3" t="str" cm="1">
        <f t="array" ref="G1971">IFERROR(_xlfn.IFS(D1971&lt;='ABC Fatturato'!$K$2,"A",D1971&lt;='ABC Fatturato'!$L$3,"B"),"C")</f>
        <v>C</v>
      </c>
    </row>
    <row r="1972" spans="1:7" x14ac:dyDescent="0.3">
      <c r="A1972" s="20" t="s">
        <v>1995</v>
      </c>
      <c r="B1972" s="23">
        <f>+'ABC Fatturato'!B1972*60%</f>
        <v>59.811156959352608</v>
      </c>
      <c r="C1972" s="27">
        <f t="shared" si="92"/>
        <v>4688279.7928206455</v>
      </c>
      <c r="D1972" s="28">
        <f t="shared" si="90"/>
        <v>0.99639449443912953</v>
      </c>
      <c r="E1972" s="18">
        <v>1971</v>
      </c>
      <c r="F1972" s="26">
        <f t="shared" si="91"/>
        <v>0.73135435992578846</v>
      </c>
      <c r="G1972" s="3" t="str" cm="1">
        <f t="array" ref="G1972">IFERROR(_xlfn.IFS(D1972&lt;='ABC Fatturato'!$K$2,"A",D1972&lt;='ABC Fatturato'!$L$3,"B"),"C")</f>
        <v>C</v>
      </c>
    </row>
    <row r="1973" spans="1:7" x14ac:dyDescent="0.3">
      <c r="A1973" s="20" t="s">
        <v>1996</v>
      </c>
      <c r="B1973" s="23">
        <f>+'ABC Fatturato'!B1973*60%</f>
        <v>59.614703778694135</v>
      </c>
      <c r="C1973" s="27">
        <f t="shared" si="92"/>
        <v>4688339.4075244246</v>
      </c>
      <c r="D1973" s="28">
        <f t="shared" si="90"/>
        <v>0.99640716428078957</v>
      </c>
      <c r="E1973" s="18">
        <v>1972</v>
      </c>
      <c r="F1973" s="26">
        <f t="shared" si="91"/>
        <v>0.73172541743970321</v>
      </c>
      <c r="G1973" s="3" t="str" cm="1">
        <f t="array" ref="G1973">IFERROR(_xlfn.IFS(D1973&lt;='ABC Fatturato'!$K$2,"A",D1973&lt;='ABC Fatturato'!$L$3,"B"),"C")</f>
        <v>C</v>
      </c>
    </row>
    <row r="1974" spans="1:7" x14ac:dyDescent="0.3">
      <c r="A1974" s="20" t="s">
        <v>1997</v>
      </c>
      <c r="B1974" s="23">
        <f>+'ABC Fatturato'!B1974*60%</f>
        <v>59.47383122411506</v>
      </c>
      <c r="C1974" s="27">
        <f t="shared" si="92"/>
        <v>4688398.8813556489</v>
      </c>
      <c r="D1974" s="28">
        <f t="shared" si="90"/>
        <v>0.99641980418297416</v>
      </c>
      <c r="E1974" s="18">
        <v>1973</v>
      </c>
      <c r="F1974" s="26">
        <f t="shared" si="91"/>
        <v>0.73209647495361785</v>
      </c>
      <c r="G1974" s="3" t="str" cm="1">
        <f t="array" ref="G1974">IFERROR(_xlfn.IFS(D1974&lt;='ABC Fatturato'!$K$2,"A",D1974&lt;='ABC Fatturato'!$L$3,"B"),"C")</f>
        <v>C</v>
      </c>
    </row>
    <row r="1975" spans="1:7" x14ac:dyDescent="0.3">
      <c r="A1975" s="20" t="s">
        <v>1998</v>
      </c>
      <c r="B1975" s="23">
        <f>+'ABC Fatturato'!B1975*60%</f>
        <v>59.166472923215238</v>
      </c>
      <c r="C1975" s="27">
        <f t="shared" si="92"/>
        <v>4688458.0478285719</v>
      </c>
      <c r="D1975" s="28">
        <f t="shared" si="90"/>
        <v>0.99643237876266666</v>
      </c>
      <c r="E1975" s="18">
        <v>1974</v>
      </c>
      <c r="F1975" s="26">
        <f t="shared" si="91"/>
        <v>0.73246753246753249</v>
      </c>
      <c r="G1975" s="3" t="str" cm="1">
        <f t="array" ref="G1975">IFERROR(_xlfn.IFS(D1975&lt;='ABC Fatturato'!$K$2,"A",D1975&lt;='ABC Fatturato'!$L$3,"B"),"C")</f>
        <v>C</v>
      </c>
    </row>
    <row r="1976" spans="1:7" x14ac:dyDescent="0.3">
      <c r="A1976" s="20" t="s">
        <v>1999</v>
      </c>
      <c r="B1976" s="23">
        <f>+'ABC Fatturato'!B1976*60%</f>
        <v>58.870640558599156</v>
      </c>
      <c r="C1976" s="27">
        <f t="shared" si="92"/>
        <v>4688516.9184691301</v>
      </c>
      <c r="D1976" s="28">
        <f t="shared" si="90"/>
        <v>0.99644489046946072</v>
      </c>
      <c r="E1976" s="18">
        <v>1975</v>
      </c>
      <c r="F1976" s="26">
        <f t="shared" si="91"/>
        <v>0.73283858998144713</v>
      </c>
      <c r="G1976" s="3" t="str" cm="1">
        <f t="array" ref="G1976">IFERROR(_xlfn.IFS(D1976&lt;='ABC Fatturato'!$K$2,"A",D1976&lt;='ABC Fatturato'!$L$3,"B"),"C")</f>
        <v>C</v>
      </c>
    </row>
    <row r="1977" spans="1:7" x14ac:dyDescent="0.3">
      <c r="A1977" s="20" t="s">
        <v>2000</v>
      </c>
      <c r="B1977" s="23">
        <f>+'ABC Fatturato'!B1977*60%</f>
        <v>58.638841173337212</v>
      </c>
      <c r="C1977" s="27">
        <f t="shared" si="92"/>
        <v>4688575.5573103037</v>
      </c>
      <c r="D1977" s="28">
        <f t="shared" si="90"/>
        <v>0.99645735291220894</v>
      </c>
      <c r="E1977" s="18">
        <v>1976</v>
      </c>
      <c r="F1977" s="26">
        <f t="shared" si="91"/>
        <v>0.73320964749536177</v>
      </c>
      <c r="G1977" s="3" t="str" cm="1">
        <f t="array" ref="G1977">IFERROR(_xlfn.IFS(D1977&lt;='ABC Fatturato'!$K$2,"A",D1977&lt;='ABC Fatturato'!$L$3,"B"),"C")</f>
        <v>C</v>
      </c>
    </row>
    <row r="1978" spans="1:7" x14ac:dyDescent="0.3">
      <c r="A1978" s="20" t="s">
        <v>2001</v>
      </c>
      <c r="B1978" s="23">
        <f>+'ABC Fatturato'!B1978*60%</f>
        <v>58.38603897084711</v>
      </c>
      <c r="C1978" s="27">
        <f t="shared" si="92"/>
        <v>4688633.9433492748</v>
      </c>
      <c r="D1978" s="28">
        <f t="shared" si="90"/>
        <v>0.99646976162720757</v>
      </c>
      <c r="E1978" s="18">
        <v>1977</v>
      </c>
      <c r="F1978" s="26">
        <f t="shared" si="91"/>
        <v>0.73358070500927641</v>
      </c>
      <c r="G1978" s="3" t="str" cm="1">
        <f t="array" ref="G1978">IFERROR(_xlfn.IFS(D1978&lt;='ABC Fatturato'!$K$2,"A",D1978&lt;='ABC Fatturato'!$L$3,"B"),"C")</f>
        <v>C</v>
      </c>
    </row>
    <row r="1979" spans="1:7" x14ac:dyDescent="0.3">
      <c r="A1979" s="20" t="s">
        <v>2002</v>
      </c>
      <c r="B1979" s="23">
        <f>+'ABC Fatturato'!B1979*60%</f>
        <v>58.119917908651345</v>
      </c>
      <c r="C1979" s="27">
        <f t="shared" si="92"/>
        <v>4688692.0632671835</v>
      </c>
      <c r="D1979" s="28">
        <f t="shared" si="90"/>
        <v>0.99648211378381524</v>
      </c>
      <c r="E1979" s="18">
        <v>1978</v>
      </c>
      <c r="F1979" s="26">
        <f t="shared" si="91"/>
        <v>0.73395176252319105</v>
      </c>
      <c r="G1979" s="3" t="str" cm="1">
        <f t="array" ref="G1979">IFERROR(_xlfn.IFS(D1979&lt;='ABC Fatturato'!$K$2,"A",D1979&lt;='ABC Fatturato'!$L$3,"B"),"C")</f>
        <v>C</v>
      </c>
    </row>
    <row r="1980" spans="1:7" x14ac:dyDescent="0.3">
      <c r="A1980" s="20" t="s">
        <v>2003</v>
      </c>
      <c r="B1980" s="23">
        <f>+'ABC Fatturato'!B1980*60%</f>
        <v>57.867756035954791</v>
      </c>
      <c r="C1980" s="27">
        <f t="shared" si="92"/>
        <v>4688749.9310232196</v>
      </c>
      <c r="D1980" s="28">
        <f t="shared" si="90"/>
        <v>0.9964944123487619</v>
      </c>
      <c r="E1980" s="18">
        <v>1979</v>
      </c>
      <c r="F1980" s="26">
        <f t="shared" si="91"/>
        <v>0.73432282003710581</v>
      </c>
      <c r="G1980" s="3" t="str" cm="1">
        <f t="array" ref="G1980">IFERROR(_xlfn.IFS(D1980&lt;='ABC Fatturato'!$K$2,"A",D1980&lt;='ABC Fatturato'!$L$3,"B"),"C")</f>
        <v>C</v>
      </c>
    </row>
    <row r="1981" spans="1:7" x14ac:dyDescent="0.3">
      <c r="A1981" s="20" t="s">
        <v>2004</v>
      </c>
      <c r="B1981" s="23">
        <f>+'ABC Fatturato'!B1981*60%</f>
        <v>57.580632156530868</v>
      </c>
      <c r="C1981" s="27">
        <f t="shared" si="92"/>
        <v>4688807.5116553763</v>
      </c>
      <c r="D1981" s="28">
        <f t="shared" si="90"/>
        <v>0.99650664989161397</v>
      </c>
      <c r="E1981" s="18">
        <v>1980</v>
      </c>
      <c r="F1981" s="26">
        <f t="shared" si="91"/>
        <v>0.73469387755102045</v>
      </c>
      <c r="G1981" s="3" t="str" cm="1">
        <f t="array" ref="G1981">IFERROR(_xlfn.IFS(D1981&lt;='ABC Fatturato'!$K$2,"A",D1981&lt;='ABC Fatturato'!$L$3,"B"),"C")</f>
        <v>C</v>
      </c>
    </row>
    <row r="1982" spans="1:7" x14ac:dyDescent="0.3">
      <c r="A1982" s="20" t="s">
        <v>2005</v>
      </c>
      <c r="B1982" s="23">
        <f>+'ABC Fatturato'!B1982*60%</f>
        <v>57.244459014921695</v>
      </c>
      <c r="C1982" s="27">
        <f t="shared" si="92"/>
        <v>4688864.7561143916</v>
      </c>
      <c r="D1982" s="28">
        <f t="shared" si="90"/>
        <v>0.99651881598799052</v>
      </c>
      <c r="E1982" s="18">
        <v>1981</v>
      </c>
      <c r="F1982" s="26">
        <f t="shared" si="91"/>
        <v>0.73506493506493509</v>
      </c>
      <c r="G1982" s="3" t="str" cm="1">
        <f t="array" ref="G1982">IFERROR(_xlfn.IFS(D1982&lt;='ABC Fatturato'!$K$2,"A",D1982&lt;='ABC Fatturato'!$L$3,"B"),"C")</f>
        <v>C</v>
      </c>
    </row>
    <row r="1983" spans="1:7" x14ac:dyDescent="0.3">
      <c r="A1983" s="20" t="s">
        <v>2006</v>
      </c>
      <c r="B1983" s="23">
        <f>+'ABC Fatturato'!B1983*60%</f>
        <v>56.989351625174855</v>
      </c>
      <c r="C1983" s="27">
        <f t="shared" si="92"/>
        <v>4688921.7454660172</v>
      </c>
      <c r="D1983" s="28">
        <f t="shared" si="90"/>
        <v>0.99653092786669895</v>
      </c>
      <c r="E1983" s="18">
        <v>1982</v>
      </c>
      <c r="F1983" s="26">
        <f t="shared" si="91"/>
        <v>0.73543599257884973</v>
      </c>
      <c r="G1983" s="3" t="str" cm="1">
        <f t="array" ref="G1983">IFERROR(_xlfn.IFS(D1983&lt;='ABC Fatturato'!$K$2,"A",D1983&lt;='ABC Fatturato'!$L$3,"B"),"C")</f>
        <v>C</v>
      </c>
    </row>
    <row r="1984" spans="1:7" x14ac:dyDescent="0.3">
      <c r="A1984" s="20" t="s">
        <v>2007</v>
      </c>
      <c r="B1984" s="23">
        <f>+'ABC Fatturato'!B1984*60%</f>
        <v>56.605153749050075</v>
      </c>
      <c r="C1984" s="27">
        <f t="shared" si="92"/>
        <v>4688978.3506197659</v>
      </c>
      <c r="D1984" s="28">
        <f t="shared" si="90"/>
        <v>0.99654295809229221</v>
      </c>
      <c r="E1984" s="18">
        <v>1983</v>
      </c>
      <c r="F1984" s="26">
        <f t="shared" si="91"/>
        <v>0.73580705009276437</v>
      </c>
      <c r="G1984" s="3" t="str" cm="1">
        <f t="array" ref="G1984">IFERROR(_xlfn.IFS(D1984&lt;='ABC Fatturato'!$K$2,"A",D1984&lt;='ABC Fatturato'!$L$3,"B"),"C")</f>
        <v>C</v>
      </c>
    </row>
    <row r="1985" spans="1:7" x14ac:dyDescent="0.3">
      <c r="A1985" s="20" t="s">
        <v>2008</v>
      </c>
      <c r="B1985" s="23">
        <f>+'ABC Fatturato'!B1985*60%</f>
        <v>56.477087790341812</v>
      </c>
      <c r="C1985" s="27">
        <f t="shared" si="92"/>
        <v>4689034.8277075561</v>
      </c>
      <c r="D1985" s="28">
        <f t="shared" si="90"/>
        <v>0.9965549611001806</v>
      </c>
      <c r="E1985" s="18">
        <v>1984</v>
      </c>
      <c r="F1985" s="26">
        <f t="shared" si="91"/>
        <v>0.73617810760667901</v>
      </c>
      <c r="G1985" s="3" t="str" cm="1">
        <f t="array" ref="G1985">IFERROR(_xlfn.IFS(D1985&lt;='ABC Fatturato'!$K$2,"A",D1985&lt;='ABC Fatturato'!$L$3,"B"),"C")</f>
        <v>C</v>
      </c>
    </row>
    <row r="1986" spans="1:7" x14ac:dyDescent="0.3">
      <c r="A1986" s="20" t="s">
        <v>2009</v>
      </c>
      <c r="B1986" s="23">
        <f>+'ABC Fatturato'!B1986*60%</f>
        <v>56.397046566149157</v>
      </c>
      <c r="C1986" s="27">
        <f t="shared" si="92"/>
        <v>4689091.2247541221</v>
      </c>
      <c r="D1986" s="28">
        <f t="shared" ref="D1986:D2049" si="93">C1986/SUM(B:B)</f>
        <v>0.99656694709700333</v>
      </c>
      <c r="E1986" s="18">
        <v>1985</v>
      </c>
      <c r="F1986" s="26">
        <f t="shared" ref="F1986:F2049" si="94">E1986/COUNT(B:B)</f>
        <v>0.73654916512059365</v>
      </c>
      <c r="G1986" s="3" t="str" cm="1">
        <f t="array" ref="G1986">IFERROR(_xlfn.IFS(D1986&lt;='ABC Fatturato'!$K$2,"A",D1986&lt;='ABC Fatturato'!$L$3,"B"),"C")</f>
        <v>C</v>
      </c>
    </row>
    <row r="1987" spans="1:7" x14ac:dyDescent="0.3">
      <c r="A1987" s="20" t="s">
        <v>2010</v>
      </c>
      <c r="B1987" s="23">
        <f>+'ABC Fatturato'!B1987*60%</f>
        <v>56.349021831633557</v>
      </c>
      <c r="C1987" s="27">
        <f t="shared" ref="C1987:C2050" si="95">B1987+C1986</f>
        <v>4689147.5737759536</v>
      </c>
      <c r="D1987" s="28">
        <f t="shared" si="93"/>
        <v>0.99657892288718675</v>
      </c>
      <c r="E1987" s="18">
        <v>1986</v>
      </c>
      <c r="F1987" s="26">
        <f t="shared" si="94"/>
        <v>0.7369202226345084</v>
      </c>
      <c r="G1987" s="3" t="str" cm="1">
        <f t="array" ref="G1987">IFERROR(_xlfn.IFS(D1987&lt;='ABC Fatturato'!$K$2,"A",D1987&lt;='ABC Fatturato'!$L$3,"B"),"C")</f>
        <v>C</v>
      </c>
    </row>
    <row r="1988" spans="1:7" x14ac:dyDescent="0.3">
      <c r="A1988" s="20" t="s">
        <v>2011</v>
      </c>
      <c r="B1988" s="23">
        <f>+'ABC Fatturato'!B1988*60%</f>
        <v>55.985058376984689</v>
      </c>
      <c r="C1988" s="27">
        <f t="shared" si="95"/>
        <v>4689203.5588343302</v>
      </c>
      <c r="D1988" s="28">
        <f t="shared" si="93"/>
        <v>0.9965908213246526</v>
      </c>
      <c r="E1988" s="18">
        <v>1987</v>
      </c>
      <c r="F1988" s="26">
        <f t="shared" si="94"/>
        <v>0.73729128014842304</v>
      </c>
      <c r="G1988" s="3" t="str" cm="1">
        <f t="array" ref="G1988">IFERROR(_xlfn.IFS(D1988&lt;='ABC Fatturato'!$K$2,"A",D1988&lt;='ABC Fatturato'!$L$3,"B"),"C")</f>
        <v>C</v>
      </c>
    </row>
    <row r="1989" spans="1:7" x14ac:dyDescent="0.3">
      <c r="A1989" s="20" t="s">
        <v>2012</v>
      </c>
      <c r="B1989" s="23">
        <f>+'ABC Fatturato'!B1989*60%</f>
        <v>55.911804648603571</v>
      </c>
      <c r="C1989" s="27">
        <f t="shared" si="95"/>
        <v>4689259.4706389792</v>
      </c>
      <c r="D1989" s="28">
        <f t="shared" si="93"/>
        <v>0.99660270419359143</v>
      </c>
      <c r="E1989" s="18">
        <v>1988</v>
      </c>
      <c r="F1989" s="26">
        <f t="shared" si="94"/>
        <v>0.73766233766233769</v>
      </c>
      <c r="G1989" s="3" t="str" cm="1">
        <f t="array" ref="G1989">IFERROR(_xlfn.IFS(D1989&lt;='ABC Fatturato'!$K$2,"A",D1989&lt;='ABC Fatturato'!$L$3,"B"),"C")</f>
        <v>C</v>
      </c>
    </row>
    <row r="1990" spans="1:7" x14ac:dyDescent="0.3">
      <c r="A1990" s="20" t="s">
        <v>2013</v>
      </c>
      <c r="B1990" s="23">
        <f>+'ABC Fatturato'!B1990*60%</f>
        <v>55.804485375206042</v>
      </c>
      <c r="C1990" s="27">
        <f t="shared" si="95"/>
        <v>4689315.2751243543</v>
      </c>
      <c r="D1990" s="28">
        <f t="shared" si="93"/>
        <v>0.99661456425409334</v>
      </c>
      <c r="E1990" s="18">
        <v>1989</v>
      </c>
      <c r="F1990" s="26">
        <f t="shared" si="94"/>
        <v>0.73803339517625233</v>
      </c>
      <c r="G1990" s="3" t="str" cm="1">
        <f t="array" ref="G1990">IFERROR(_xlfn.IFS(D1990&lt;='ABC Fatturato'!$K$2,"A",D1990&lt;='ABC Fatturato'!$L$3,"B"),"C")</f>
        <v>C</v>
      </c>
    </row>
    <row r="1991" spans="1:7" x14ac:dyDescent="0.3">
      <c r="A1991" s="20" t="s">
        <v>2014</v>
      </c>
      <c r="B1991" s="23">
        <f>+'ABC Fatturato'!B1991*60%</f>
        <v>55.794240098509384</v>
      </c>
      <c r="C1991" s="27">
        <f t="shared" si="95"/>
        <v>4689371.0693644527</v>
      </c>
      <c r="D1991" s="28">
        <f t="shared" si="93"/>
        <v>0.99662642213717878</v>
      </c>
      <c r="E1991" s="18">
        <v>1990</v>
      </c>
      <c r="F1991" s="26">
        <f t="shared" si="94"/>
        <v>0.73840445269016697</v>
      </c>
      <c r="G1991" s="3" t="str" cm="1">
        <f t="array" ref="G1991">IFERROR(_xlfn.IFS(D1991&lt;='ABC Fatturato'!$K$2,"A",D1991&lt;='ABC Fatturato'!$L$3,"B"),"C")</f>
        <v>C</v>
      </c>
    </row>
    <row r="1992" spans="1:7" x14ac:dyDescent="0.3">
      <c r="A1992" s="20" t="s">
        <v>2015</v>
      </c>
      <c r="B1992" s="23">
        <f>+'ABC Fatturato'!B1992*60%</f>
        <v>55.770163698272228</v>
      </c>
      <c r="C1992" s="27">
        <f t="shared" si="95"/>
        <v>4689426.8395281509</v>
      </c>
      <c r="D1992" s="28">
        <f t="shared" si="93"/>
        <v>0.99663827490333579</v>
      </c>
      <c r="E1992" s="18">
        <v>1991</v>
      </c>
      <c r="F1992" s="26">
        <f t="shared" si="94"/>
        <v>0.73877551020408161</v>
      </c>
      <c r="G1992" s="3" t="str" cm="1">
        <f t="array" ref="G1992">IFERROR(_xlfn.IFS(D1992&lt;='ABC Fatturato'!$K$2,"A",D1992&lt;='ABC Fatturato'!$L$3,"B"),"C")</f>
        <v>C</v>
      </c>
    </row>
    <row r="1993" spans="1:7" x14ac:dyDescent="0.3">
      <c r="A1993" s="20" t="s">
        <v>2016</v>
      </c>
      <c r="B1993" s="23">
        <f>+'ABC Fatturato'!B1993*60%</f>
        <v>55.697678365643348</v>
      </c>
      <c r="C1993" s="27">
        <f t="shared" si="95"/>
        <v>4689482.5372065166</v>
      </c>
      <c r="D1993" s="28">
        <f t="shared" si="93"/>
        <v>0.9966501122642718</v>
      </c>
      <c r="E1993" s="18">
        <v>1992</v>
      </c>
      <c r="F1993" s="26">
        <f t="shared" si="94"/>
        <v>0.73914656771799625</v>
      </c>
      <c r="G1993" s="3" t="str" cm="1">
        <f t="array" ref="G1993">IFERROR(_xlfn.IFS(D1993&lt;='ABC Fatturato'!$K$2,"A",D1993&lt;='ABC Fatturato'!$L$3,"B"),"C")</f>
        <v>C</v>
      </c>
    </row>
    <row r="1994" spans="1:7" x14ac:dyDescent="0.3">
      <c r="A1994" s="20" t="s">
        <v>2017</v>
      </c>
      <c r="B1994" s="23">
        <f>+'ABC Fatturato'!B1994*60%</f>
        <v>55.675522954786828</v>
      </c>
      <c r="C1994" s="27">
        <f t="shared" si="95"/>
        <v>4689538.2127294717</v>
      </c>
      <c r="D1994" s="28">
        <f t="shared" si="93"/>
        <v>0.99666194491654492</v>
      </c>
      <c r="E1994" s="18">
        <v>1993</v>
      </c>
      <c r="F1994" s="26">
        <f t="shared" si="94"/>
        <v>0.73951762523191089</v>
      </c>
      <c r="G1994" s="3" t="str" cm="1">
        <f t="array" ref="G1994">IFERROR(_xlfn.IFS(D1994&lt;='ABC Fatturato'!$K$2,"A",D1994&lt;='ABC Fatturato'!$L$3,"B"),"C")</f>
        <v>C</v>
      </c>
    </row>
    <row r="1995" spans="1:7" x14ac:dyDescent="0.3">
      <c r="A1995" s="20" t="s">
        <v>2018</v>
      </c>
      <c r="B1995" s="23">
        <f>+'ABC Fatturato'!B1995*60%</f>
        <v>55.625449164931901</v>
      </c>
      <c r="C1995" s="27">
        <f t="shared" si="95"/>
        <v>4689593.8381786365</v>
      </c>
      <c r="D1995" s="28">
        <f t="shared" si="93"/>
        <v>0.99667376692669529</v>
      </c>
      <c r="E1995" s="18">
        <v>1994</v>
      </c>
      <c r="F1995" s="26">
        <f t="shared" si="94"/>
        <v>0.73988868274582564</v>
      </c>
      <c r="G1995" s="3" t="str" cm="1">
        <f t="array" ref="G1995">IFERROR(_xlfn.IFS(D1995&lt;='ABC Fatturato'!$K$2,"A",D1995&lt;='ABC Fatturato'!$L$3,"B"),"C")</f>
        <v>C</v>
      </c>
    </row>
    <row r="1996" spans="1:7" x14ac:dyDescent="0.3">
      <c r="A1996" s="20" t="s">
        <v>2019</v>
      </c>
      <c r="B1996" s="23">
        <f>+'ABC Fatturato'!B1996*60%</f>
        <v>55.482015291178648</v>
      </c>
      <c r="C1996" s="27">
        <f t="shared" si="95"/>
        <v>4689649.3201939277</v>
      </c>
      <c r="D1996" s="28">
        <f t="shared" si="93"/>
        <v>0.9966855584530161</v>
      </c>
      <c r="E1996" s="18">
        <v>1995</v>
      </c>
      <c r="F1996" s="26">
        <f t="shared" si="94"/>
        <v>0.74025974025974028</v>
      </c>
      <c r="G1996" s="3" t="str" cm="1">
        <f t="array" ref="G1996">IFERROR(_xlfn.IFS(D1996&lt;='ABC Fatturato'!$K$2,"A",D1996&lt;='ABC Fatturato'!$L$3,"B"),"C")</f>
        <v>C</v>
      </c>
    </row>
    <row r="1997" spans="1:7" x14ac:dyDescent="0.3">
      <c r="A1997" s="20" t="s">
        <v>2020</v>
      </c>
      <c r="B1997" s="23">
        <f>+'ABC Fatturato'!B1997*60%</f>
        <v>55.466135112298822</v>
      </c>
      <c r="C1997" s="27">
        <f t="shared" si="95"/>
        <v>4689704.7863290403</v>
      </c>
      <c r="D1997" s="28">
        <f t="shared" si="93"/>
        <v>0.99669734660434162</v>
      </c>
      <c r="E1997" s="18">
        <v>1996</v>
      </c>
      <c r="F1997" s="26">
        <f t="shared" si="94"/>
        <v>0.74063079777365493</v>
      </c>
      <c r="G1997" s="3" t="str" cm="1">
        <f t="array" ref="G1997">IFERROR(_xlfn.IFS(D1997&lt;='ABC Fatturato'!$K$2,"A",D1997&lt;='ABC Fatturato'!$L$3,"B"),"C")</f>
        <v>C</v>
      </c>
    </row>
    <row r="1998" spans="1:7" x14ac:dyDescent="0.3">
      <c r="A1998" s="20" t="s">
        <v>2021</v>
      </c>
      <c r="B1998" s="23">
        <f>+'ABC Fatturato'!B1998*60%</f>
        <v>54.900723904601868</v>
      </c>
      <c r="C1998" s="27">
        <f t="shared" si="95"/>
        <v>4689759.6870529447</v>
      </c>
      <c r="D1998" s="28">
        <f t="shared" si="93"/>
        <v>0.99670901458949956</v>
      </c>
      <c r="E1998" s="18">
        <v>1997</v>
      </c>
      <c r="F1998" s="26">
        <f t="shared" si="94"/>
        <v>0.74100185528756957</v>
      </c>
      <c r="G1998" s="3" t="str" cm="1">
        <f t="array" ref="G1998">IFERROR(_xlfn.IFS(D1998&lt;='ABC Fatturato'!$K$2,"A",D1998&lt;='ABC Fatturato'!$L$3,"B"),"C")</f>
        <v>C</v>
      </c>
    </row>
    <row r="1999" spans="1:7" x14ac:dyDescent="0.3">
      <c r="A1999" s="20" t="s">
        <v>2022</v>
      </c>
      <c r="B1999" s="23">
        <f>+'ABC Fatturato'!B1999*60%</f>
        <v>54.758570690435697</v>
      </c>
      <c r="C1999" s="27">
        <f t="shared" si="95"/>
        <v>4689814.4456236353</v>
      </c>
      <c r="D1999" s="28">
        <f t="shared" si="93"/>
        <v>0.99672065236300511</v>
      </c>
      <c r="E1999" s="18">
        <v>1998</v>
      </c>
      <c r="F1999" s="26">
        <f t="shared" si="94"/>
        <v>0.74137291280148421</v>
      </c>
      <c r="G1999" s="3" t="str" cm="1">
        <f t="array" ref="G1999">IFERROR(_xlfn.IFS(D1999&lt;='ABC Fatturato'!$K$2,"A",D1999&lt;='ABC Fatturato'!$L$3,"B"),"C")</f>
        <v>C</v>
      </c>
    </row>
    <row r="2000" spans="1:7" x14ac:dyDescent="0.3">
      <c r="A2000" s="20" t="s">
        <v>2023</v>
      </c>
      <c r="B2000" s="23">
        <f>+'ABC Fatturato'!B2000*60%</f>
        <v>54.556098409717954</v>
      </c>
      <c r="C2000" s="27">
        <f t="shared" si="95"/>
        <v>4689869.0017220452</v>
      </c>
      <c r="D2000" s="28">
        <f t="shared" si="93"/>
        <v>0.99673224710531916</v>
      </c>
      <c r="E2000" s="18">
        <v>1999</v>
      </c>
      <c r="F2000" s="26">
        <f t="shared" si="94"/>
        <v>0.74174397031539885</v>
      </c>
      <c r="G2000" s="3" t="str" cm="1">
        <f t="array" ref="G2000">IFERROR(_xlfn.IFS(D2000&lt;='ABC Fatturato'!$K$2,"A",D2000&lt;='ABC Fatturato'!$L$3,"B"),"C")</f>
        <v>C</v>
      </c>
    </row>
    <row r="2001" spans="1:7" x14ac:dyDescent="0.3">
      <c r="A2001" s="20" t="s">
        <v>2024</v>
      </c>
      <c r="B2001" s="23">
        <f>+'ABC Fatturato'!B2001*60%</f>
        <v>54.531381679687257</v>
      </c>
      <c r="C2001" s="27">
        <f t="shared" si="95"/>
        <v>4689923.5331037249</v>
      </c>
      <c r="D2001" s="28">
        <f t="shared" si="93"/>
        <v>0.99674383659461607</v>
      </c>
      <c r="E2001" s="18">
        <v>2000</v>
      </c>
      <c r="F2001" s="26">
        <f t="shared" si="94"/>
        <v>0.74211502782931349</v>
      </c>
      <c r="G2001" s="3" t="str" cm="1">
        <f t="array" ref="G2001">IFERROR(_xlfn.IFS(D2001&lt;='ABC Fatturato'!$K$2,"A",D2001&lt;='ABC Fatturato'!$L$3,"B"),"C")</f>
        <v>C</v>
      </c>
    </row>
    <row r="2002" spans="1:7" x14ac:dyDescent="0.3">
      <c r="A2002" s="20" t="s">
        <v>2025</v>
      </c>
      <c r="B2002" s="23">
        <f>+'ABC Fatturato'!B2002*60%</f>
        <v>54.506921081573971</v>
      </c>
      <c r="C2002" s="27">
        <f t="shared" si="95"/>
        <v>4689978.0400248067</v>
      </c>
      <c r="D2002" s="28">
        <f t="shared" si="93"/>
        <v>0.99675542088533142</v>
      </c>
      <c r="E2002" s="18">
        <v>2001</v>
      </c>
      <c r="F2002" s="26">
        <f t="shared" si="94"/>
        <v>0.74248608534322824</v>
      </c>
      <c r="G2002" s="3" t="str" cm="1">
        <f t="array" ref="G2002">IFERROR(_xlfn.IFS(D2002&lt;='ABC Fatturato'!$K$2,"A",D2002&lt;='ABC Fatturato'!$L$3,"B"),"C")</f>
        <v>C</v>
      </c>
    </row>
    <row r="2003" spans="1:7" x14ac:dyDescent="0.3">
      <c r="A2003" s="20" t="s">
        <v>2026</v>
      </c>
      <c r="B2003" s="23">
        <f>+'ABC Fatturato'!B2003*60%</f>
        <v>54.213906168049483</v>
      </c>
      <c r="C2003" s="27">
        <f t="shared" si="95"/>
        <v>4690032.2539309748</v>
      </c>
      <c r="D2003" s="28">
        <f t="shared" si="93"/>
        <v>0.99676694290193768</v>
      </c>
      <c r="E2003" s="18">
        <v>2002</v>
      </c>
      <c r="F2003" s="26">
        <f t="shared" si="94"/>
        <v>0.74285714285714288</v>
      </c>
      <c r="G2003" s="3" t="str" cm="1">
        <f t="array" ref="G2003">IFERROR(_xlfn.IFS(D2003&lt;='ABC Fatturato'!$K$2,"A",D2003&lt;='ABC Fatturato'!$L$3,"B"),"C")</f>
        <v>C</v>
      </c>
    </row>
    <row r="2004" spans="1:7" x14ac:dyDescent="0.3">
      <c r="A2004" s="20" t="s">
        <v>2027</v>
      </c>
      <c r="B2004" s="23">
        <f>+'ABC Fatturato'!B2004*60%</f>
        <v>53.986973289218447</v>
      </c>
      <c r="C2004" s="27">
        <f t="shared" si="95"/>
        <v>4690086.2409042642</v>
      </c>
      <c r="D2004" s="28">
        <f t="shared" si="93"/>
        <v>0.99677841668877087</v>
      </c>
      <c r="E2004" s="18">
        <v>2003</v>
      </c>
      <c r="F2004" s="26">
        <f t="shared" si="94"/>
        <v>0.74322820037105752</v>
      </c>
      <c r="G2004" s="3" t="str" cm="1">
        <f t="array" ref="G2004">IFERROR(_xlfn.IFS(D2004&lt;='ABC Fatturato'!$K$2,"A",D2004&lt;='ABC Fatturato'!$L$3,"B"),"C")</f>
        <v>C</v>
      </c>
    </row>
    <row r="2005" spans="1:7" x14ac:dyDescent="0.3">
      <c r="A2005" s="20" t="s">
        <v>2028</v>
      </c>
      <c r="B2005" s="23">
        <f>+'ABC Fatturato'!B2005*60%</f>
        <v>53.82612244508087</v>
      </c>
      <c r="C2005" s="27">
        <f t="shared" si="95"/>
        <v>4690140.0670267092</v>
      </c>
      <c r="D2005" s="28">
        <f t="shared" si="93"/>
        <v>0.99678985629016648</v>
      </c>
      <c r="E2005" s="18">
        <v>2004</v>
      </c>
      <c r="F2005" s="26">
        <f t="shared" si="94"/>
        <v>0.74359925788497216</v>
      </c>
      <c r="G2005" s="3" t="str" cm="1">
        <f t="array" ref="G2005">IFERROR(_xlfn.IFS(D2005&lt;='ABC Fatturato'!$K$2,"A",D2005&lt;='ABC Fatturato'!$L$3,"B"),"C")</f>
        <v>C</v>
      </c>
    </row>
    <row r="2006" spans="1:7" x14ac:dyDescent="0.3">
      <c r="A2006" s="20" t="s">
        <v>2029</v>
      </c>
      <c r="B2006" s="23">
        <f>+'ABC Fatturato'!B2006*60%</f>
        <v>53.790263976642557</v>
      </c>
      <c r="C2006" s="27">
        <f t="shared" si="95"/>
        <v>4690193.8572906861</v>
      </c>
      <c r="D2006" s="28">
        <f t="shared" si="93"/>
        <v>0.99680128827060488</v>
      </c>
      <c r="E2006" s="18">
        <v>2005</v>
      </c>
      <c r="F2006" s="26">
        <f t="shared" si="94"/>
        <v>0.74397031539888681</v>
      </c>
      <c r="G2006" s="3" t="str" cm="1">
        <f t="array" ref="G2006">IFERROR(_xlfn.IFS(D2006&lt;='ABC Fatturato'!$K$2,"A",D2006&lt;='ABC Fatturato'!$L$3,"B"),"C")</f>
        <v>C</v>
      </c>
    </row>
    <row r="2007" spans="1:7" x14ac:dyDescent="0.3">
      <c r="A2007" s="20" t="s">
        <v>2030</v>
      </c>
      <c r="B2007" s="23">
        <f>+'ABC Fatturato'!B2007*60%</f>
        <v>53.787702657468401</v>
      </c>
      <c r="C2007" s="27">
        <f t="shared" si="95"/>
        <v>4690247.6449933434</v>
      </c>
      <c r="D2007" s="28">
        <f t="shared" si="93"/>
        <v>0.99681271970668894</v>
      </c>
      <c r="E2007" s="18">
        <v>2006</v>
      </c>
      <c r="F2007" s="26">
        <f t="shared" si="94"/>
        <v>0.74434137291280145</v>
      </c>
      <c r="G2007" s="3" t="str" cm="1">
        <f t="array" ref="G2007">IFERROR(_xlfn.IFS(D2007&lt;='ABC Fatturato'!$K$2,"A",D2007&lt;='ABC Fatturato'!$L$3,"B"),"C")</f>
        <v>C</v>
      </c>
    </row>
    <row r="2008" spans="1:7" x14ac:dyDescent="0.3">
      <c r="A2008" s="20" t="s">
        <v>2031</v>
      </c>
      <c r="B2008" s="23">
        <f>+'ABC Fatturato'!B2008*60%</f>
        <v>53.787702657468401</v>
      </c>
      <c r="C2008" s="27">
        <f t="shared" si="95"/>
        <v>4690301.4326960007</v>
      </c>
      <c r="D2008" s="28">
        <f t="shared" si="93"/>
        <v>0.99682415114277312</v>
      </c>
      <c r="E2008" s="18">
        <v>2007</v>
      </c>
      <c r="F2008" s="26">
        <f t="shared" si="94"/>
        <v>0.74471243042671609</v>
      </c>
      <c r="G2008" s="3" t="str" cm="1">
        <f t="array" ref="G2008">IFERROR(_xlfn.IFS(D2008&lt;='ABC Fatturato'!$K$2,"A",D2008&lt;='ABC Fatturato'!$L$3,"B"),"C")</f>
        <v>C</v>
      </c>
    </row>
    <row r="2009" spans="1:7" x14ac:dyDescent="0.3">
      <c r="A2009" s="20" t="s">
        <v>2032</v>
      </c>
      <c r="B2009" s="23">
        <f>+'ABC Fatturato'!B2009*60%</f>
        <v>53.726230997288432</v>
      </c>
      <c r="C2009" s="27">
        <f t="shared" si="95"/>
        <v>4690355.1589269983</v>
      </c>
      <c r="D2009" s="28">
        <f t="shared" si="93"/>
        <v>0.99683556951435903</v>
      </c>
      <c r="E2009" s="18">
        <v>2008</v>
      </c>
      <c r="F2009" s="26">
        <f t="shared" si="94"/>
        <v>0.74508348794063084</v>
      </c>
      <c r="G2009" s="3" t="str" cm="1">
        <f t="array" ref="G2009">IFERROR(_xlfn.IFS(D2009&lt;='ABC Fatturato'!$K$2,"A",D2009&lt;='ABC Fatturato'!$L$3,"B"),"C")</f>
        <v>C</v>
      </c>
    </row>
    <row r="2010" spans="1:7" x14ac:dyDescent="0.3">
      <c r="A2010" s="20" t="s">
        <v>2033</v>
      </c>
      <c r="B2010" s="23">
        <f>+'ABC Fatturato'!B2010*60%</f>
        <v>53.692549650148166</v>
      </c>
      <c r="C2010" s="27">
        <f t="shared" si="95"/>
        <v>4690408.8514766488</v>
      </c>
      <c r="D2010" s="28">
        <f t="shared" si="93"/>
        <v>0.99684698072768851</v>
      </c>
      <c r="E2010" s="18">
        <v>2009</v>
      </c>
      <c r="F2010" s="26">
        <f t="shared" si="94"/>
        <v>0.74545454545454548</v>
      </c>
      <c r="G2010" s="3" t="str" cm="1">
        <f t="array" ref="G2010">IFERROR(_xlfn.IFS(D2010&lt;='ABC Fatturato'!$K$2,"A",D2010&lt;='ABC Fatturato'!$L$3,"B"),"C")</f>
        <v>C</v>
      </c>
    </row>
    <row r="2011" spans="1:7" x14ac:dyDescent="0.3">
      <c r="A2011" s="20" t="s">
        <v>2034</v>
      </c>
      <c r="B2011" s="23">
        <f>+'ABC Fatturato'!B2011*60%</f>
        <v>53.685249890501794</v>
      </c>
      <c r="C2011" s="27">
        <f t="shared" si="95"/>
        <v>4690462.536726539</v>
      </c>
      <c r="D2011" s="28">
        <f t="shared" si="93"/>
        <v>0.99685839038960866</v>
      </c>
      <c r="E2011" s="18">
        <v>2010</v>
      </c>
      <c r="F2011" s="26">
        <f t="shared" si="94"/>
        <v>0.74582560296846012</v>
      </c>
      <c r="G2011" s="3" t="str" cm="1">
        <f t="array" ref="G2011">IFERROR(_xlfn.IFS(D2011&lt;='ABC Fatturato'!$K$2,"A",D2011&lt;='ABC Fatturato'!$L$3,"B"),"C")</f>
        <v>C</v>
      </c>
    </row>
    <row r="2012" spans="1:7" x14ac:dyDescent="0.3">
      <c r="A2012" s="20" t="s">
        <v>2035</v>
      </c>
      <c r="B2012" s="23">
        <f>+'ABC Fatturato'!B2012*60%</f>
        <v>53.575753495806225</v>
      </c>
      <c r="C2012" s="27">
        <f t="shared" si="95"/>
        <v>4690516.1124800351</v>
      </c>
      <c r="D2012" s="28">
        <f t="shared" si="93"/>
        <v>0.99686977678039124</v>
      </c>
      <c r="E2012" s="18">
        <v>2011</v>
      </c>
      <c r="F2012" s="26">
        <f t="shared" si="94"/>
        <v>0.74619666048237476</v>
      </c>
      <c r="G2012" s="3" t="str" cm="1">
        <f t="array" ref="G2012">IFERROR(_xlfn.IFS(D2012&lt;='ABC Fatturato'!$K$2,"A",D2012&lt;='ABC Fatturato'!$L$3,"B"),"C")</f>
        <v>C</v>
      </c>
    </row>
    <row r="2013" spans="1:7" x14ac:dyDescent="0.3">
      <c r="A2013" s="20" t="s">
        <v>2036</v>
      </c>
      <c r="B2013" s="23">
        <f>+'ABC Fatturato'!B2013*60%</f>
        <v>53.57306411067335</v>
      </c>
      <c r="C2013" s="27">
        <f t="shared" si="95"/>
        <v>4690569.6855441453</v>
      </c>
      <c r="D2013" s="28">
        <f t="shared" si="93"/>
        <v>0.9968811625996018</v>
      </c>
      <c r="E2013" s="18">
        <v>2012</v>
      </c>
      <c r="F2013" s="26">
        <f t="shared" si="94"/>
        <v>0.7465677179962894</v>
      </c>
      <c r="G2013" s="3" t="str" cm="1">
        <f t="array" ref="G2013">IFERROR(_xlfn.IFS(D2013&lt;='ABC Fatturato'!$K$2,"A",D2013&lt;='ABC Fatturato'!$L$3,"B"),"C")</f>
        <v>C</v>
      </c>
    </row>
    <row r="2014" spans="1:7" x14ac:dyDescent="0.3">
      <c r="A2014" s="20" t="s">
        <v>2037</v>
      </c>
      <c r="B2014" s="23">
        <f>+'ABC Fatturato'!B2014*60%</f>
        <v>53.551549029610364</v>
      </c>
      <c r="C2014" s="27">
        <f t="shared" si="95"/>
        <v>4690623.2370931748</v>
      </c>
      <c r="D2014" s="28">
        <f t="shared" si="93"/>
        <v>0.99689254384623804</v>
      </c>
      <c r="E2014" s="18">
        <v>2013</v>
      </c>
      <c r="F2014" s="26">
        <f t="shared" si="94"/>
        <v>0.74693877551020404</v>
      </c>
      <c r="G2014" s="3" t="str" cm="1">
        <f t="array" ref="G2014">IFERROR(_xlfn.IFS(D2014&lt;='ABC Fatturato'!$K$2,"A",D2014&lt;='ABC Fatturato'!$L$3,"B"),"C")</f>
        <v>C</v>
      </c>
    </row>
    <row r="2015" spans="1:7" x14ac:dyDescent="0.3">
      <c r="A2015" s="20" t="s">
        <v>2038</v>
      </c>
      <c r="B2015" s="23">
        <f>+'ABC Fatturato'!B2015*60%</f>
        <v>53.538230169904701</v>
      </c>
      <c r="C2015" s="27">
        <f t="shared" si="95"/>
        <v>4690676.7753233444</v>
      </c>
      <c r="D2015" s="28">
        <f t="shared" si="93"/>
        <v>0.9969039222622329</v>
      </c>
      <c r="E2015" s="18">
        <v>2014</v>
      </c>
      <c r="F2015" s="26">
        <f t="shared" si="94"/>
        <v>0.74730983302411869</v>
      </c>
      <c r="G2015" s="3" t="str" cm="1">
        <f t="array" ref="G2015">IFERROR(_xlfn.IFS(D2015&lt;='ABC Fatturato'!$K$2,"A",D2015&lt;='ABC Fatturato'!$L$3,"B"),"C")</f>
        <v>C</v>
      </c>
    </row>
    <row r="2016" spans="1:7" x14ac:dyDescent="0.3">
      <c r="A2016" s="20" t="s">
        <v>2039</v>
      </c>
      <c r="B2016" s="23">
        <f>+'ABC Fatturato'!B2016*60%</f>
        <v>53.531570740051876</v>
      </c>
      <c r="C2016" s="27">
        <f t="shared" si="95"/>
        <v>4690730.3068940844</v>
      </c>
      <c r="D2016" s="28">
        <f t="shared" si="93"/>
        <v>0.99691529926290712</v>
      </c>
      <c r="E2016" s="18">
        <v>2015</v>
      </c>
      <c r="F2016" s="26">
        <f t="shared" si="94"/>
        <v>0.74768089053803344</v>
      </c>
      <c r="G2016" s="3" t="str" cm="1">
        <f t="array" ref="G2016">IFERROR(_xlfn.IFS(D2016&lt;='ABC Fatturato'!$K$2,"A",D2016&lt;='ABC Fatturato'!$L$3,"B"),"C")</f>
        <v>C</v>
      </c>
    </row>
    <row r="2017" spans="1:7" x14ac:dyDescent="0.3">
      <c r="A2017" s="20" t="s">
        <v>2040</v>
      </c>
      <c r="B2017" s="23">
        <f>+'ABC Fatturato'!B2017*60%</f>
        <v>53.475221718220247</v>
      </c>
      <c r="C2017" s="27">
        <f t="shared" si="95"/>
        <v>4690783.7821158031</v>
      </c>
      <c r="D2017" s="28">
        <f t="shared" si="93"/>
        <v>0.99692666428779131</v>
      </c>
      <c r="E2017" s="18">
        <v>2016</v>
      </c>
      <c r="F2017" s="26">
        <f t="shared" si="94"/>
        <v>0.74805194805194808</v>
      </c>
      <c r="G2017" s="3" t="str" cm="1">
        <f t="array" ref="G2017">IFERROR(_xlfn.IFS(D2017&lt;='ABC Fatturato'!$K$2,"A",D2017&lt;='ABC Fatturato'!$L$3,"B"),"C")</f>
        <v>C</v>
      </c>
    </row>
    <row r="2018" spans="1:7" x14ac:dyDescent="0.3">
      <c r="A2018" s="20" t="s">
        <v>2041</v>
      </c>
      <c r="B2018" s="23">
        <f>+'ABC Fatturato'!B2018*60%</f>
        <v>53.470355211789332</v>
      </c>
      <c r="C2018" s="27">
        <f t="shared" si="95"/>
        <v>4690837.2524710149</v>
      </c>
      <c r="D2018" s="28">
        <f t="shared" si="93"/>
        <v>0.99693802827840261</v>
      </c>
      <c r="E2018" s="18">
        <v>2017</v>
      </c>
      <c r="F2018" s="26">
        <f t="shared" si="94"/>
        <v>0.74842300556586272</v>
      </c>
      <c r="G2018" s="3" t="str" cm="1">
        <f t="array" ref="G2018">IFERROR(_xlfn.IFS(D2018&lt;='ABC Fatturato'!$K$2,"A",D2018&lt;='ABC Fatturato'!$L$3,"B"),"C")</f>
        <v>C</v>
      </c>
    </row>
    <row r="2019" spans="1:7" x14ac:dyDescent="0.3">
      <c r="A2019" s="20" t="s">
        <v>2042</v>
      </c>
      <c r="B2019" s="23">
        <f>+'ABC Fatturato'!B2019*60%</f>
        <v>53.457292484001094</v>
      </c>
      <c r="C2019" s="27">
        <f t="shared" si="95"/>
        <v>4690890.709763499</v>
      </c>
      <c r="D2019" s="28">
        <f t="shared" si="93"/>
        <v>0.99694938949280798</v>
      </c>
      <c r="E2019" s="18">
        <v>2018</v>
      </c>
      <c r="F2019" s="26">
        <f t="shared" si="94"/>
        <v>0.74879406307977736</v>
      </c>
      <c r="G2019" s="3" t="str" cm="1">
        <f t="array" ref="G2019">IFERROR(_xlfn.IFS(D2019&lt;='ABC Fatturato'!$K$2,"A",D2019&lt;='ABC Fatturato'!$L$3,"B"),"C")</f>
        <v>C</v>
      </c>
    </row>
    <row r="2020" spans="1:7" x14ac:dyDescent="0.3">
      <c r="A2020" s="20" t="s">
        <v>2043</v>
      </c>
      <c r="B2020" s="23">
        <f>+'ABC Fatturato'!B2020*60%</f>
        <v>53.406322232435201</v>
      </c>
      <c r="C2020" s="27">
        <f t="shared" si="95"/>
        <v>4690944.1160857314</v>
      </c>
      <c r="D2020" s="28">
        <f t="shared" si="93"/>
        <v>0.99696073987456679</v>
      </c>
      <c r="E2020" s="18">
        <v>2019</v>
      </c>
      <c r="F2020" s="26">
        <f t="shared" si="94"/>
        <v>0.749165120593692</v>
      </c>
      <c r="G2020" s="3" t="str" cm="1">
        <f t="array" ref="G2020">IFERROR(_xlfn.IFS(D2020&lt;='ABC Fatturato'!$K$2,"A",D2020&lt;='ABC Fatturato'!$L$3,"B"),"C")</f>
        <v>C</v>
      </c>
    </row>
    <row r="2021" spans="1:7" x14ac:dyDescent="0.3">
      <c r="A2021" s="20" t="s">
        <v>2044</v>
      </c>
      <c r="B2021" s="23">
        <f>+'ABC Fatturato'!B2021*60%</f>
        <v>53.339471801989497</v>
      </c>
      <c r="C2021" s="27">
        <f t="shared" si="95"/>
        <v>4690997.4555575335</v>
      </c>
      <c r="D2021" s="28">
        <f t="shared" si="93"/>
        <v>0.99697207604868365</v>
      </c>
      <c r="E2021" s="18">
        <v>2020</v>
      </c>
      <c r="F2021" s="26">
        <f t="shared" si="94"/>
        <v>0.74953617810760664</v>
      </c>
      <c r="G2021" s="3" t="str" cm="1">
        <f t="array" ref="G2021">IFERROR(_xlfn.IFS(D2021&lt;='ABC Fatturato'!$K$2,"A",D2021&lt;='ABC Fatturato'!$L$3,"B"),"C")</f>
        <v>C</v>
      </c>
    </row>
    <row r="2022" spans="1:7" x14ac:dyDescent="0.3">
      <c r="A2022" s="20" t="s">
        <v>2045</v>
      </c>
      <c r="B2022" s="23">
        <f>+'ABC Fatturato'!B2022*60%</f>
        <v>53.155056821449605</v>
      </c>
      <c r="C2022" s="27">
        <f t="shared" si="95"/>
        <v>4691050.6106143547</v>
      </c>
      <c r="D2022" s="28">
        <f t="shared" si="93"/>
        <v>0.99698337302930529</v>
      </c>
      <c r="E2022" s="18">
        <v>2021</v>
      </c>
      <c r="F2022" s="26">
        <f t="shared" si="94"/>
        <v>0.74990723562152128</v>
      </c>
      <c r="G2022" s="3" t="str" cm="1">
        <f t="array" ref="G2022">IFERROR(_xlfn.IFS(D2022&lt;='ABC Fatturato'!$K$2,"A",D2022&lt;='ABC Fatturato'!$L$3,"B"),"C")</f>
        <v>C</v>
      </c>
    </row>
    <row r="2023" spans="1:7" x14ac:dyDescent="0.3">
      <c r="A2023" s="20" t="s">
        <v>2046</v>
      </c>
      <c r="B2023" s="23">
        <f>+'ABC Fatturato'!B2023*60%</f>
        <v>52.792374026387819</v>
      </c>
      <c r="C2023" s="27">
        <f t="shared" si="95"/>
        <v>4691103.4029883808</v>
      </c>
      <c r="D2023" s="28">
        <f t="shared" si="93"/>
        <v>0.99699459292938641</v>
      </c>
      <c r="E2023" s="18">
        <v>2022</v>
      </c>
      <c r="F2023" s="26">
        <f t="shared" si="94"/>
        <v>0.75027829313543604</v>
      </c>
      <c r="G2023" s="3" t="str" cm="1">
        <f t="array" ref="G2023">IFERROR(_xlfn.IFS(D2023&lt;='ABC Fatturato'!$K$2,"A",D2023&lt;='ABC Fatturato'!$L$3,"B"),"C")</f>
        <v>C</v>
      </c>
    </row>
    <row r="2024" spans="1:7" x14ac:dyDescent="0.3">
      <c r="A2024" s="20" t="s">
        <v>2047</v>
      </c>
      <c r="B2024" s="23">
        <f>+'ABC Fatturato'!B2024*60%</f>
        <v>52.334154026129667</v>
      </c>
      <c r="C2024" s="27">
        <f t="shared" si="95"/>
        <v>4691155.7371424073</v>
      </c>
      <c r="D2024" s="28">
        <f t="shared" si="93"/>
        <v>0.99700571544451944</v>
      </c>
      <c r="E2024" s="18">
        <v>2023</v>
      </c>
      <c r="F2024" s="26">
        <f t="shared" si="94"/>
        <v>0.75064935064935068</v>
      </c>
      <c r="G2024" s="3" t="str" cm="1">
        <f t="array" ref="G2024">IFERROR(_xlfn.IFS(D2024&lt;='ABC Fatturato'!$K$2,"A",D2024&lt;='ABC Fatturato'!$L$3,"B"),"C")</f>
        <v>C</v>
      </c>
    </row>
    <row r="2025" spans="1:7" x14ac:dyDescent="0.3">
      <c r="A2025" s="20" t="s">
        <v>2048</v>
      </c>
      <c r="B2025" s="23">
        <f>+'ABC Fatturato'!B2025*60%</f>
        <v>52.074180129951898</v>
      </c>
      <c r="C2025" s="27">
        <f t="shared" si="95"/>
        <v>4691207.8113225373</v>
      </c>
      <c r="D2025" s="28">
        <f t="shared" si="93"/>
        <v>0.99701678270771121</v>
      </c>
      <c r="E2025" s="18">
        <v>2024</v>
      </c>
      <c r="F2025" s="26">
        <f t="shared" si="94"/>
        <v>0.75102040816326532</v>
      </c>
      <c r="G2025" s="3" t="str" cm="1">
        <f t="array" ref="G2025">IFERROR(_xlfn.IFS(D2025&lt;='ABC Fatturato'!$K$2,"A",D2025&lt;='ABC Fatturato'!$L$3,"B"),"C")</f>
        <v>C</v>
      </c>
    </row>
    <row r="2026" spans="1:7" x14ac:dyDescent="0.3">
      <c r="A2026" s="20" t="s">
        <v>2049</v>
      </c>
      <c r="B2026" s="23">
        <f>+'ABC Fatturato'!B2026*60%</f>
        <v>51.59777476355719</v>
      </c>
      <c r="C2026" s="27">
        <f t="shared" si="95"/>
        <v>4691259.4090973008</v>
      </c>
      <c r="D2026" s="28">
        <f t="shared" si="93"/>
        <v>0.9970277487210405</v>
      </c>
      <c r="E2026" s="18">
        <v>2025</v>
      </c>
      <c r="F2026" s="26">
        <f t="shared" si="94"/>
        <v>0.75139146567717996</v>
      </c>
      <c r="G2026" s="3" t="str" cm="1">
        <f t="array" ref="G2026">IFERROR(_xlfn.IFS(D2026&lt;='ABC Fatturato'!$K$2,"A",D2026&lt;='ABC Fatturato'!$L$3,"B"),"C")</f>
        <v>C</v>
      </c>
    </row>
    <row r="2027" spans="1:7" x14ac:dyDescent="0.3">
      <c r="A2027" s="20" t="s">
        <v>2050</v>
      </c>
      <c r="B2027" s="23">
        <f>+'ABC Fatturato'!B2027*60%</f>
        <v>51.592908257126268</v>
      </c>
      <c r="C2027" s="27">
        <f t="shared" si="95"/>
        <v>4691311.0020055575</v>
      </c>
      <c r="D2027" s="28">
        <f t="shared" si="93"/>
        <v>0.997038713700097</v>
      </c>
      <c r="E2027" s="18">
        <v>2026</v>
      </c>
      <c r="F2027" s="26">
        <f t="shared" si="94"/>
        <v>0.7517625231910946</v>
      </c>
      <c r="G2027" s="3" t="str" cm="1">
        <f t="array" ref="G2027">IFERROR(_xlfn.IFS(D2027&lt;='ABC Fatturato'!$K$2,"A",D2027&lt;='ABC Fatturato'!$L$3,"B"),"C")</f>
        <v>C</v>
      </c>
    </row>
    <row r="2028" spans="1:7" x14ac:dyDescent="0.3">
      <c r="A2028" s="20" t="s">
        <v>2051</v>
      </c>
      <c r="B2028" s="23">
        <f>+'ABC Fatturato'!B2028*60%</f>
        <v>51.400168989270348</v>
      </c>
      <c r="C2028" s="27">
        <f t="shared" si="95"/>
        <v>4691362.4021745464</v>
      </c>
      <c r="D2028" s="28">
        <f t="shared" si="93"/>
        <v>0.99704963771650745</v>
      </c>
      <c r="E2028" s="18">
        <v>2027</v>
      </c>
      <c r="F2028" s="26">
        <f t="shared" si="94"/>
        <v>0.75213358070500924</v>
      </c>
      <c r="G2028" s="3" t="str" cm="1">
        <f t="array" ref="G2028">IFERROR(_xlfn.IFS(D2028&lt;='ABC Fatturato'!$K$2,"A",D2028&lt;='ABC Fatturato'!$L$3,"B"),"C")</f>
        <v>C</v>
      </c>
    </row>
    <row r="2029" spans="1:7" x14ac:dyDescent="0.3">
      <c r="A2029" s="20" t="s">
        <v>2052</v>
      </c>
      <c r="B2029" s="23">
        <f>+'ABC Fatturato'!B2029*60%</f>
        <v>51.276457273158165</v>
      </c>
      <c r="C2029" s="27">
        <f t="shared" si="95"/>
        <v>4691413.6786318198</v>
      </c>
      <c r="D2029" s="28">
        <f t="shared" si="93"/>
        <v>0.99706053544061513</v>
      </c>
      <c r="E2029" s="18">
        <v>2028</v>
      </c>
      <c r="F2029" s="26">
        <f t="shared" si="94"/>
        <v>0.75250463821892388</v>
      </c>
      <c r="G2029" s="3" t="str" cm="1">
        <f t="array" ref="G2029">IFERROR(_xlfn.IFS(D2029&lt;='ABC Fatturato'!$K$2,"A",D2029&lt;='ABC Fatturato'!$L$3,"B"),"C")</f>
        <v>C</v>
      </c>
    </row>
    <row r="2030" spans="1:7" x14ac:dyDescent="0.3">
      <c r="A2030" s="20" t="s">
        <v>2053</v>
      </c>
      <c r="B2030" s="23">
        <f>+'ABC Fatturato'!B2030*60%</f>
        <v>51.226383483303231</v>
      </c>
      <c r="C2030" s="27">
        <f t="shared" si="95"/>
        <v>4691464.9050153028</v>
      </c>
      <c r="D2030" s="28">
        <f t="shared" si="93"/>
        <v>0.99707142252259995</v>
      </c>
      <c r="E2030" s="18">
        <v>2029</v>
      </c>
      <c r="F2030" s="26">
        <f t="shared" si="94"/>
        <v>0.75287569573283863</v>
      </c>
      <c r="G2030" s="3" t="str" cm="1">
        <f t="array" ref="G2030">IFERROR(_xlfn.IFS(D2030&lt;='ABC Fatturato'!$K$2,"A",D2030&lt;='ABC Fatturato'!$L$3,"B"),"C")</f>
        <v>C</v>
      </c>
    </row>
    <row r="2031" spans="1:7" x14ac:dyDescent="0.3">
      <c r="A2031" s="20" t="s">
        <v>2054</v>
      </c>
      <c r="B2031" s="23">
        <f>+'ABC Fatturato'!B2031*60%</f>
        <v>51.143140610142858</v>
      </c>
      <c r="C2031" s="27">
        <f t="shared" si="95"/>
        <v>4691516.0481559131</v>
      </c>
      <c r="D2031" s="28">
        <f t="shared" si="93"/>
        <v>0.99708229191307673</v>
      </c>
      <c r="E2031" s="18">
        <v>2030</v>
      </c>
      <c r="F2031" s="26">
        <f t="shared" si="94"/>
        <v>0.75324675324675328</v>
      </c>
      <c r="G2031" s="3" t="str" cm="1">
        <f t="array" ref="G2031">IFERROR(_xlfn.IFS(D2031&lt;='ABC Fatturato'!$K$2,"A",D2031&lt;='ABC Fatturato'!$L$3,"B"),"C")</f>
        <v>C</v>
      </c>
    </row>
    <row r="2032" spans="1:7" x14ac:dyDescent="0.3">
      <c r="A2032" s="20" t="s">
        <v>2055</v>
      </c>
      <c r="B2032" s="23">
        <f>+'ABC Fatturato'!B2032*60%</f>
        <v>51.039919447424005</v>
      </c>
      <c r="C2032" s="27">
        <f t="shared" si="95"/>
        <v>4691567.0880753603</v>
      </c>
      <c r="D2032" s="28">
        <f t="shared" si="93"/>
        <v>0.99709313936608324</v>
      </c>
      <c r="E2032" s="18">
        <v>2031</v>
      </c>
      <c r="F2032" s="26">
        <f t="shared" si="94"/>
        <v>0.75361781076066792</v>
      </c>
      <c r="G2032" s="3" t="str" cm="1">
        <f t="array" ref="G2032">IFERROR(_xlfn.IFS(D2032&lt;='ABC Fatturato'!$K$2,"A",D2032&lt;='ABC Fatturato'!$L$3,"B"),"C")</f>
        <v>C</v>
      </c>
    </row>
    <row r="2033" spans="1:7" x14ac:dyDescent="0.3">
      <c r="A2033" s="20" t="s">
        <v>2056</v>
      </c>
      <c r="B2033" s="23">
        <f>+'ABC Fatturato'!B2033*60%</f>
        <v>50.973453214854423</v>
      </c>
      <c r="C2033" s="27">
        <f t="shared" si="95"/>
        <v>4691618.0615285747</v>
      </c>
      <c r="D2033" s="28">
        <f t="shared" si="93"/>
        <v>0.99710397269310069</v>
      </c>
      <c r="E2033" s="18">
        <v>2032</v>
      </c>
      <c r="F2033" s="26">
        <f t="shared" si="94"/>
        <v>0.75398886827458256</v>
      </c>
      <c r="G2033" s="3" t="str" cm="1">
        <f t="array" ref="G2033">IFERROR(_xlfn.IFS(D2033&lt;='ABC Fatturato'!$K$2,"A",D2033&lt;='ABC Fatturato'!$L$3,"B"),"C")</f>
        <v>C</v>
      </c>
    </row>
    <row r="2034" spans="1:7" x14ac:dyDescent="0.3">
      <c r="A2034" s="20" t="s">
        <v>2057</v>
      </c>
      <c r="B2034" s="23">
        <f>+'ABC Fatturato'!B2034*60%</f>
        <v>50.951810067832731</v>
      </c>
      <c r="C2034" s="27">
        <f t="shared" si="95"/>
        <v>4691669.0133386422</v>
      </c>
      <c r="D2034" s="28">
        <f t="shared" si="93"/>
        <v>0.99711480142032616</v>
      </c>
      <c r="E2034" s="18">
        <v>2033</v>
      </c>
      <c r="F2034" s="26">
        <f t="shared" si="94"/>
        <v>0.7543599257884972</v>
      </c>
      <c r="G2034" s="3" t="str" cm="1">
        <f t="array" ref="G2034">IFERROR(_xlfn.IFS(D2034&lt;='ABC Fatturato'!$K$2,"A",D2034&lt;='ABC Fatturato'!$L$3,"B"),"C")</f>
        <v>C</v>
      </c>
    </row>
    <row r="2035" spans="1:7" x14ac:dyDescent="0.3">
      <c r="A2035" s="20" t="s">
        <v>2058</v>
      </c>
      <c r="B2035" s="23">
        <f>+'ABC Fatturato'!B2035*60%</f>
        <v>50.931319514439409</v>
      </c>
      <c r="C2035" s="27">
        <f t="shared" si="95"/>
        <v>4691719.9446581565</v>
      </c>
      <c r="D2035" s="28">
        <f t="shared" si="93"/>
        <v>0.99712562579271879</v>
      </c>
      <c r="E2035" s="18">
        <v>2034</v>
      </c>
      <c r="F2035" s="26">
        <f t="shared" si="94"/>
        <v>0.75473098330241184</v>
      </c>
      <c r="G2035" s="3" t="str" cm="1">
        <f t="array" ref="G2035">IFERROR(_xlfn.IFS(D2035&lt;='ABC Fatturato'!$K$2,"A",D2035&lt;='ABC Fatturato'!$L$3,"B"),"C")</f>
        <v>C</v>
      </c>
    </row>
    <row r="2036" spans="1:7" x14ac:dyDescent="0.3">
      <c r="A2036" s="20" t="s">
        <v>2059</v>
      </c>
      <c r="B2036" s="23">
        <f>+'ABC Fatturato'!B2036*60%</f>
        <v>49.792044745770731</v>
      </c>
      <c r="C2036" s="27">
        <f t="shared" si="95"/>
        <v>4691769.7367029022</v>
      </c>
      <c r="D2036" s="28">
        <f t="shared" si="93"/>
        <v>0.99713620803640823</v>
      </c>
      <c r="E2036" s="18">
        <v>2035</v>
      </c>
      <c r="F2036" s="26">
        <f t="shared" si="94"/>
        <v>0.75510204081632648</v>
      </c>
      <c r="G2036" s="3" t="str" cm="1">
        <f t="array" ref="G2036">IFERROR(_xlfn.IFS(D2036&lt;='ABC Fatturato'!$K$2,"A",D2036&lt;='ABC Fatturato'!$L$3,"B"),"C")</f>
        <v>C</v>
      </c>
    </row>
    <row r="2037" spans="1:7" x14ac:dyDescent="0.3">
      <c r="A2037" s="20" t="s">
        <v>2060</v>
      </c>
      <c r="B2037" s="23">
        <f>+'ABC Fatturato'!B2037*60%</f>
        <v>49.224328350817039</v>
      </c>
      <c r="C2037" s="27">
        <f t="shared" si="95"/>
        <v>4691818.9610312534</v>
      </c>
      <c r="D2037" s="28">
        <f t="shared" si="93"/>
        <v>0.99714666962401155</v>
      </c>
      <c r="E2037" s="18">
        <v>2036</v>
      </c>
      <c r="F2037" s="26">
        <f t="shared" si="94"/>
        <v>0.75547309833024123</v>
      </c>
      <c r="G2037" s="3" t="str" cm="1">
        <f t="array" ref="G2037">IFERROR(_xlfn.IFS(D2037&lt;='ABC Fatturato'!$K$2,"A",D2037&lt;='ABC Fatturato'!$L$3,"B"),"C")</f>
        <v>C</v>
      </c>
    </row>
    <row r="2038" spans="1:7" x14ac:dyDescent="0.3">
      <c r="A2038" s="20" t="s">
        <v>2061</v>
      </c>
      <c r="B2038" s="23">
        <f>+'ABC Fatturato'!B2038*60%</f>
        <v>49.010586265732947</v>
      </c>
      <c r="C2038" s="27">
        <f t="shared" si="95"/>
        <v>4691867.9716175189</v>
      </c>
      <c r="D2038" s="28">
        <f t="shared" si="93"/>
        <v>0.99715708578526518</v>
      </c>
      <c r="E2038" s="18">
        <v>2037</v>
      </c>
      <c r="F2038" s="26">
        <f t="shared" si="94"/>
        <v>0.75584415584415587</v>
      </c>
      <c r="G2038" s="3" t="str" cm="1">
        <f t="array" ref="G2038">IFERROR(_xlfn.IFS(D2038&lt;='ABC Fatturato'!$K$2,"A",D2038&lt;='ABC Fatturato'!$L$3,"B"),"C")</f>
        <v>C</v>
      </c>
    </row>
    <row r="2039" spans="1:7" x14ac:dyDescent="0.3">
      <c r="A2039" s="20" t="s">
        <v>2062</v>
      </c>
      <c r="B2039" s="23">
        <f>+'ABC Fatturato'!B2039*60%</f>
        <v>48.832958781004614</v>
      </c>
      <c r="C2039" s="27">
        <f t="shared" si="95"/>
        <v>4691916.8045763001</v>
      </c>
      <c r="D2039" s="28">
        <f t="shared" si="93"/>
        <v>0.99716746419556213</v>
      </c>
      <c r="E2039" s="18">
        <v>2038</v>
      </c>
      <c r="F2039" s="26">
        <f t="shared" si="94"/>
        <v>0.75621521335807051</v>
      </c>
      <c r="G2039" s="3" t="str" cm="1">
        <f t="array" ref="G2039">IFERROR(_xlfn.IFS(D2039&lt;='ABC Fatturato'!$K$2,"A",D2039&lt;='ABC Fatturato'!$L$3,"B"),"C")</f>
        <v>C</v>
      </c>
    </row>
    <row r="2040" spans="1:7" x14ac:dyDescent="0.3">
      <c r="A2040" s="20" t="s">
        <v>2063</v>
      </c>
      <c r="B2040" s="23">
        <f>+'ABC Fatturato'!B2040*60%</f>
        <v>48.814517282950604</v>
      </c>
      <c r="C2040" s="27">
        <f t="shared" si="95"/>
        <v>4691965.619093583</v>
      </c>
      <c r="D2040" s="28">
        <f t="shared" si="93"/>
        <v>0.99717783868650944</v>
      </c>
      <c r="E2040" s="18">
        <v>2039</v>
      </c>
      <c r="F2040" s="26">
        <f t="shared" si="94"/>
        <v>0.75658627087198516</v>
      </c>
      <c r="G2040" s="3" t="str" cm="1">
        <f t="array" ref="G2040">IFERROR(_xlfn.IFS(D2040&lt;='ABC Fatturato'!$K$2,"A",D2040&lt;='ABC Fatturato'!$L$3,"B"),"C")</f>
        <v>C</v>
      </c>
    </row>
    <row r="2041" spans="1:7" x14ac:dyDescent="0.3">
      <c r="A2041" s="20" t="s">
        <v>2064</v>
      </c>
      <c r="B2041" s="23">
        <f>+'ABC Fatturato'!B2041*60%</f>
        <v>48.774560703833643</v>
      </c>
      <c r="C2041" s="27">
        <f t="shared" si="95"/>
        <v>4692014.3936542869</v>
      </c>
      <c r="D2041" s="28">
        <f t="shared" si="93"/>
        <v>0.99718820468553293</v>
      </c>
      <c r="E2041" s="18">
        <v>2040</v>
      </c>
      <c r="F2041" s="26">
        <f t="shared" si="94"/>
        <v>0.7569573283858998</v>
      </c>
      <c r="G2041" s="3" t="str" cm="1">
        <f t="array" ref="G2041">IFERROR(_xlfn.IFS(D2041&lt;='ABC Fatturato'!$K$2,"A",D2041&lt;='ABC Fatturato'!$L$3,"B"),"C")</f>
        <v>C</v>
      </c>
    </row>
    <row r="2042" spans="1:7" x14ac:dyDescent="0.3">
      <c r="A2042" s="20" t="s">
        <v>2065</v>
      </c>
      <c r="B2042" s="23">
        <f>+'ABC Fatturato'!B2042*60%</f>
        <v>48.677486707132772</v>
      </c>
      <c r="C2042" s="27">
        <f t="shared" si="95"/>
        <v>4692063.0711409943</v>
      </c>
      <c r="D2042" s="28">
        <f t="shared" si="93"/>
        <v>0.99719855005353608</v>
      </c>
      <c r="E2042" s="18">
        <v>2041</v>
      </c>
      <c r="F2042" s="26">
        <f t="shared" si="94"/>
        <v>0.75732838589981444</v>
      </c>
      <c r="G2042" s="3" t="str" cm="1">
        <f t="array" ref="G2042">IFERROR(_xlfn.IFS(D2042&lt;='ABC Fatturato'!$K$2,"A",D2042&lt;='ABC Fatturato'!$L$3,"B"),"C")</f>
        <v>C</v>
      </c>
    </row>
    <row r="2043" spans="1:7" x14ac:dyDescent="0.3">
      <c r="A2043" s="20" t="s">
        <v>2066</v>
      </c>
      <c r="B2043" s="23">
        <f>+'ABC Fatturato'!B2043*60%</f>
        <v>48.665064309138067</v>
      </c>
      <c r="C2043" s="27">
        <f t="shared" si="95"/>
        <v>4692111.7362053031</v>
      </c>
      <c r="D2043" s="28">
        <f t="shared" si="93"/>
        <v>0.99720889278142166</v>
      </c>
      <c r="E2043" s="18">
        <v>2042</v>
      </c>
      <c r="F2043" s="26">
        <f t="shared" si="94"/>
        <v>0.75769944341372908</v>
      </c>
      <c r="G2043" s="3" t="str" cm="1">
        <f t="array" ref="G2043">IFERROR(_xlfn.IFS(D2043&lt;='ABC Fatturato'!$K$2,"A",D2043&lt;='ABC Fatturato'!$L$3,"B"),"C")</f>
        <v>C</v>
      </c>
    </row>
    <row r="2044" spans="1:7" x14ac:dyDescent="0.3">
      <c r="A2044" s="20" t="s">
        <v>2067</v>
      </c>
      <c r="B2044" s="23">
        <f>+'ABC Fatturato'!B2044*60%</f>
        <v>48.52828986523766</v>
      </c>
      <c r="C2044" s="27">
        <f t="shared" si="95"/>
        <v>4692160.2644951688</v>
      </c>
      <c r="D2044" s="28">
        <f t="shared" si="93"/>
        <v>0.99721920644079864</v>
      </c>
      <c r="E2044" s="18">
        <v>2043</v>
      </c>
      <c r="F2044" s="26">
        <f t="shared" si="94"/>
        <v>0.75807050092764383</v>
      </c>
      <c r="G2044" s="3" t="str" cm="1">
        <f t="array" ref="G2044">IFERROR(_xlfn.IFS(D2044&lt;='ABC Fatturato'!$K$2,"A",D2044&lt;='ABC Fatturato'!$L$3,"B"),"C")</f>
        <v>C</v>
      </c>
    </row>
    <row r="2045" spans="1:7" x14ac:dyDescent="0.3">
      <c r="A2045" s="20" t="s">
        <v>2068</v>
      </c>
      <c r="B2045" s="23">
        <f>+'ABC Fatturato'!B2045*60%</f>
        <v>48.452346751723653</v>
      </c>
      <c r="C2045" s="27">
        <f t="shared" si="95"/>
        <v>4692208.7168419203</v>
      </c>
      <c r="D2045" s="28">
        <f t="shared" si="93"/>
        <v>0.99722950396007626</v>
      </c>
      <c r="E2045" s="18">
        <v>2044</v>
      </c>
      <c r="F2045" s="26">
        <f t="shared" si="94"/>
        <v>0.75844155844155847</v>
      </c>
      <c r="G2045" s="3" t="str" cm="1">
        <f t="array" ref="G2045">IFERROR(_xlfn.IFS(D2045&lt;='ABC Fatturato'!$K$2,"A",D2045&lt;='ABC Fatturato'!$L$3,"B"),"C")</f>
        <v>C</v>
      </c>
    </row>
    <row r="2046" spans="1:7" x14ac:dyDescent="0.3">
      <c r="A2046" s="20" t="s">
        <v>2069</v>
      </c>
      <c r="B2046" s="23">
        <f>+'ABC Fatturato'!B2046*60%</f>
        <v>48.434545583463205</v>
      </c>
      <c r="C2046" s="27">
        <f t="shared" si="95"/>
        <v>4692257.1513875034</v>
      </c>
      <c r="D2046" s="28">
        <f t="shared" si="93"/>
        <v>0.99723979769609294</v>
      </c>
      <c r="E2046" s="18">
        <v>2045</v>
      </c>
      <c r="F2046" s="26">
        <f t="shared" si="94"/>
        <v>0.75881261595547311</v>
      </c>
      <c r="G2046" s="3" t="str" cm="1">
        <f t="array" ref="G2046">IFERROR(_xlfn.IFS(D2046&lt;='ABC Fatturato'!$K$2,"A",D2046&lt;='ABC Fatturato'!$L$3,"B"),"C")</f>
        <v>C</v>
      </c>
    </row>
    <row r="2047" spans="1:7" x14ac:dyDescent="0.3">
      <c r="A2047" s="20" t="s">
        <v>2070</v>
      </c>
      <c r="B2047" s="23">
        <f>+'ABC Fatturato'!B2047*60%</f>
        <v>48.388441838328241</v>
      </c>
      <c r="C2047" s="27">
        <f t="shared" si="95"/>
        <v>4692305.5398293417</v>
      </c>
      <c r="D2047" s="28">
        <f t="shared" si="93"/>
        <v>0.99725008163373596</v>
      </c>
      <c r="E2047" s="18">
        <v>2046</v>
      </c>
      <c r="F2047" s="26">
        <f t="shared" si="94"/>
        <v>0.75918367346938775</v>
      </c>
      <c r="G2047" s="3" t="str" cm="1">
        <f t="array" ref="G2047">IFERROR(_xlfn.IFS(D2047&lt;='ABC Fatturato'!$K$2,"A",D2047&lt;='ABC Fatturato'!$L$3,"B"),"C")</f>
        <v>C</v>
      </c>
    </row>
    <row r="2048" spans="1:7" x14ac:dyDescent="0.3">
      <c r="A2048" s="20" t="s">
        <v>2071</v>
      </c>
      <c r="B2048" s="23">
        <f>+'ABC Fatturato'!B2048*60%</f>
        <v>48.280866433013294</v>
      </c>
      <c r="C2048" s="27">
        <f t="shared" si="95"/>
        <v>4692353.8206957746</v>
      </c>
      <c r="D2048" s="28">
        <f t="shared" si="93"/>
        <v>0.99726034270850672</v>
      </c>
      <c r="E2048" s="18">
        <v>2047</v>
      </c>
      <c r="F2048" s="26">
        <f t="shared" si="94"/>
        <v>0.7595547309833024</v>
      </c>
      <c r="G2048" s="3" t="str" cm="1">
        <f t="array" ref="G2048">IFERROR(_xlfn.IFS(D2048&lt;='ABC Fatturato'!$K$2,"A",D2048&lt;='ABC Fatturato'!$L$3,"B"),"C")</f>
        <v>C</v>
      </c>
    </row>
    <row r="2049" spans="1:7" x14ac:dyDescent="0.3">
      <c r="A2049" s="20" t="s">
        <v>2072</v>
      </c>
      <c r="B2049" s="23">
        <f>+'ABC Fatturato'!B2049*60%</f>
        <v>48.266010781803146</v>
      </c>
      <c r="C2049" s="27">
        <f t="shared" si="95"/>
        <v>4692402.0867065564</v>
      </c>
      <c r="D2049" s="28">
        <f t="shared" si="93"/>
        <v>0.9972706006260238</v>
      </c>
      <c r="E2049" s="18">
        <v>2048</v>
      </c>
      <c r="F2049" s="26">
        <f t="shared" si="94"/>
        <v>0.75992578849721704</v>
      </c>
      <c r="G2049" s="3" t="str" cm="1">
        <f t="array" ref="G2049">IFERROR(_xlfn.IFS(D2049&lt;='ABC Fatturato'!$K$2,"A",D2049&lt;='ABC Fatturato'!$L$3,"B"),"C")</f>
        <v>C</v>
      </c>
    </row>
    <row r="2050" spans="1:7" x14ac:dyDescent="0.3">
      <c r="A2050" s="20" t="s">
        <v>2073</v>
      </c>
      <c r="B2050" s="23">
        <f>+'ABC Fatturato'!B2050*60%</f>
        <v>48.142939395484497</v>
      </c>
      <c r="C2050" s="27">
        <f t="shared" si="95"/>
        <v>4692450.2296459517</v>
      </c>
      <c r="D2050" s="28">
        <f t="shared" ref="D2050:D2113" si="96">C2050/SUM(B:B)</f>
        <v>0.99728083238732634</v>
      </c>
      <c r="E2050" s="18">
        <v>2049</v>
      </c>
      <c r="F2050" s="26">
        <f t="shared" ref="F2050:F2113" si="97">E2050/COUNT(B:B)</f>
        <v>0.76029684601113168</v>
      </c>
      <c r="G2050" s="3" t="str" cm="1">
        <f t="array" ref="G2050">IFERROR(_xlfn.IFS(D2050&lt;='ABC Fatturato'!$K$2,"A",D2050&lt;='ABC Fatturato'!$L$3,"B"),"C")</f>
        <v>C</v>
      </c>
    </row>
    <row r="2051" spans="1:7" x14ac:dyDescent="0.3">
      <c r="A2051" s="20" t="s">
        <v>2074</v>
      </c>
      <c r="B2051" s="23">
        <f>+'ABC Fatturato'!B2051*60%</f>
        <v>48.075960899080087</v>
      </c>
      <c r="C2051" s="27">
        <f t="shared" ref="C2051:C2114" si="98">B2051+C2050</f>
        <v>4692498.3056068504</v>
      </c>
      <c r="D2051" s="28">
        <f t="shared" si="96"/>
        <v>0.99729104991376916</v>
      </c>
      <c r="E2051" s="18">
        <v>2050</v>
      </c>
      <c r="F2051" s="26">
        <f t="shared" si="97"/>
        <v>0.76066790352504643</v>
      </c>
      <c r="G2051" s="3" t="str" cm="1">
        <f t="array" ref="G2051">IFERROR(_xlfn.IFS(D2051&lt;='ABC Fatturato'!$K$2,"A",D2051&lt;='ABC Fatturato'!$L$3,"B"),"C")</f>
        <v>C</v>
      </c>
    </row>
    <row r="2052" spans="1:7" x14ac:dyDescent="0.3">
      <c r="A2052" s="20" t="s">
        <v>2075</v>
      </c>
      <c r="B2052" s="23">
        <f>+'ABC Fatturato'!B2052*60%</f>
        <v>47.640536639472003</v>
      </c>
      <c r="C2052" s="27">
        <f t="shared" si="98"/>
        <v>4692545.9461434903</v>
      </c>
      <c r="D2052" s="28">
        <f t="shared" si="96"/>
        <v>0.99730117490001513</v>
      </c>
      <c r="E2052" s="18">
        <v>2051</v>
      </c>
      <c r="F2052" s="26">
        <f t="shared" si="97"/>
        <v>0.76103896103896107</v>
      </c>
      <c r="G2052" s="3" t="str" cm="1">
        <f t="array" ref="G2052">IFERROR(_xlfn.IFS(D2052&lt;='ABC Fatturato'!$K$2,"A",D2052&lt;='ABC Fatturato'!$L$3,"B"),"C")</f>
        <v>C</v>
      </c>
    </row>
    <row r="2053" spans="1:7" x14ac:dyDescent="0.3">
      <c r="A2053" s="20" t="s">
        <v>2076</v>
      </c>
      <c r="B2053" s="23">
        <f>+'ABC Fatturato'!B2053*60%</f>
        <v>47.277085448657978</v>
      </c>
      <c r="C2053" s="27">
        <f t="shared" si="98"/>
        <v>4692593.2232289389</v>
      </c>
      <c r="D2053" s="28">
        <f t="shared" si="96"/>
        <v>0.99731122264241445</v>
      </c>
      <c r="E2053" s="18">
        <v>2052</v>
      </c>
      <c r="F2053" s="26">
        <f t="shared" si="97"/>
        <v>0.76141001855287571</v>
      </c>
      <c r="G2053" s="3" t="str" cm="1">
        <f t="array" ref="G2053">IFERROR(_xlfn.IFS(D2053&lt;='ABC Fatturato'!$K$2,"A",D2053&lt;='ABC Fatturato'!$L$3,"B"),"C")</f>
        <v>C</v>
      </c>
    </row>
    <row r="2054" spans="1:7" x14ac:dyDescent="0.3">
      <c r="A2054" s="20" t="s">
        <v>2077</v>
      </c>
      <c r="B2054" s="23">
        <f>+'ABC Fatturato'!B2054*60%</f>
        <v>47.038626633543196</v>
      </c>
      <c r="C2054" s="27">
        <f t="shared" si="98"/>
        <v>4692640.2618555725</v>
      </c>
      <c r="D2054" s="28">
        <f t="shared" si="96"/>
        <v>0.99732121970544718</v>
      </c>
      <c r="E2054" s="18">
        <v>2053</v>
      </c>
      <c r="F2054" s="26">
        <f t="shared" si="97"/>
        <v>0.76178107606679035</v>
      </c>
      <c r="G2054" s="3" t="str" cm="1">
        <f t="array" ref="G2054">IFERROR(_xlfn.IFS(D2054&lt;='ABC Fatturato'!$K$2,"A",D2054&lt;='ABC Fatturato'!$L$3,"B"),"C")</f>
        <v>C</v>
      </c>
    </row>
    <row r="2055" spans="1:7" x14ac:dyDescent="0.3">
      <c r="A2055" s="20" t="s">
        <v>2078</v>
      </c>
      <c r="B2055" s="23">
        <f>+'ABC Fatturato'!B2055*60%</f>
        <v>46.898778606633769</v>
      </c>
      <c r="C2055" s="27">
        <f t="shared" si="98"/>
        <v>4692687.1606341787</v>
      </c>
      <c r="D2055" s="28">
        <f t="shared" si="96"/>
        <v>0.99733118704674595</v>
      </c>
      <c r="E2055" s="18">
        <v>2054</v>
      </c>
      <c r="F2055" s="26">
        <f t="shared" si="97"/>
        <v>0.76215213358070499</v>
      </c>
      <c r="G2055" s="3" t="str" cm="1">
        <f t="array" ref="G2055">IFERROR(_xlfn.IFS(D2055&lt;='ABC Fatturato'!$K$2,"A",D2055&lt;='ABC Fatturato'!$L$3,"B"),"C")</f>
        <v>C</v>
      </c>
    </row>
    <row r="2056" spans="1:7" x14ac:dyDescent="0.3">
      <c r="A2056" s="20" t="s">
        <v>2079</v>
      </c>
      <c r="B2056" s="23">
        <f>+'ABC Fatturato'!B2056*60%</f>
        <v>46.897754078964105</v>
      </c>
      <c r="C2056" s="27">
        <f t="shared" si="98"/>
        <v>4692734.0583882574</v>
      </c>
      <c r="D2056" s="28">
        <f t="shared" si="96"/>
        <v>0.99734115417030311</v>
      </c>
      <c r="E2056" s="18">
        <v>2055</v>
      </c>
      <c r="F2056" s="26">
        <f t="shared" si="97"/>
        <v>0.76252319109461963</v>
      </c>
      <c r="G2056" s="3" t="str" cm="1">
        <f t="array" ref="G2056">IFERROR(_xlfn.IFS(D2056&lt;='ABC Fatturato'!$K$2,"A",D2056&lt;='ABC Fatturato'!$L$3,"B"),"C")</f>
        <v>C</v>
      </c>
    </row>
    <row r="2057" spans="1:7" x14ac:dyDescent="0.3">
      <c r="A2057" s="20" t="s">
        <v>2080</v>
      </c>
      <c r="B2057" s="23">
        <f>+'ABC Fatturato'!B2057*60%</f>
        <v>46.715900417598384</v>
      </c>
      <c r="C2057" s="27">
        <f t="shared" si="98"/>
        <v>4692780.7742886748</v>
      </c>
      <c r="D2057" s="28">
        <f t="shared" si="96"/>
        <v>0.99735108264471928</v>
      </c>
      <c r="E2057" s="18">
        <v>2056</v>
      </c>
      <c r="F2057" s="26">
        <f t="shared" si="97"/>
        <v>0.76289424860853428</v>
      </c>
      <c r="G2057" s="3" t="str" cm="1">
        <f t="array" ref="G2057">IFERROR(_xlfn.IFS(D2057&lt;='ABC Fatturato'!$K$2,"A",D2057&lt;='ABC Fatturato'!$L$3,"B"),"C")</f>
        <v>C</v>
      </c>
    </row>
    <row r="2058" spans="1:7" x14ac:dyDescent="0.3">
      <c r="A2058" s="20" t="s">
        <v>2081</v>
      </c>
      <c r="B2058" s="23">
        <f>+'ABC Fatturato'!B2058*60%</f>
        <v>46.610886331457614</v>
      </c>
      <c r="C2058" s="27">
        <f t="shared" si="98"/>
        <v>4692827.3851750065</v>
      </c>
      <c r="D2058" s="28">
        <f t="shared" si="96"/>
        <v>0.99736098880061741</v>
      </c>
      <c r="E2058" s="18">
        <v>2057</v>
      </c>
      <c r="F2058" s="26">
        <f t="shared" si="97"/>
        <v>0.76326530612244903</v>
      </c>
      <c r="G2058" s="3" t="str" cm="1">
        <f t="array" ref="G2058">IFERROR(_xlfn.IFS(D2058&lt;='ABC Fatturato'!$K$2,"A",D2058&lt;='ABC Fatturato'!$L$3,"B"),"C")</f>
        <v>C</v>
      </c>
    </row>
    <row r="2059" spans="1:7" x14ac:dyDescent="0.3">
      <c r="A2059" s="20" t="s">
        <v>2082</v>
      </c>
      <c r="B2059" s="23">
        <f>+'ABC Fatturato'!B2059*60%</f>
        <v>46.514580730509003</v>
      </c>
      <c r="C2059" s="27">
        <f t="shared" si="98"/>
        <v>4692873.8997557368</v>
      </c>
      <c r="D2059" s="28">
        <f t="shared" si="96"/>
        <v>0.99737087448880135</v>
      </c>
      <c r="E2059" s="18">
        <v>2058</v>
      </c>
      <c r="F2059" s="26">
        <f t="shared" si="97"/>
        <v>0.76363636363636367</v>
      </c>
      <c r="G2059" s="3" t="str" cm="1">
        <f t="array" ref="G2059">IFERROR(_xlfn.IFS(D2059&lt;='ABC Fatturato'!$K$2,"A",D2059&lt;='ABC Fatturato'!$L$3,"B"),"C")</f>
        <v>C</v>
      </c>
    </row>
    <row r="2060" spans="1:7" x14ac:dyDescent="0.3">
      <c r="A2060" s="20" t="s">
        <v>2083</v>
      </c>
      <c r="B2060" s="23">
        <f>+'ABC Fatturato'!B2060*60%</f>
        <v>46.487943011097684</v>
      </c>
      <c r="C2060" s="27">
        <f t="shared" si="98"/>
        <v>4692920.3876987481</v>
      </c>
      <c r="D2060" s="28">
        <f t="shared" si="96"/>
        <v>0.99738075451570274</v>
      </c>
      <c r="E2060" s="18">
        <v>2059</v>
      </c>
      <c r="F2060" s="26">
        <f t="shared" si="97"/>
        <v>0.76400742115027831</v>
      </c>
      <c r="G2060" s="3" t="str" cm="1">
        <f t="array" ref="G2060">IFERROR(_xlfn.IFS(D2060&lt;='ABC Fatturato'!$K$2,"A",D2060&lt;='ABC Fatturato'!$L$3,"B"),"C")</f>
        <v>C</v>
      </c>
    </row>
    <row r="2061" spans="1:7" x14ac:dyDescent="0.3">
      <c r="A2061" s="20" t="s">
        <v>2084</v>
      </c>
      <c r="B2061" s="23">
        <f>+'ABC Fatturato'!B2061*60%</f>
        <v>46.380239539824039</v>
      </c>
      <c r="C2061" s="27">
        <f t="shared" si="98"/>
        <v>4692966.7679382879</v>
      </c>
      <c r="D2061" s="28">
        <f t="shared" si="96"/>
        <v>0.99739061165251419</v>
      </c>
      <c r="E2061" s="18">
        <v>2060</v>
      </c>
      <c r="F2061" s="26">
        <f t="shared" si="97"/>
        <v>0.76437847866419295</v>
      </c>
      <c r="G2061" s="3" t="str" cm="1">
        <f t="array" ref="G2061">IFERROR(_xlfn.IFS(D2061&lt;='ABC Fatturato'!$K$2,"A",D2061&lt;='ABC Fatturato'!$L$3,"B"),"C")</f>
        <v>C</v>
      </c>
    </row>
    <row r="2062" spans="1:7" x14ac:dyDescent="0.3">
      <c r="A2062" s="20" t="s">
        <v>2085</v>
      </c>
      <c r="B2062" s="23">
        <f>+'ABC Fatturato'!B2062*60%</f>
        <v>46.103745134972904</v>
      </c>
      <c r="C2062" s="27">
        <f t="shared" si="98"/>
        <v>4693012.8716834225</v>
      </c>
      <c r="D2062" s="28">
        <f t="shared" si="96"/>
        <v>0.99740041002630053</v>
      </c>
      <c r="E2062" s="18">
        <v>2061</v>
      </c>
      <c r="F2062" s="26">
        <f t="shared" si="97"/>
        <v>0.76474953617810759</v>
      </c>
      <c r="G2062" s="3" t="str" cm="1">
        <f t="array" ref="G2062">IFERROR(_xlfn.IFS(D2062&lt;='ABC Fatturato'!$K$2,"A",D2062&lt;='ABC Fatturato'!$L$3,"B"),"C")</f>
        <v>C</v>
      </c>
    </row>
    <row r="2063" spans="1:7" x14ac:dyDescent="0.3">
      <c r="A2063" s="20" t="s">
        <v>2086</v>
      </c>
      <c r="B2063" s="23">
        <f>+'ABC Fatturato'!B2063*60%</f>
        <v>46.080437130488001</v>
      </c>
      <c r="C2063" s="27">
        <f t="shared" si="98"/>
        <v>4693058.9521205528</v>
      </c>
      <c r="D2063" s="28">
        <f t="shared" si="96"/>
        <v>0.99741020344646458</v>
      </c>
      <c r="E2063" s="18">
        <v>2062</v>
      </c>
      <c r="F2063" s="26">
        <f t="shared" si="97"/>
        <v>0.76512059369202223</v>
      </c>
      <c r="G2063" s="3" t="str" cm="1">
        <f t="array" ref="G2063">IFERROR(_xlfn.IFS(D2063&lt;='ABC Fatturato'!$K$2,"A",D2063&lt;='ABC Fatturato'!$L$3,"B"),"C")</f>
        <v>C</v>
      </c>
    </row>
    <row r="2064" spans="1:7" x14ac:dyDescent="0.3">
      <c r="A2064" s="20" t="s">
        <v>2087</v>
      </c>
      <c r="B2064" s="23">
        <f>+'ABC Fatturato'!B2064*60%</f>
        <v>45.7593757720064</v>
      </c>
      <c r="C2064" s="27">
        <f t="shared" si="98"/>
        <v>4693104.7114963252</v>
      </c>
      <c r="D2064" s="28">
        <f t="shared" si="96"/>
        <v>0.99741992863184248</v>
      </c>
      <c r="E2064" s="18">
        <v>2063</v>
      </c>
      <c r="F2064" s="26">
        <f t="shared" si="97"/>
        <v>0.76549165120593687</v>
      </c>
      <c r="G2064" s="3" t="str" cm="1">
        <f t="array" ref="G2064">IFERROR(_xlfn.IFS(D2064&lt;='ABC Fatturato'!$K$2,"A",D2064&lt;='ABC Fatturato'!$L$3,"B"),"C")</f>
        <v>C</v>
      </c>
    </row>
    <row r="2065" spans="1:7" x14ac:dyDescent="0.3">
      <c r="A2065" s="20" t="s">
        <v>2088</v>
      </c>
      <c r="B2065" s="23">
        <f>+'ABC Fatturato'!B2065*60%</f>
        <v>45.704691607637976</v>
      </c>
      <c r="C2065" s="27">
        <f t="shared" si="98"/>
        <v>4693150.4161879327</v>
      </c>
      <c r="D2065" s="28">
        <f t="shared" si="96"/>
        <v>0.99742964219526031</v>
      </c>
      <c r="E2065" s="18">
        <v>2064</v>
      </c>
      <c r="F2065" s="26">
        <f t="shared" si="97"/>
        <v>0.76586270871985163</v>
      </c>
      <c r="G2065" s="3" t="str" cm="1">
        <f t="array" ref="G2065">IFERROR(_xlfn.IFS(D2065&lt;='ABC Fatturato'!$K$2,"A",D2065&lt;='ABC Fatturato'!$L$3,"B"),"C")</f>
        <v>C</v>
      </c>
    </row>
    <row r="2066" spans="1:7" x14ac:dyDescent="0.3">
      <c r="A2066" s="20" t="s">
        <v>2089</v>
      </c>
      <c r="B2066" s="23">
        <f>+'ABC Fatturato'!B2066*60%</f>
        <v>45.411932826030899</v>
      </c>
      <c r="C2066" s="27">
        <f t="shared" si="98"/>
        <v>4693195.8281207588</v>
      </c>
      <c r="D2066" s="28">
        <f t="shared" si="96"/>
        <v>0.99743929353900451</v>
      </c>
      <c r="E2066" s="18">
        <v>2065</v>
      </c>
      <c r="F2066" s="26">
        <f t="shared" si="97"/>
        <v>0.76623376623376627</v>
      </c>
      <c r="G2066" s="3" t="str" cm="1">
        <f t="array" ref="G2066">IFERROR(_xlfn.IFS(D2066&lt;='ABC Fatturato'!$K$2,"A",D2066&lt;='ABC Fatturato'!$L$3,"B"),"C")</f>
        <v>C</v>
      </c>
    </row>
    <row r="2067" spans="1:7" x14ac:dyDescent="0.3">
      <c r="A2067" s="20" t="s">
        <v>2090</v>
      </c>
      <c r="B2067" s="23">
        <f>+'ABC Fatturato'!B2067*60%</f>
        <v>45.354047012694771</v>
      </c>
      <c r="C2067" s="27">
        <f t="shared" si="98"/>
        <v>4693241.1821677713</v>
      </c>
      <c r="D2067" s="28">
        <f t="shared" si="96"/>
        <v>0.99744893258034606</v>
      </c>
      <c r="E2067" s="18">
        <v>2066</v>
      </c>
      <c r="F2067" s="26">
        <f t="shared" si="97"/>
        <v>0.76660482374768091</v>
      </c>
      <c r="G2067" s="3" t="str" cm="1">
        <f t="array" ref="G2067">IFERROR(_xlfn.IFS(D2067&lt;='ABC Fatturato'!$K$2,"A",D2067&lt;='ABC Fatturato'!$L$3,"B"),"C")</f>
        <v>C</v>
      </c>
    </row>
    <row r="2068" spans="1:7" x14ac:dyDescent="0.3">
      <c r="A2068" s="20" t="s">
        <v>2091</v>
      </c>
      <c r="B2068" s="23">
        <f>+'ABC Fatturato'!B2068*60%</f>
        <v>45.228926571036801</v>
      </c>
      <c r="C2068" s="27">
        <f t="shared" si="98"/>
        <v>4693286.4110943424</v>
      </c>
      <c r="D2068" s="28">
        <f t="shared" si="96"/>
        <v>0.99745854502998998</v>
      </c>
      <c r="E2068" s="18">
        <v>2067</v>
      </c>
      <c r="F2068" s="26">
        <f t="shared" si="97"/>
        <v>0.76697588126159555</v>
      </c>
      <c r="G2068" s="3" t="str" cm="1">
        <f t="array" ref="G2068">IFERROR(_xlfn.IFS(D2068&lt;='ABC Fatturato'!$K$2,"A",D2068&lt;='ABC Fatturato'!$L$3,"B"),"C")</f>
        <v>C</v>
      </c>
    </row>
    <row r="2069" spans="1:7" x14ac:dyDescent="0.3">
      <c r="A2069" s="20" t="s">
        <v>2092</v>
      </c>
      <c r="B2069" s="23">
        <f>+'ABC Fatturato'!B2069*60%</f>
        <v>44.981375072853737</v>
      </c>
      <c r="C2069" s="27">
        <f t="shared" si="98"/>
        <v>4693331.3924694154</v>
      </c>
      <c r="D2069" s="28">
        <f t="shared" si="96"/>
        <v>0.99746810486781012</v>
      </c>
      <c r="E2069" s="18">
        <v>2068</v>
      </c>
      <c r="F2069" s="26">
        <f t="shared" si="97"/>
        <v>0.76734693877551019</v>
      </c>
      <c r="G2069" s="3" t="str" cm="1">
        <f t="array" ref="G2069">IFERROR(_xlfn.IFS(D2069&lt;='ABC Fatturato'!$K$2,"A",D2069&lt;='ABC Fatturato'!$L$3,"B"),"C")</f>
        <v>C</v>
      </c>
    </row>
    <row r="2070" spans="1:7" x14ac:dyDescent="0.3">
      <c r="A2070" s="20" t="s">
        <v>2093</v>
      </c>
      <c r="B2070" s="23">
        <f>+'ABC Fatturato'!B2070*60%</f>
        <v>44.810278952019502</v>
      </c>
      <c r="C2070" s="27">
        <f t="shared" si="98"/>
        <v>4693376.2027483676</v>
      </c>
      <c r="D2070" s="28">
        <f t="shared" si="96"/>
        <v>0.99747762834277653</v>
      </c>
      <c r="E2070" s="18">
        <v>2069</v>
      </c>
      <c r="F2070" s="26">
        <f t="shared" si="97"/>
        <v>0.76771799628942483</v>
      </c>
      <c r="G2070" s="3" t="str" cm="1">
        <f t="array" ref="G2070">IFERROR(_xlfn.IFS(D2070&lt;='ABC Fatturato'!$K$2,"A",D2070&lt;='ABC Fatturato'!$L$3,"B"),"C")</f>
        <v>C</v>
      </c>
    </row>
    <row r="2071" spans="1:7" x14ac:dyDescent="0.3">
      <c r="A2071" s="20" t="s">
        <v>2094</v>
      </c>
      <c r="B2071" s="23">
        <f>+'ABC Fatturato'!B2071*60%</f>
        <v>44.723834429891426</v>
      </c>
      <c r="C2071" s="27">
        <f t="shared" si="98"/>
        <v>4693420.9265827974</v>
      </c>
      <c r="D2071" s="28">
        <f t="shared" si="96"/>
        <v>0.99748713344579198</v>
      </c>
      <c r="E2071" s="18">
        <v>2070</v>
      </c>
      <c r="F2071" s="26">
        <f t="shared" si="97"/>
        <v>0.76808905380333947</v>
      </c>
      <c r="G2071" s="3" t="str" cm="1">
        <f t="array" ref="G2071">IFERROR(_xlfn.IFS(D2071&lt;='ABC Fatturato'!$K$2,"A",D2071&lt;='ABC Fatturato'!$L$3,"B"),"C")</f>
        <v>C</v>
      </c>
    </row>
    <row r="2072" spans="1:7" x14ac:dyDescent="0.3">
      <c r="A2072" s="20" t="s">
        <v>2095</v>
      </c>
      <c r="B2072" s="23">
        <f>+'ABC Fatturato'!B2072*60%</f>
        <v>44.678883278384838</v>
      </c>
      <c r="C2072" s="27">
        <f t="shared" si="98"/>
        <v>4693465.6054660762</v>
      </c>
      <c r="D2072" s="28">
        <f t="shared" si="96"/>
        <v>0.99749662899539304</v>
      </c>
      <c r="E2072" s="18">
        <v>2071</v>
      </c>
      <c r="F2072" s="26">
        <f t="shared" si="97"/>
        <v>0.76846011131725422</v>
      </c>
      <c r="G2072" s="3" t="str" cm="1">
        <f t="array" ref="G2072">IFERROR(_xlfn.IFS(D2072&lt;='ABC Fatturato'!$K$2,"A",D2072&lt;='ABC Fatturato'!$L$3,"B"),"C")</f>
        <v>C</v>
      </c>
    </row>
    <row r="2073" spans="1:7" x14ac:dyDescent="0.3">
      <c r="A2073" s="20" t="s">
        <v>2096</v>
      </c>
      <c r="B2073" s="23">
        <f>+'ABC Fatturato'!B2073*60%</f>
        <v>44.670174793192665</v>
      </c>
      <c r="C2073" s="27">
        <f t="shared" si="98"/>
        <v>4693510.2756408695</v>
      </c>
      <c r="D2073" s="28">
        <f t="shared" si="96"/>
        <v>0.99750612269419026</v>
      </c>
      <c r="E2073" s="18">
        <v>2072</v>
      </c>
      <c r="F2073" s="26">
        <f t="shared" si="97"/>
        <v>0.76883116883116887</v>
      </c>
      <c r="G2073" s="3" t="str" cm="1">
        <f t="array" ref="G2073">IFERROR(_xlfn.IFS(D2073&lt;='ABC Fatturato'!$K$2,"A",D2073&lt;='ABC Fatturato'!$L$3,"B"),"C")</f>
        <v>C</v>
      </c>
    </row>
    <row r="2074" spans="1:7" x14ac:dyDescent="0.3">
      <c r="A2074" s="20" t="s">
        <v>2097</v>
      </c>
      <c r="B2074" s="23">
        <f>+'ABC Fatturato'!B2074*60%</f>
        <v>44.628169158736362</v>
      </c>
      <c r="C2074" s="27">
        <f t="shared" si="98"/>
        <v>4693554.903810028</v>
      </c>
      <c r="D2074" s="28">
        <f t="shared" si="96"/>
        <v>0.99751560746557999</v>
      </c>
      <c r="E2074" s="18">
        <v>2073</v>
      </c>
      <c r="F2074" s="26">
        <f t="shared" si="97"/>
        <v>0.76920222634508351</v>
      </c>
      <c r="G2074" s="3" t="str" cm="1">
        <f t="array" ref="G2074">IFERROR(_xlfn.IFS(D2074&lt;='ABC Fatturato'!$K$2,"A",D2074&lt;='ABC Fatturato'!$L$3,"B"),"C")</f>
        <v>C</v>
      </c>
    </row>
    <row r="2075" spans="1:7" x14ac:dyDescent="0.3">
      <c r="A2075" s="20" t="s">
        <v>2098</v>
      </c>
      <c r="B2075" s="23">
        <f>+'ABC Fatturato'!B2075*60%</f>
        <v>44.435814088756558</v>
      </c>
      <c r="C2075" s="27">
        <f t="shared" si="98"/>
        <v>4693599.3396241171</v>
      </c>
      <c r="D2075" s="28">
        <f t="shared" si="96"/>
        <v>0.99752505135597713</v>
      </c>
      <c r="E2075" s="18">
        <v>2074</v>
      </c>
      <c r="F2075" s="26">
        <f t="shared" si="97"/>
        <v>0.76957328385899815</v>
      </c>
      <c r="G2075" s="3" t="str" cm="1">
        <f t="array" ref="G2075">IFERROR(_xlfn.IFS(D2075&lt;='ABC Fatturato'!$K$2,"A",D2075&lt;='ABC Fatturato'!$L$3,"B"),"C")</f>
        <v>C</v>
      </c>
    </row>
    <row r="2076" spans="1:7" x14ac:dyDescent="0.3">
      <c r="A2076" s="20" t="s">
        <v>2099</v>
      </c>
      <c r="B2076" s="23">
        <f>+'ABC Fatturato'!B2076*60%</f>
        <v>44.116161455820745</v>
      </c>
      <c r="C2076" s="27">
        <f t="shared" si="98"/>
        <v>4693643.4557855725</v>
      </c>
      <c r="D2076" s="28">
        <f t="shared" si="96"/>
        <v>0.99753442731098252</v>
      </c>
      <c r="E2076" s="18">
        <v>2075</v>
      </c>
      <c r="F2076" s="26">
        <f t="shared" si="97"/>
        <v>0.76994434137291279</v>
      </c>
      <c r="G2076" s="3" t="str" cm="1">
        <f t="array" ref="G2076">IFERROR(_xlfn.IFS(D2076&lt;='ABC Fatturato'!$K$2,"A",D2076&lt;='ABC Fatturato'!$L$3,"B"),"C")</f>
        <v>C</v>
      </c>
    </row>
    <row r="2077" spans="1:7" x14ac:dyDescent="0.3">
      <c r="A2077" s="20" t="s">
        <v>2100</v>
      </c>
      <c r="B2077" s="23">
        <f>+'ABC Fatturato'!B2077*60%</f>
        <v>44.111807213224658</v>
      </c>
      <c r="C2077" s="27">
        <f t="shared" si="98"/>
        <v>4693687.5675927857</v>
      </c>
      <c r="D2077" s="28">
        <f t="shared" si="96"/>
        <v>0.99754380234058593</v>
      </c>
      <c r="E2077" s="18">
        <v>2076</v>
      </c>
      <c r="F2077" s="26">
        <f t="shared" si="97"/>
        <v>0.77031539888682743</v>
      </c>
      <c r="G2077" s="3" t="str" cm="1">
        <f t="array" ref="G2077">IFERROR(_xlfn.IFS(D2077&lt;='ABC Fatturato'!$K$2,"A",D2077&lt;='ABC Fatturato'!$L$3,"B"),"C")</f>
        <v>C</v>
      </c>
    </row>
    <row r="2078" spans="1:7" x14ac:dyDescent="0.3">
      <c r="A2078" s="20" t="s">
        <v>2101</v>
      </c>
      <c r="B2078" s="23">
        <f>+'ABC Fatturato'!B2078*60%</f>
        <v>44.0285643400643</v>
      </c>
      <c r="C2078" s="27">
        <f t="shared" si="98"/>
        <v>4693731.5961571261</v>
      </c>
      <c r="D2078" s="28">
        <f t="shared" si="96"/>
        <v>0.99755315967868119</v>
      </c>
      <c r="E2078" s="18">
        <v>2077</v>
      </c>
      <c r="F2078" s="26">
        <f t="shared" si="97"/>
        <v>0.77068645640074207</v>
      </c>
      <c r="G2078" s="3" t="str" cm="1">
        <f t="array" ref="G2078">IFERROR(_xlfn.IFS(D2078&lt;='ABC Fatturato'!$K$2,"A",D2078&lt;='ABC Fatturato'!$L$3,"B"),"C")</f>
        <v>C</v>
      </c>
    </row>
    <row r="2079" spans="1:7" x14ac:dyDescent="0.3">
      <c r="A2079" s="20" t="s">
        <v>2102</v>
      </c>
      <c r="B2079" s="23">
        <f>+'ABC Fatturato'!B2079*60%</f>
        <v>43.918939879410033</v>
      </c>
      <c r="C2079" s="27">
        <f t="shared" si="98"/>
        <v>4693775.5150970053</v>
      </c>
      <c r="D2079" s="28">
        <f t="shared" si="96"/>
        <v>0.99756249371842098</v>
      </c>
      <c r="E2079" s="18">
        <v>2078</v>
      </c>
      <c r="F2079" s="26">
        <f t="shared" si="97"/>
        <v>0.77105751391465682</v>
      </c>
      <c r="G2079" s="3" t="str" cm="1">
        <f t="array" ref="G2079">IFERROR(_xlfn.IFS(D2079&lt;='ABC Fatturato'!$K$2,"A",D2079&lt;='ABC Fatturato'!$L$3,"B"),"C")</f>
        <v>C</v>
      </c>
    </row>
    <row r="2080" spans="1:7" x14ac:dyDescent="0.3">
      <c r="A2080" s="20" t="s">
        <v>2103</v>
      </c>
      <c r="B2080" s="23">
        <f>+'ABC Fatturato'!B2080*60%</f>
        <v>43.798557878224265</v>
      </c>
      <c r="C2080" s="27">
        <f t="shared" si="98"/>
        <v>4693819.3136548838</v>
      </c>
      <c r="D2080" s="28">
        <f t="shared" si="96"/>
        <v>0.99757180217351815</v>
      </c>
      <c r="E2080" s="18">
        <v>2079</v>
      </c>
      <c r="F2080" s="26">
        <f t="shared" si="97"/>
        <v>0.77142857142857146</v>
      </c>
      <c r="G2080" s="3" t="str" cm="1">
        <f t="array" ref="G2080">IFERROR(_xlfn.IFS(D2080&lt;='ABC Fatturato'!$K$2,"A",D2080&lt;='ABC Fatturato'!$L$3,"B"),"C")</f>
        <v>C</v>
      </c>
    </row>
    <row r="2081" spans="1:7" x14ac:dyDescent="0.3">
      <c r="A2081" s="20" t="s">
        <v>2104</v>
      </c>
      <c r="B2081" s="23">
        <f>+'ABC Fatturato'!B2081*60%</f>
        <v>43.711216894385231</v>
      </c>
      <c r="C2081" s="27">
        <f t="shared" si="98"/>
        <v>4693863.0248717777</v>
      </c>
      <c r="D2081" s="28">
        <f t="shared" si="96"/>
        <v>0.99758109206614043</v>
      </c>
      <c r="E2081" s="18">
        <v>2080</v>
      </c>
      <c r="F2081" s="26">
        <f t="shared" si="97"/>
        <v>0.7717996289424861</v>
      </c>
      <c r="G2081" s="3" t="str" cm="1">
        <f t="array" ref="G2081">IFERROR(_xlfn.IFS(D2081&lt;='ABC Fatturato'!$K$2,"A",D2081&lt;='ABC Fatturato'!$L$3,"B"),"C")</f>
        <v>C</v>
      </c>
    </row>
    <row r="2082" spans="1:7" x14ac:dyDescent="0.3">
      <c r="A2082" s="20" t="s">
        <v>2105</v>
      </c>
      <c r="B2082" s="23">
        <f>+'ABC Fatturato'!B2082*60%</f>
        <v>43.593652344291051</v>
      </c>
      <c r="C2082" s="27">
        <f t="shared" si="98"/>
        <v>4693906.6185241221</v>
      </c>
      <c r="D2082" s="28">
        <f t="shared" si="96"/>
        <v>0.99759035697290965</v>
      </c>
      <c r="E2082" s="18">
        <v>2081</v>
      </c>
      <c r="F2082" s="26">
        <f t="shared" si="97"/>
        <v>0.77217068645640075</v>
      </c>
      <c r="G2082" s="3" t="str" cm="1">
        <f t="array" ref="G2082">IFERROR(_xlfn.IFS(D2082&lt;='ABC Fatturato'!$K$2,"A",D2082&lt;='ABC Fatturato'!$L$3,"B"),"C")</f>
        <v>C</v>
      </c>
    </row>
    <row r="2083" spans="1:7" x14ac:dyDescent="0.3">
      <c r="A2083" s="20" t="s">
        <v>2106</v>
      </c>
      <c r="B2083" s="23">
        <f>+'ABC Fatturato'!B2083*60%</f>
        <v>43.593652344291051</v>
      </c>
      <c r="C2083" s="27">
        <f t="shared" si="98"/>
        <v>4693950.2121764664</v>
      </c>
      <c r="D2083" s="28">
        <f t="shared" si="96"/>
        <v>0.99759962187967877</v>
      </c>
      <c r="E2083" s="18">
        <v>2082</v>
      </c>
      <c r="F2083" s="26">
        <f t="shared" si="97"/>
        <v>0.77254174397031539</v>
      </c>
      <c r="G2083" s="3" t="str" cm="1">
        <f t="array" ref="G2083">IFERROR(_xlfn.IFS(D2083&lt;='ABC Fatturato'!$K$2,"A",D2083&lt;='ABC Fatturato'!$L$3,"B"),"C")</f>
        <v>C</v>
      </c>
    </row>
    <row r="2084" spans="1:7" x14ac:dyDescent="0.3">
      <c r="A2084" s="20" t="s">
        <v>2107</v>
      </c>
      <c r="B2084" s="23">
        <f>+'ABC Fatturato'!B2084*60%</f>
        <v>43.538327850129079</v>
      </c>
      <c r="C2084" s="27">
        <f t="shared" si="98"/>
        <v>4693993.7505043168</v>
      </c>
      <c r="D2084" s="28">
        <f t="shared" si="96"/>
        <v>0.99760887502839946</v>
      </c>
      <c r="E2084" s="18">
        <v>2083</v>
      </c>
      <c r="F2084" s="26">
        <f t="shared" si="97"/>
        <v>0.77291280148423003</v>
      </c>
      <c r="G2084" s="3" t="str" cm="1">
        <f t="array" ref="G2084">IFERROR(_xlfn.IFS(D2084&lt;='ABC Fatturato'!$K$2,"A",D2084&lt;='ABC Fatturato'!$L$3,"B"),"C")</f>
        <v>C</v>
      </c>
    </row>
    <row r="2085" spans="1:7" x14ac:dyDescent="0.3">
      <c r="A2085" s="20" t="s">
        <v>2108</v>
      </c>
      <c r="B2085" s="23">
        <f>+'ABC Fatturato'!B2085*60%</f>
        <v>43.125315133294954</v>
      </c>
      <c r="C2085" s="27">
        <f t="shared" si="98"/>
        <v>4694036.8758194502</v>
      </c>
      <c r="D2085" s="28">
        <f t="shared" si="96"/>
        <v>0.99761804040002167</v>
      </c>
      <c r="E2085" s="18">
        <v>2084</v>
      </c>
      <c r="F2085" s="26">
        <f t="shared" si="97"/>
        <v>0.77328385899814467</v>
      </c>
      <c r="G2085" s="3" t="str" cm="1">
        <f t="array" ref="G2085">IFERROR(_xlfn.IFS(D2085&lt;='ABC Fatturato'!$K$2,"A",D2085&lt;='ABC Fatturato'!$L$3,"B"),"C")</f>
        <v>C</v>
      </c>
    </row>
    <row r="2086" spans="1:7" x14ac:dyDescent="0.3">
      <c r="A2086" s="20" t="s">
        <v>2109</v>
      </c>
      <c r="B2086" s="23">
        <f>+'ABC Fatturato'!B2086*60%</f>
        <v>43.030162125974719</v>
      </c>
      <c r="C2086" s="27">
        <f t="shared" si="98"/>
        <v>4694079.9059815761</v>
      </c>
      <c r="D2086" s="28">
        <f t="shared" si="96"/>
        <v>0.99762718554888896</v>
      </c>
      <c r="E2086" s="18">
        <v>2085</v>
      </c>
      <c r="F2086" s="26">
        <f t="shared" si="97"/>
        <v>0.77365491651205942</v>
      </c>
      <c r="G2086" s="3" t="str" cm="1">
        <f t="array" ref="G2086">IFERROR(_xlfn.IFS(D2086&lt;='ABC Fatturato'!$K$2,"A",D2086&lt;='ABC Fatturato'!$L$3,"B"),"C")</f>
        <v>C</v>
      </c>
    </row>
    <row r="2087" spans="1:7" x14ac:dyDescent="0.3">
      <c r="A2087" s="20" t="s">
        <v>2110</v>
      </c>
      <c r="B2087" s="23">
        <f>+'ABC Fatturato'!B2087*60%</f>
        <v>42.929502282430029</v>
      </c>
      <c r="C2087" s="27">
        <f t="shared" si="98"/>
        <v>4694122.8354838584</v>
      </c>
      <c r="D2087" s="28">
        <f t="shared" si="96"/>
        <v>0.9976363093046402</v>
      </c>
      <c r="E2087" s="18">
        <v>2086</v>
      </c>
      <c r="F2087" s="26">
        <f t="shared" si="97"/>
        <v>0.77402597402597406</v>
      </c>
      <c r="G2087" s="3" t="str" cm="1">
        <f t="array" ref="G2087">IFERROR(_xlfn.IFS(D2087&lt;='ABC Fatturato'!$K$2,"A",D2087&lt;='ABC Fatturato'!$L$3,"B"),"C")</f>
        <v>C</v>
      </c>
    </row>
    <row r="2088" spans="1:7" x14ac:dyDescent="0.3">
      <c r="A2088" s="20" t="s">
        <v>2111</v>
      </c>
      <c r="B2088" s="23">
        <f>+'ABC Fatturato'!B2088*60%</f>
        <v>42.601397296219474</v>
      </c>
      <c r="C2088" s="27">
        <f t="shared" si="98"/>
        <v>4694165.4368811548</v>
      </c>
      <c r="D2088" s="28">
        <f t="shared" si="96"/>
        <v>0.99764536332863141</v>
      </c>
      <c r="E2088" s="18">
        <v>2087</v>
      </c>
      <c r="F2088" s="26">
        <f t="shared" si="97"/>
        <v>0.7743970315398887</v>
      </c>
      <c r="G2088" s="3" t="str" cm="1">
        <f t="array" ref="G2088">IFERROR(_xlfn.IFS(D2088&lt;='ABC Fatturato'!$K$2,"A",D2088&lt;='ABC Fatturato'!$L$3,"B"),"C")</f>
        <v>C</v>
      </c>
    </row>
    <row r="2089" spans="1:7" x14ac:dyDescent="0.3">
      <c r="A2089" s="20" t="s">
        <v>2112</v>
      </c>
      <c r="B2089" s="23">
        <f>+'ABC Fatturato'!B2089*60%</f>
        <v>42.59960437279755</v>
      </c>
      <c r="C2089" s="27">
        <f t="shared" si="98"/>
        <v>4694208.0364855276</v>
      </c>
      <c r="D2089" s="28">
        <f t="shared" si="96"/>
        <v>0.99765441697157464</v>
      </c>
      <c r="E2089" s="18">
        <v>2088</v>
      </c>
      <c r="F2089" s="26">
        <f t="shared" si="97"/>
        <v>0.77476808905380334</v>
      </c>
      <c r="G2089" s="3" t="str" cm="1">
        <f t="array" ref="G2089">IFERROR(_xlfn.IFS(D2089&lt;='ABC Fatturato'!$K$2,"A",D2089&lt;='ABC Fatturato'!$L$3,"B"),"C")</f>
        <v>C</v>
      </c>
    </row>
    <row r="2090" spans="1:7" x14ac:dyDescent="0.3">
      <c r="A2090" s="20" t="s">
        <v>2113</v>
      </c>
      <c r="B2090" s="23">
        <f>+'ABC Fatturato'!B2090*60%</f>
        <v>42.567844015037899</v>
      </c>
      <c r="C2090" s="27">
        <f t="shared" si="98"/>
        <v>4694250.6043295423</v>
      </c>
      <c r="D2090" s="28">
        <f t="shared" si="96"/>
        <v>0.99766346386452698</v>
      </c>
      <c r="E2090" s="18">
        <v>2089</v>
      </c>
      <c r="F2090" s="26">
        <f t="shared" si="97"/>
        <v>0.77513914656771798</v>
      </c>
      <c r="G2090" s="3" t="str" cm="1">
        <f t="array" ref="G2090">IFERROR(_xlfn.IFS(D2090&lt;='ABC Fatturato'!$K$2,"A",D2090&lt;='ABC Fatturato'!$L$3,"B"),"C")</f>
        <v>C</v>
      </c>
    </row>
    <row r="2091" spans="1:7" x14ac:dyDescent="0.3">
      <c r="A2091" s="20" t="s">
        <v>2114</v>
      </c>
      <c r="B2091" s="23">
        <f>+'ABC Fatturato'!B2091*60%</f>
        <v>42.22334658611269</v>
      </c>
      <c r="C2091" s="27">
        <f t="shared" si="98"/>
        <v>4694292.8276761286</v>
      </c>
      <c r="D2091" s="28">
        <f t="shared" si="96"/>
        <v>0.9976724375418532</v>
      </c>
      <c r="E2091" s="18">
        <v>2090</v>
      </c>
      <c r="F2091" s="26">
        <f t="shared" si="97"/>
        <v>0.77551020408163263</v>
      </c>
      <c r="G2091" s="3" t="str" cm="1">
        <f t="array" ref="G2091">IFERROR(_xlfn.IFS(D2091&lt;='ABC Fatturato'!$K$2,"A",D2091&lt;='ABC Fatturato'!$L$3,"B"),"C")</f>
        <v>C</v>
      </c>
    </row>
    <row r="2092" spans="1:7" x14ac:dyDescent="0.3">
      <c r="A2092" s="20" t="s">
        <v>2115</v>
      </c>
      <c r="B2092" s="23">
        <f>+'ABC Fatturato'!B2092*60%</f>
        <v>42.087468603923227</v>
      </c>
      <c r="C2092" s="27">
        <f t="shared" si="98"/>
        <v>4694334.9151447322</v>
      </c>
      <c r="D2092" s="28">
        <f t="shared" si="96"/>
        <v>0.99768138234119419</v>
      </c>
      <c r="E2092" s="18">
        <v>2091</v>
      </c>
      <c r="F2092" s="26">
        <f t="shared" si="97"/>
        <v>0.77588126159554727</v>
      </c>
      <c r="G2092" s="3" t="str" cm="1">
        <f t="array" ref="G2092">IFERROR(_xlfn.IFS(D2092&lt;='ABC Fatturato'!$K$2,"A",D2092&lt;='ABC Fatturato'!$L$3,"B"),"C")</f>
        <v>C</v>
      </c>
    </row>
    <row r="2093" spans="1:7" x14ac:dyDescent="0.3">
      <c r="A2093" s="20" t="s">
        <v>2116</v>
      </c>
      <c r="B2093" s="23">
        <f>+'ABC Fatturato'!B2093*60%</f>
        <v>42.005634456308648</v>
      </c>
      <c r="C2093" s="27">
        <f t="shared" si="98"/>
        <v>4694376.9207791882</v>
      </c>
      <c r="D2093" s="28">
        <f t="shared" si="96"/>
        <v>0.99769030974842177</v>
      </c>
      <c r="E2093" s="18">
        <v>2092</v>
      </c>
      <c r="F2093" s="26">
        <f t="shared" si="97"/>
        <v>0.77625231910946202</v>
      </c>
      <c r="G2093" s="3" t="str" cm="1">
        <f t="array" ref="G2093">IFERROR(_xlfn.IFS(D2093&lt;='ABC Fatturato'!$K$2,"A",D2093&lt;='ABC Fatturato'!$L$3,"B"),"C")</f>
        <v>C</v>
      </c>
    </row>
    <row r="2094" spans="1:7" x14ac:dyDescent="0.3">
      <c r="A2094" s="20" t="s">
        <v>2117</v>
      </c>
      <c r="B2094" s="23">
        <f>+'ABC Fatturato'!B2094*60%</f>
        <v>41.826342114117082</v>
      </c>
      <c r="C2094" s="27">
        <f t="shared" si="98"/>
        <v>4694418.7471213024</v>
      </c>
      <c r="D2094" s="28">
        <f t="shared" si="96"/>
        <v>0.99769919905086257</v>
      </c>
      <c r="E2094" s="18">
        <v>2093</v>
      </c>
      <c r="F2094" s="26">
        <f t="shared" si="97"/>
        <v>0.77662337662337666</v>
      </c>
      <c r="G2094" s="3" t="str" cm="1">
        <f t="array" ref="G2094">IFERROR(_xlfn.IFS(D2094&lt;='ABC Fatturato'!$K$2,"A",D2094&lt;='ABC Fatturato'!$L$3,"B"),"C")</f>
        <v>C</v>
      </c>
    </row>
    <row r="2095" spans="1:7" x14ac:dyDescent="0.3">
      <c r="A2095" s="20" t="s">
        <v>2118</v>
      </c>
      <c r="B2095" s="23">
        <f>+'ABC Fatturato'!B2095*60%</f>
        <v>41.154251962816154</v>
      </c>
      <c r="C2095" s="27">
        <f t="shared" si="98"/>
        <v>4694459.9013732653</v>
      </c>
      <c r="D2095" s="28">
        <f t="shared" si="96"/>
        <v>0.99770794551478759</v>
      </c>
      <c r="E2095" s="18">
        <v>2094</v>
      </c>
      <c r="F2095" s="26">
        <f t="shared" si="97"/>
        <v>0.7769944341372913</v>
      </c>
      <c r="G2095" s="3" t="str" cm="1">
        <f t="array" ref="G2095">IFERROR(_xlfn.IFS(D2095&lt;='ABC Fatturato'!$K$2,"A",D2095&lt;='ABC Fatturato'!$L$3,"B"),"C")</f>
        <v>C</v>
      </c>
    </row>
    <row r="2096" spans="1:7" x14ac:dyDescent="0.3">
      <c r="A2096" s="20" t="s">
        <v>2119</v>
      </c>
      <c r="B2096" s="23">
        <f>+'ABC Fatturato'!B2096*60%</f>
        <v>41.146824137211077</v>
      </c>
      <c r="C2096" s="27">
        <f t="shared" si="98"/>
        <v>4694501.0481974026</v>
      </c>
      <c r="D2096" s="28">
        <f t="shared" si="96"/>
        <v>0.99771669040008581</v>
      </c>
      <c r="E2096" s="18">
        <v>2095</v>
      </c>
      <c r="F2096" s="26">
        <f t="shared" si="97"/>
        <v>0.77736549165120594</v>
      </c>
      <c r="G2096" s="3" t="str" cm="1">
        <f t="array" ref="G2096">IFERROR(_xlfn.IFS(D2096&lt;='ABC Fatturato'!$K$2,"A",D2096&lt;='ABC Fatturato'!$L$3,"B"),"C")</f>
        <v>C</v>
      </c>
    </row>
    <row r="2097" spans="1:7" x14ac:dyDescent="0.3">
      <c r="A2097" s="20" t="s">
        <v>2120</v>
      </c>
      <c r="B2097" s="23">
        <f>+'ABC Fatturato'!B2097*60%</f>
        <v>41.051543063932137</v>
      </c>
      <c r="C2097" s="27">
        <f t="shared" si="98"/>
        <v>4694542.0997404661</v>
      </c>
      <c r="D2097" s="28">
        <f t="shared" si="96"/>
        <v>0.99772541503541146</v>
      </c>
      <c r="E2097" s="18">
        <v>2096</v>
      </c>
      <c r="F2097" s="26">
        <f t="shared" si="97"/>
        <v>0.77773654916512058</v>
      </c>
      <c r="G2097" s="3" t="str" cm="1">
        <f t="array" ref="G2097">IFERROR(_xlfn.IFS(D2097&lt;='ABC Fatturato'!$K$2,"A",D2097&lt;='ABC Fatturato'!$L$3,"B"),"C")</f>
        <v>C</v>
      </c>
    </row>
    <row r="2098" spans="1:7" x14ac:dyDescent="0.3">
      <c r="A2098" s="20" t="s">
        <v>2121</v>
      </c>
      <c r="B2098" s="23">
        <f>+'ABC Fatturato'!B2098*60%</f>
        <v>40.939101152186282</v>
      </c>
      <c r="C2098" s="27">
        <f t="shared" si="98"/>
        <v>4694583.0388416182</v>
      </c>
      <c r="D2098" s="28">
        <f t="shared" si="96"/>
        <v>0.99773411577359217</v>
      </c>
      <c r="E2098" s="18">
        <v>2097</v>
      </c>
      <c r="F2098" s="26">
        <f t="shared" si="97"/>
        <v>0.77810760667903522</v>
      </c>
      <c r="G2098" s="3" t="str" cm="1">
        <f t="array" ref="G2098">IFERROR(_xlfn.IFS(D2098&lt;='ABC Fatturato'!$K$2,"A",D2098&lt;='ABC Fatturato'!$L$3,"B"),"C")</f>
        <v>C</v>
      </c>
    </row>
    <row r="2099" spans="1:7" x14ac:dyDescent="0.3">
      <c r="A2099" s="20" t="s">
        <v>2122</v>
      </c>
      <c r="B2099" s="23">
        <f>+'ABC Fatturato'!B2099*60%</f>
        <v>40.929880403159281</v>
      </c>
      <c r="C2099" s="27">
        <f t="shared" si="98"/>
        <v>4694623.9687220212</v>
      </c>
      <c r="D2099" s="28">
        <f t="shared" si="96"/>
        <v>0.99774281455209801</v>
      </c>
      <c r="E2099" s="18">
        <v>2098</v>
      </c>
      <c r="F2099" s="26">
        <f t="shared" si="97"/>
        <v>0.77847866419294987</v>
      </c>
      <c r="G2099" s="3" t="str" cm="1">
        <f t="array" ref="G2099">IFERROR(_xlfn.IFS(D2099&lt;='ABC Fatturato'!$K$2,"A",D2099&lt;='ABC Fatturato'!$L$3,"B"),"C")</f>
        <v>C</v>
      </c>
    </row>
    <row r="2100" spans="1:7" x14ac:dyDescent="0.3">
      <c r="A2100" s="20" t="s">
        <v>2123</v>
      </c>
      <c r="B2100" s="23">
        <f>+'ABC Fatturato'!B2100*60%</f>
        <v>40.797588267813651</v>
      </c>
      <c r="C2100" s="27">
        <f t="shared" si="98"/>
        <v>4694664.7663102886</v>
      </c>
      <c r="D2100" s="28">
        <f t="shared" si="96"/>
        <v>0.99775148521471468</v>
      </c>
      <c r="E2100" s="18">
        <v>2099</v>
      </c>
      <c r="F2100" s="26">
        <f t="shared" si="97"/>
        <v>0.77884972170686462</v>
      </c>
      <c r="G2100" s="3" t="str" cm="1">
        <f t="array" ref="G2100">IFERROR(_xlfn.IFS(D2100&lt;='ABC Fatturato'!$K$2,"A",D2100&lt;='ABC Fatturato'!$L$3,"B"),"C")</f>
        <v>C</v>
      </c>
    </row>
    <row r="2101" spans="1:7" x14ac:dyDescent="0.3">
      <c r="A2101" s="20" t="s">
        <v>2124</v>
      </c>
      <c r="B2101" s="23">
        <f>+'ABC Fatturato'!B2101*60%</f>
        <v>40.706277239254668</v>
      </c>
      <c r="C2101" s="27">
        <f t="shared" si="98"/>
        <v>4694705.4725875277</v>
      </c>
      <c r="D2101" s="28">
        <f t="shared" si="96"/>
        <v>0.99776013647110773</v>
      </c>
      <c r="E2101" s="18">
        <v>2100</v>
      </c>
      <c r="F2101" s="26">
        <f t="shared" si="97"/>
        <v>0.77922077922077926</v>
      </c>
      <c r="G2101" s="3" t="str" cm="1">
        <f t="array" ref="G2101">IFERROR(_xlfn.IFS(D2101&lt;='ABC Fatturato'!$K$2,"A",D2101&lt;='ABC Fatturato'!$L$3,"B"),"C")</f>
        <v>C</v>
      </c>
    </row>
    <row r="2102" spans="1:7" x14ac:dyDescent="0.3">
      <c r="A2102" s="20" t="s">
        <v>2125</v>
      </c>
      <c r="B2102" s="23">
        <f>+'ABC Fatturato'!B2102*60%</f>
        <v>40.358578161361748</v>
      </c>
      <c r="C2102" s="27">
        <f t="shared" si="98"/>
        <v>4694745.831165689</v>
      </c>
      <c r="D2102" s="28">
        <f t="shared" si="96"/>
        <v>0.99776871383143195</v>
      </c>
      <c r="E2102" s="18">
        <v>2101</v>
      </c>
      <c r="F2102" s="26">
        <f t="shared" si="97"/>
        <v>0.7795918367346939</v>
      </c>
      <c r="G2102" s="3" t="str" cm="1">
        <f t="array" ref="G2102">IFERROR(_xlfn.IFS(D2102&lt;='ABC Fatturato'!$K$2,"A",D2102&lt;='ABC Fatturato'!$L$3,"B"),"C")</f>
        <v>C</v>
      </c>
    </row>
    <row r="2103" spans="1:7" x14ac:dyDescent="0.3">
      <c r="A2103" s="20" t="s">
        <v>2126</v>
      </c>
      <c r="B2103" s="23">
        <f>+'ABC Fatturato'!B2103*60%</f>
        <v>40.130492688902336</v>
      </c>
      <c r="C2103" s="27">
        <f t="shared" si="98"/>
        <v>4694785.9616583781</v>
      </c>
      <c r="D2103" s="28">
        <f t="shared" si="96"/>
        <v>0.9977772427170235</v>
      </c>
      <c r="E2103" s="18">
        <v>2102</v>
      </c>
      <c r="F2103" s="26">
        <f t="shared" si="97"/>
        <v>0.77996289424860854</v>
      </c>
      <c r="G2103" s="3" t="str" cm="1">
        <f t="array" ref="G2103">IFERROR(_xlfn.IFS(D2103&lt;='ABC Fatturato'!$K$2,"A",D2103&lt;='ABC Fatturato'!$L$3,"B"),"C")</f>
        <v>C</v>
      </c>
    </row>
    <row r="2104" spans="1:7" x14ac:dyDescent="0.3">
      <c r="A2104" s="20" t="s">
        <v>2127</v>
      </c>
      <c r="B2104" s="23">
        <f>+'ABC Fatturato'!B2104*60%</f>
        <v>39.868213605467822</v>
      </c>
      <c r="C2104" s="27">
        <f t="shared" si="98"/>
        <v>4694825.8298719833</v>
      </c>
      <c r="D2104" s="28">
        <f t="shared" si="96"/>
        <v>0.99778571586075526</v>
      </c>
      <c r="E2104" s="18">
        <v>2103</v>
      </c>
      <c r="F2104" s="26">
        <f t="shared" si="97"/>
        <v>0.78033395176252318</v>
      </c>
      <c r="G2104" s="3" t="str" cm="1">
        <f t="array" ref="G2104">IFERROR(_xlfn.IFS(D2104&lt;='ABC Fatturato'!$K$2,"A",D2104&lt;='ABC Fatturato'!$L$3,"B"),"C")</f>
        <v>C</v>
      </c>
    </row>
    <row r="2105" spans="1:7" x14ac:dyDescent="0.3">
      <c r="A2105" s="20" t="s">
        <v>2128</v>
      </c>
      <c r="B2105" s="23">
        <f>+'ABC Fatturato'!B2105*60%</f>
        <v>39.591975332534112</v>
      </c>
      <c r="C2105" s="27">
        <f t="shared" si="98"/>
        <v>4694865.4218473155</v>
      </c>
      <c r="D2105" s="28">
        <f t="shared" si="96"/>
        <v>0.99779413029589747</v>
      </c>
      <c r="E2105" s="18">
        <v>2104</v>
      </c>
      <c r="F2105" s="26">
        <f t="shared" si="97"/>
        <v>0.78070500927643782</v>
      </c>
      <c r="G2105" s="3" t="str" cm="1">
        <f t="array" ref="G2105">IFERROR(_xlfn.IFS(D2105&lt;='ABC Fatturato'!$K$2,"A",D2105&lt;='ABC Fatturato'!$L$3,"B"),"C")</f>
        <v>C</v>
      </c>
    </row>
    <row r="2106" spans="1:7" x14ac:dyDescent="0.3">
      <c r="A2106" s="20" t="s">
        <v>2129</v>
      </c>
      <c r="B2106" s="23">
        <f>+'ABC Fatturato'!B2106*60%</f>
        <v>39.306004046738572</v>
      </c>
      <c r="C2106" s="27">
        <f t="shared" si="98"/>
        <v>4694904.727851362</v>
      </c>
      <c r="D2106" s="28">
        <f t="shared" si="96"/>
        <v>0.99780248395390447</v>
      </c>
      <c r="E2106" s="18">
        <v>2105</v>
      </c>
      <c r="F2106" s="26">
        <f t="shared" si="97"/>
        <v>0.78107606679035246</v>
      </c>
      <c r="G2106" s="3" t="str" cm="1">
        <f t="array" ref="G2106">IFERROR(_xlfn.IFS(D2106&lt;='ABC Fatturato'!$K$2,"A",D2106&lt;='ABC Fatturato'!$L$3,"B"),"C")</f>
        <v>C</v>
      </c>
    </row>
    <row r="2107" spans="1:7" x14ac:dyDescent="0.3">
      <c r="A2107" s="20" t="s">
        <v>2130</v>
      </c>
      <c r="B2107" s="23">
        <f>+'ABC Fatturato'!B2107*60%</f>
        <v>39.165771821953022</v>
      </c>
      <c r="C2107" s="27">
        <f t="shared" si="98"/>
        <v>4694943.8936231835</v>
      </c>
      <c r="D2107" s="28">
        <f t="shared" si="96"/>
        <v>0.99781080780852449</v>
      </c>
      <c r="E2107" s="18">
        <v>2106</v>
      </c>
      <c r="F2107" s="26">
        <f t="shared" si="97"/>
        <v>0.78144712430426722</v>
      </c>
      <c r="G2107" s="3" t="str" cm="1">
        <f t="array" ref="G2107">IFERROR(_xlfn.IFS(D2107&lt;='ABC Fatturato'!$K$2,"A",D2107&lt;='ABC Fatturato'!$L$3,"B"),"C")</f>
        <v>C</v>
      </c>
    </row>
    <row r="2108" spans="1:7" x14ac:dyDescent="0.3">
      <c r="A2108" s="20" t="s">
        <v>2131</v>
      </c>
      <c r="B2108" s="23">
        <f>+'ABC Fatturato'!B2108*60%</f>
        <v>39.124406517290261</v>
      </c>
      <c r="C2108" s="27">
        <f t="shared" si="98"/>
        <v>4694983.018029701</v>
      </c>
      <c r="D2108" s="28">
        <f t="shared" si="96"/>
        <v>0.99781912287182595</v>
      </c>
      <c r="E2108" s="18">
        <v>2107</v>
      </c>
      <c r="F2108" s="26">
        <f t="shared" si="97"/>
        <v>0.78181818181818186</v>
      </c>
      <c r="G2108" s="3" t="str" cm="1">
        <f t="array" ref="G2108">IFERROR(_xlfn.IFS(D2108&lt;='ABC Fatturato'!$K$2,"A",D2108&lt;='ABC Fatturato'!$L$3,"B"),"C")</f>
        <v>C</v>
      </c>
    </row>
    <row r="2109" spans="1:7" x14ac:dyDescent="0.3">
      <c r="A2109" s="20" t="s">
        <v>2132</v>
      </c>
      <c r="B2109" s="23">
        <f>+'ABC Fatturato'!B2109*60%</f>
        <v>38.973416751973225</v>
      </c>
      <c r="C2109" s="27">
        <f t="shared" si="98"/>
        <v>4695021.9914464531</v>
      </c>
      <c r="D2109" s="28">
        <f t="shared" si="96"/>
        <v>0.99782740584545326</v>
      </c>
      <c r="E2109" s="18">
        <v>2108</v>
      </c>
      <c r="F2109" s="26">
        <f t="shared" si="97"/>
        <v>0.7821892393320965</v>
      </c>
      <c r="G2109" s="3" t="str" cm="1">
        <f t="array" ref="G2109">IFERROR(_xlfn.IFS(D2109&lt;='ABC Fatturato'!$K$2,"A",D2109&lt;='ABC Fatturato'!$L$3,"B"),"C")</f>
        <v>C</v>
      </c>
    </row>
    <row r="2110" spans="1:7" x14ac:dyDescent="0.3">
      <c r="A2110" s="20" t="s">
        <v>2133</v>
      </c>
      <c r="B2110" s="23">
        <f>+'ABC Fatturato'!B2110*60%</f>
        <v>38.848168244356543</v>
      </c>
      <c r="C2110" s="27">
        <f t="shared" si="98"/>
        <v>4695060.8396146977</v>
      </c>
      <c r="D2110" s="28">
        <f t="shared" si="96"/>
        <v>0.99783566220016506</v>
      </c>
      <c r="E2110" s="18">
        <v>2109</v>
      </c>
      <c r="F2110" s="26">
        <f t="shared" si="97"/>
        <v>0.78256029684601114</v>
      </c>
      <c r="G2110" s="3" t="str" cm="1">
        <f t="array" ref="G2110">IFERROR(_xlfn.IFS(D2110&lt;='ABC Fatturato'!$K$2,"A",D2110&lt;='ABC Fatturato'!$L$3,"B"),"C")</f>
        <v>C</v>
      </c>
    </row>
    <row r="2111" spans="1:7" x14ac:dyDescent="0.3">
      <c r="A2111" s="20" t="s">
        <v>2134</v>
      </c>
      <c r="B2111" s="23">
        <f>+'ABC Fatturato'!B2111*60%</f>
        <v>38.693336500278264</v>
      </c>
      <c r="C2111" s="27">
        <f t="shared" si="98"/>
        <v>4695099.5329511976</v>
      </c>
      <c r="D2111" s="28">
        <f t="shared" si="96"/>
        <v>0.99784388564867155</v>
      </c>
      <c r="E2111" s="18">
        <v>2110</v>
      </c>
      <c r="F2111" s="26">
        <f t="shared" si="97"/>
        <v>0.78293135435992578</v>
      </c>
      <c r="G2111" s="3" t="str" cm="1">
        <f t="array" ref="G2111">IFERROR(_xlfn.IFS(D2111&lt;='ABC Fatturato'!$K$2,"A",D2111&lt;='ABC Fatturato'!$L$3,"B"),"C")</f>
        <v>C</v>
      </c>
    </row>
    <row r="2112" spans="1:7" x14ac:dyDescent="0.3">
      <c r="A2112" s="20" t="s">
        <v>2135</v>
      </c>
      <c r="B2112" s="23">
        <f>+'ABC Fatturato'!B2112*60%</f>
        <v>38.636347148653094</v>
      </c>
      <c r="C2112" s="27">
        <f t="shared" si="98"/>
        <v>4695138.1692983462</v>
      </c>
      <c r="D2112" s="28">
        <f t="shared" si="96"/>
        <v>0.99785209698529931</v>
      </c>
      <c r="E2112" s="18">
        <v>2111</v>
      </c>
      <c r="F2112" s="26">
        <f t="shared" si="97"/>
        <v>0.78330241187384042</v>
      </c>
      <c r="G2112" s="3" t="str" cm="1">
        <f t="array" ref="G2112">IFERROR(_xlfn.IFS(D2112&lt;='ABC Fatturato'!$K$2,"A",D2112&lt;='ABC Fatturato'!$L$3,"B"),"C")</f>
        <v>C</v>
      </c>
    </row>
    <row r="2113" spans="1:7" x14ac:dyDescent="0.3">
      <c r="A2113" s="20" t="s">
        <v>2136</v>
      </c>
      <c r="B2113" s="23">
        <f>+'ABC Fatturato'!B2113*60%</f>
        <v>38.576156148060207</v>
      </c>
      <c r="C2113" s="27">
        <f t="shared" si="98"/>
        <v>4695176.7454544939</v>
      </c>
      <c r="D2113" s="28">
        <f t="shared" si="96"/>
        <v>0.99786029552960565</v>
      </c>
      <c r="E2113" s="18">
        <v>2112</v>
      </c>
      <c r="F2113" s="26">
        <f t="shared" si="97"/>
        <v>0.78367346938775506</v>
      </c>
      <c r="G2113" s="3" t="str" cm="1">
        <f t="array" ref="G2113">IFERROR(_xlfn.IFS(D2113&lt;='ABC Fatturato'!$K$2,"A",D2113&lt;='ABC Fatturato'!$L$3,"B"),"C")</f>
        <v>C</v>
      </c>
    </row>
    <row r="2114" spans="1:7" x14ac:dyDescent="0.3">
      <c r="A2114" s="20" t="s">
        <v>2137</v>
      </c>
      <c r="B2114" s="23">
        <f>+'ABC Fatturato'!B2114*60%</f>
        <v>38.202843878425632</v>
      </c>
      <c r="C2114" s="27">
        <f t="shared" si="98"/>
        <v>4695214.9482983723</v>
      </c>
      <c r="D2114" s="28">
        <f t="shared" ref="D2114:D2177" si="99">C2114/SUM(B:B)</f>
        <v>0.99786841473430221</v>
      </c>
      <c r="E2114" s="18">
        <v>2113</v>
      </c>
      <c r="F2114" s="26">
        <f t="shared" ref="F2114:F2177" si="100">E2114/COUNT(B:B)</f>
        <v>0.78404452690166981</v>
      </c>
      <c r="G2114" s="3" t="str" cm="1">
        <f t="array" ref="G2114">IFERROR(_xlfn.IFS(D2114&lt;='ABC Fatturato'!$K$2,"A",D2114&lt;='ABC Fatturato'!$L$3,"B"),"C")</f>
        <v>C</v>
      </c>
    </row>
    <row r="2115" spans="1:7" x14ac:dyDescent="0.3">
      <c r="A2115" s="20" t="s">
        <v>2138</v>
      </c>
      <c r="B2115" s="23">
        <f>+'ABC Fatturato'!B2115*60%</f>
        <v>38.196952844325054</v>
      </c>
      <c r="C2115" s="27">
        <f t="shared" ref="C2115:C2178" si="101">B2115+C2114</f>
        <v>4695253.1452512164</v>
      </c>
      <c r="D2115" s="28">
        <f t="shared" si="99"/>
        <v>0.99787653268698417</v>
      </c>
      <c r="E2115" s="18">
        <v>2114</v>
      </c>
      <c r="F2115" s="26">
        <f t="shared" si="100"/>
        <v>0.78441558441558445</v>
      </c>
      <c r="G2115" s="3" t="str" cm="1">
        <f t="array" ref="G2115">IFERROR(_xlfn.IFS(D2115&lt;='ABC Fatturato'!$K$2,"A",D2115&lt;='ABC Fatturato'!$L$3,"B"),"C")</f>
        <v>C</v>
      </c>
    </row>
    <row r="2116" spans="1:7" x14ac:dyDescent="0.3">
      <c r="A2116" s="20" t="s">
        <v>2139</v>
      </c>
      <c r="B2116" s="23">
        <f>+'ABC Fatturato'!B2116*60%</f>
        <v>38.163655695060903</v>
      </c>
      <c r="C2116" s="27">
        <f t="shared" si="101"/>
        <v>4695291.3089069119</v>
      </c>
      <c r="D2116" s="28">
        <f t="shared" si="99"/>
        <v>0.99788464356306306</v>
      </c>
      <c r="E2116" s="18">
        <v>2115</v>
      </c>
      <c r="F2116" s="26">
        <f t="shared" si="100"/>
        <v>0.7847866419294991</v>
      </c>
      <c r="G2116" s="3" t="str" cm="1">
        <f t="array" ref="G2116">IFERROR(_xlfn.IFS(D2116&lt;='ABC Fatturato'!$K$2,"A",D2116&lt;='ABC Fatturato'!$L$3,"B"),"C")</f>
        <v>C</v>
      </c>
    </row>
    <row r="2117" spans="1:7" x14ac:dyDescent="0.3">
      <c r="A2117" s="20" t="s">
        <v>2140</v>
      </c>
      <c r="B2117" s="23">
        <f>+'ABC Fatturato'!B2117*60%</f>
        <v>37.907523777644393</v>
      </c>
      <c r="C2117" s="27">
        <f t="shared" si="101"/>
        <v>4695329.2164306892</v>
      </c>
      <c r="D2117" s="28">
        <f t="shared" si="99"/>
        <v>0.99789270000373187</v>
      </c>
      <c r="E2117" s="18">
        <v>2116</v>
      </c>
      <c r="F2117" s="26">
        <f t="shared" si="100"/>
        <v>0.78515769944341374</v>
      </c>
      <c r="G2117" s="3" t="str" cm="1">
        <f t="array" ref="G2117">IFERROR(_xlfn.IFS(D2117&lt;='ABC Fatturato'!$K$2,"A",D2117&lt;='ABC Fatturato'!$L$3,"B"),"C")</f>
        <v>C</v>
      </c>
    </row>
    <row r="2118" spans="1:7" x14ac:dyDescent="0.3">
      <c r="A2118" s="20" t="s">
        <v>2141</v>
      </c>
      <c r="B2118" s="23">
        <f>+'ABC Fatturato'!B2118*60%</f>
        <v>37.888313883838151</v>
      </c>
      <c r="C2118" s="27">
        <f t="shared" si="101"/>
        <v>4695367.1047445731</v>
      </c>
      <c r="D2118" s="28">
        <f t="shared" si="99"/>
        <v>0.99790075236174502</v>
      </c>
      <c r="E2118" s="18">
        <v>2117</v>
      </c>
      <c r="F2118" s="26">
        <f t="shared" si="100"/>
        <v>0.78552875695732838</v>
      </c>
      <c r="G2118" s="3" t="str" cm="1">
        <f t="array" ref="G2118">IFERROR(_xlfn.IFS(D2118&lt;='ABC Fatturato'!$K$2,"A",D2118&lt;='ABC Fatturato'!$L$3,"B"),"C")</f>
        <v>C</v>
      </c>
    </row>
    <row r="2119" spans="1:7" x14ac:dyDescent="0.3">
      <c r="A2119" s="20" t="s">
        <v>2142</v>
      </c>
      <c r="B2119" s="23">
        <f>+'ABC Fatturato'!B2119*60%</f>
        <v>37.645500826127297</v>
      </c>
      <c r="C2119" s="27">
        <f t="shared" si="101"/>
        <v>4695404.7502453988</v>
      </c>
      <c r="D2119" s="28">
        <f t="shared" si="99"/>
        <v>0.99790875311498939</v>
      </c>
      <c r="E2119" s="18">
        <v>2118</v>
      </c>
      <c r="F2119" s="26">
        <f t="shared" si="100"/>
        <v>0.78589981447124302</v>
      </c>
      <c r="G2119" s="3" t="str" cm="1">
        <f t="array" ref="G2119">IFERROR(_xlfn.IFS(D2119&lt;='ABC Fatturato'!$K$2,"A",D2119&lt;='ABC Fatturato'!$L$3,"B"),"C")</f>
        <v>C</v>
      </c>
    </row>
    <row r="2120" spans="1:7" x14ac:dyDescent="0.3">
      <c r="A2120" s="20" t="s">
        <v>2143</v>
      </c>
      <c r="B2120" s="23">
        <f>+'ABC Fatturato'!B2120*60%</f>
        <v>37.634999417513221</v>
      </c>
      <c r="C2120" s="27">
        <f t="shared" si="101"/>
        <v>4695442.3852448165</v>
      </c>
      <c r="D2120" s="28">
        <f t="shared" si="99"/>
        <v>0.99791675163638216</v>
      </c>
      <c r="E2120" s="18">
        <v>2119</v>
      </c>
      <c r="F2120" s="26">
        <f t="shared" si="100"/>
        <v>0.78627087198515766</v>
      </c>
      <c r="G2120" s="3" t="str" cm="1">
        <f t="array" ref="G2120">IFERROR(_xlfn.IFS(D2120&lt;='ABC Fatturato'!$K$2,"A",D2120&lt;='ABC Fatturato'!$L$3,"B"),"C")</f>
        <v>C</v>
      </c>
    </row>
    <row r="2121" spans="1:7" x14ac:dyDescent="0.3">
      <c r="A2121" s="20" t="s">
        <v>2144</v>
      </c>
      <c r="B2121" s="23">
        <f>+'ABC Fatturato'!B2121*60%</f>
        <v>37.38808824912369</v>
      </c>
      <c r="C2121" s="27">
        <f t="shared" si="101"/>
        <v>4695479.7733330652</v>
      </c>
      <c r="D2121" s="28">
        <f t="shared" si="99"/>
        <v>0.99792469768203962</v>
      </c>
      <c r="E2121" s="18">
        <v>2120</v>
      </c>
      <c r="F2121" s="26">
        <f t="shared" si="100"/>
        <v>0.7866419294990723</v>
      </c>
      <c r="G2121" s="3" t="str" cm="1">
        <f t="array" ref="G2121">IFERROR(_xlfn.IFS(D2121&lt;='ABC Fatturato'!$K$2,"A",D2121&lt;='ABC Fatturato'!$L$3,"B"),"C")</f>
        <v>C</v>
      </c>
    </row>
    <row r="2122" spans="1:7" x14ac:dyDescent="0.3">
      <c r="A2122" s="20" t="s">
        <v>2145</v>
      </c>
      <c r="B2122" s="23">
        <f>+'ABC Fatturato'!B2122*60%</f>
        <v>37.318420367586405</v>
      </c>
      <c r="C2122" s="27">
        <f t="shared" si="101"/>
        <v>4695517.0917534325</v>
      </c>
      <c r="D2122" s="28">
        <f t="shared" si="99"/>
        <v>0.99793262892126555</v>
      </c>
      <c r="E2122" s="18">
        <v>2121</v>
      </c>
      <c r="F2122" s="26">
        <f t="shared" si="100"/>
        <v>0.78701298701298705</v>
      </c>
      <c r="G2122" s="3" t="str" cm="1">
        <f t="array" ref="G2122">IFERROR(_xlfn.IFS(D2122&lt;='ABC Fatturato'!$K$2,"A",D2122&lt;='ABC Fatturato'!$L$3,"B"),"C")</f>
        <v>C</v>
      </c>
    </row>
    <row r="2123" spans="1:7" x14ac:dyDescent="0.3">
      <c r="A2123" s="20" t="s">
        <v>2146</v>
      </c>
      <c r="B2123" s="23">
        <f>+'ABC Fatturato'!B2123*60%</f>
        <v>37.23517749442604</v>
      </c>
      <c r="C2123" s="27">
        <f t="shared" si="101"/>
        <v>4695554.3269309271</v>
      </c>
      <c r="D2123" s="28">
        <f t="shared" si="99"/>
        <v>0.99794054246898345</v>
      </c>
      <c r="E2123" s="18">
        <v>2122</v>
      </c>
      <c r="F2123" s="26">
        <f t="shared" si="100"/>
        <v>0.78738404452690169</v>
      </c>
      <c r="G2123" s="3" t="str" cm="1">
        <f t="array" ref="G2123">IFERROR(_xlfn.IFS(D2123&lt;='ABC Fatturato'!$K$2,"A",D2123&lt;='ABC Fatturato'!$L$3,"B"),"C")</f>
        <v>C</v>
      </c>
    </row>
    <row r="2124" spans="1:7" x14ac:dyDescent="0.3">
      <c r="A2124" s="20" t="s">
        <v>2147</v>
      </c>
      <c r="B2124" s="23">
        <f>+'ABC Fatturato'!B2124*60%</f>
        <v>37.229670658201584</v>
      </c>
      <c r="C2124" s="27">
        <f t="shared" si="101"/>
        <v>4695591.5566015849</v>
      </c>
      <c r="D2124" s="28">
        <f t="shared" si="99"/>
        <v>0.99794845484633976</v>
      </c>
      <c r="E2124" s="18">
        <v>2123</v>
      </c>
      <c r="F2124" s="26">
        <f t="shared" si="100"/>
        <v>0.78775510204081634</v>
      </c>
      <c r="G2124" s="3" t="str" cm="1">
        <f t="array" ref="G2124">IFERROR(_xlfn.IFS(D2124&lt;='ABC Fatturato'!$K$2,"A",D2124&lt;='ABC Fatturato'!$L$3,"B"),"C")</f>
        <v>C</v>
      </c>
    </row>
    <row r="2125" spans="1:7" x14ac:dyDescent="0.3">
      <c r="A2125" s="20" t="s">
        <v>2148</v>
      </c>
      <c r="B2125" s="23">
        <f>+'ABC Fatturato'!B2125*60%</f>
        <v>37.139128025394847</v>
      </c>
      <c r="C2125" s="27">
        <f t="shared" si="101"/>
        <v>4695628.6957296105</v>
      </c>
      <c r="D2125" s="28">
        <f t="shared" si="99"/>
        <v>0.99795634798077892</v>
      </c>
      <c r="E2125" s="18">
        <v>2124</v>
      </c>
      <c r="F2125" s="26">
        <f t="shared" si="100"/>
        <v>0.78812615955473098</v>
      </c>
      <c r="G2125" s="3" t="str" cm="1">
        <f t="array" ref="G2125">IFERROR(_xlfn.IFS(D2125&lt;='ABC Fatturato'!$K$2,"A",D2125&lt;='ABC Fatturato'!$L$3,"B"),"C")</f>
        <v>C</v>
      </c>
    </row>
    <row r="2126" spans="1:7" x14ac:dyDescent="0.3">
      <c r="A2126" s="20" t="s">
        <v>2149</v>
      </c>
      <c r="B2126" s="23">
        <f>+'ABC Fatturato'!B2126*60%</f>
        <v>36.97392293866119</v>
      </c>
      <c r="C2126" s="27">
        <f t="shared" si="101"/>
        <v>4695665.6696525495</v>
      </c>
      <c r="D2126" s="28">
        <f t="shared" si="99"/>
        <v>0.99796420600437874</v>
      </c>
      <c r="E2126" s="18">
        <v>2125</v>
      </c>
      <c r="F2126" s="26">
        <f t="shared" si="100"/>
        <v>0.78849721706864562</v>
      </c>
      <c r="G2126" s="3" t="str" cm="1">
        <f t="array" ref="G2126">IFERROR(_xlfn.IFS(D2126&lt;='ABC Fatturato'!$K$2,"A",D2126&lt;='ABC Fatturato'!$L$3,"B"),"C")</f>
        <v>C</v>
      </c>
    </row>
    <row r="2127" spans="1:7" x14ac:dyDescent="0.3">
      <c r="A2127" s="20" t="s">
        <v>2150</v>
      </c>
      <c r="B2127" s="23">
        <f>+'ABC Fatturato'!B2127*60%</f>
        <v>36.943699372406044</v>
      </c>
      <c r="C2127" s="27">
        <f t="shared" si="101"/>
        <v>4695702.6133519216</v>
      </c>
      <c r="D2127" s="28">
        <f t="shared" si="99"/>
        <v>0.99797205760459995</v>
      </c>
      <c r="E2127" s="18">
        <v>2126</v>
      </c>
      <c r="F2127" s="26">
        <f t="shared" si="100"/>
        <v>0.78886827458256026</v>
      </c>
      <c r="G2127" s="3" t="str" cm="1">
        <f t="array" ref="G2127">IFERROR(_xlfn.IFS(D2127&lt;='ABC Fatturato'!$K$2,"A",D2127&lt;='ABC Fatturato'!$L$3,"B"),"C")</f>
        <v>C</v>
      </c>
    </row>
    <row r="2128" spans="1:7" x14ac:dyDescent="0.3">
      <c r="A2128" s="20" t="s">
        <v>2151</v>
      </c>
      <c r="B2128" s="23">
        <f>+'ABC Fatturato'!B2128*60%</f>
        <v>36.928331457361054</v>
      </c>
      <c r="C2128" s="27">
        <f t="shared" si="101"/>
        <v>4695739.5416833786</v>
      </c>
      <c r="D2128" s="28">
        <f t="shared" si="99"/>
        <v>0.99797990593869657</v>
      </c>
      <c r="E2128" s="18">
        <v>2127</v>
      </c>
      <c r="F2128" s="26">
        <f t="shared" si="100"/>
        <v>0.7892393320964749</v>
      </c>
      <c r="G2128" s="3" t="str" cm="1">
        <f t="array" ref="G2128">IFERROR(_xlfn.IFS(D2128&lt;='ABC Fatturato'!$K$2,"A",D2128&lt;='ABC Fatturato'!$L$3,"B"),"C")</f>
        <v>C</v>
      </c>
    </row>
    <row r="2129" spans="1:7" x14ac:dyDescent="0.3">
      <c r="A2129" s="20" t="s">
        <v>2152</v>
      </c>
      <c r="B2129" s="23">
        <f>+'ABC Fatturato'!B2129*60%</f>
        <v>36.882996107978329</v>
      </c>
      <c r="C2129" s="27">
        <f t="shared" si="101"/>
        <v>4695776.424679487</v>
      </c>
      <c r="D2129" s="28">
        <f t="shared" si="99"/>
        <v>0.99798774463772577</v>
      </c>
      <c r="E2129" s="18">
        <v>2128</v>
      </c>
      <c r="F2129" s="26">
        <f t="shared" si="100"/>
        <v>0.78961038961038965</v>
      </c>
      <c r="G2129" s="3" t="str" cm="1">
        <f t="array" ref="G2129">IFERROR(_xlfn.IFS(D2129&lt;='ABC Fatturato'!$K$2,"A",D2129&lt;='ABC Fatturato'!$L$3,"B"),"C")</f>
        <v>C</v>
      </c>
    </row>
    <row r="2130" spans="1:7" x14ac:dyDescent="0.3">
      <c r="A2130" s="20" t="s">
        <v>2153</v>
      </c>
      <c r="B2130" s="23">
        <f>+'ABC Fatturato'!B2130*60%</f>
        <v>36.882996107978329</v>
      </c>
      <c r="C2130" s="27">
        <f t="shared" si="101"/>
        <v>4695813.3076755954</v>
      </c>
      <c r="D2130" s="28">
        <f t="shared" si="99"/>
        <v>0.99799558333675509</v>
      </c>
      <c r="E2130" s="18">
        <v>2129</v>
      </c>
      <c r="F2130" s="26">
        <f t="shared" si="100"/>
        <v>0.78998144712430429</v>
      </c>
      <c r="G2130" s="3" t="str" cm="1">
        <f t="array" ref="G2130">IFERROR(_xlfn.IFS(D2130&lt;='ABC Fatturato'!$K$2,"A",D2130&lt;='ABC Fatturato'!$L$3,"B"),"C")</f>
        <v>C</v>
      </c>
    </row>
    <row r="2131" spans="1:7" x14ac:dyDescent="0.3">
      <c r="A2131" s="20" t="s">
        <v>2154</v>
      </c>
      <c r="B2131" s="23">
        <f>+'ABC Fatturato'!B2131*60%</f>
        <v>36.882996107978329</v>
      </c>
      <c r="C2131" s="27">
        <f t="shared" si="101"/>
        <v>4695850.1906717038</v>
      </c>
      <c r="D2131" s="28">
        <f t="shared" si="99"/>
        <v>0.99800342203578429</v>
      </c>
      <c r="E2131" s="18">
        <v>2130</v>
      </c>
      <c r="F2131" s="26">
        <f t="shared" si="100"/>
        <v>0.79035250463821893</v>
      </c>
      <c r="G2131" s="3" t="str" cm="1">
        <f t="array" ref="G2131">IFERROR(_xlfn.IFS(D2131&lt;='ABC Fatturato'!$K$2,"A",D2131&lt;='ABC Fatturato'!$L$3,"B"),"C")</f>
        <v>C</v>
      </c>
    </row>
    <row r="2132" spans="1:7" x14ac:dyDescent="0.3">
      <c r="A2132" s="20" t="s">
        <v>2155</v>
      </c>
      <c r="B2132" s="23">
        <f>+'ABC Fatturato'!B2132*60%</f>
        <v>36.801674224198585</v>
      </c>
      <c r="C2132" s="27">
        <f t="shared" si="101"/>
        <v>4695886.9923459282</v>
      </c>
      <c r="D2132" s="28">
        <f t="shared" si="99"/>
        <v>0.99801124345157088</v>
      </c>
      <c r="E2132" s="18">
        <v>2131</v>
      </c>
      <c r="F2132" s="26">
        <f t="shared" si="100"/>
        <v>0.79072356215213357</v>
      </c>
      <c r="G2132" s="3" t="str" cm="1">
        <f t="array" ref="G2132">IFERROR(_xlfn.IFS(D2132&lt;='ABC Fatturato'!$K$2,"A",D2132&lt;='ABC Fatturato'!$L$3,"B"),"C")</f>
        <v>C</v>
      </c>
    </row>
    <row r="2133" spans="1:7" x14ac:dyDescent="0.3">
      <c r="A2133" s="20" t="s">
        <v>2156</v>
      </c>
      <c r="B2133" s="23">
        <f>+'ABC Fatturato'!B2133*60%</f>
        <v>36.726755638354248</v>
      </c>
      <c r="C2133" s="27">
        <f t="shared" si="101"/>
        <v>4695923.7191015668</v>
      </c>
      <c r="D2133" s="28">
        <f t="shared" si="99"/>
        <v>0.99801904894500004</v>
      </c>
      <c r="E2133" s="18">
        <v>2132</v>
      </c>
      <c r="F2133" s="26">
        <f t="shared" si="100"/>
        <v>0.79109461966604822</v>
      </c>
      <c r="G2133" s="3" t="str" cm="1">
        <f t="array" ref="G2133">IFERROR(_xlfn.IFS(D2133&lt;='ABC Fatturato'!$K$2,"A",D2133&lt;='ABC Fatturato'!$L$3,"B"),"C")</f>
        <v>C</v>
      </c>
    </row>
    <row r="2134" spans="1:7" x14ac:dyDescent="0.3">
      <c r="A2134" s="20" t="s">
        <v>2157</v>
      </c>
      <c r="B2134" s="23">
        <f>+'ABC Fatturato'!B2134*60%</f>
        <v>36.665283978174294</v>
      </c>
      <c r="C2134" s="27">
        <f t="shared" si="101"/>
        <v>4695960.3843855448</v>
      </c>
      <c r="D2134" s="28">
        <f t="shared" si="99"/>
        <v>0.99802684137393072</v>
      </c>
      <c r="E2134" s="18">
        <v>2133</v>
      </c>
      <c r="F2134" s="26">
        <f t="shared" si="100"/>
        <v>0.79146567717996286</v>
      </c>
      <c r="G2134" s="3" t="str" cm="1">
        <f t="array" ref="G2134">IFERROR(_xlfn.IFS(D2134&lt;='ABC Fatturato'!$K$2,"A",D2134&lt;='ABC Fatturato'!$L$3,"B"),"C")</f>
        <v>C</v>
      </c>
    </row>
    <row r="2135" spans="1:7" x14ac:dyDescent="0.3">
      <c r="A2135" s="20" t="s">
        <v>2158</v>
      </c>
      <c r="B2135" s="23">
        <f>+'ABC Fatturato'!B2135*60%</f>
        <v>36.320658483290366</v>
      </c>
      <c r="C2135" s="27">
        <f t="shared" si="101"/>
        <v>4695996.7050440283</v>
      </c>
      <c r="D2135" s="28">
        <f t="shared" si="99"/>
        <v>0.99803456056001738</v>
      </c>
      <c r="E2135" s="18">
        <v>2134</v>
      </c>
      <c r="F2135" s="26">
        <f t="shared" si="100"/>
        <v>0.7918367346938775</v>
      </c>
      <c r="G2135" s="3" t="str" cm="1">
        <f t="array" ref="G2135">IFERROR(_xlfn.IFS(D2135&lt;='ABC Fatturato'!$K$2,"A",D2135&lt;='ABC Fatturato'!$L$3,"B"),"C")</f>
        <v>C</v>
      </c>
    </row>
    <row r="2136" spans="1:7" x14ac:dyDescent="0.3">
      <c r="A2136" s="20" t="s">
        <v>2159</v>
      </c>
      <c r="B2136" s="23">
        <f>+'ABC Fatturato'!B2136*60%</f>
        <v>36.222944156795961</v>
      </c>
      <c r="C2136" s="27">
        <f t="shared" si="101"/>
        <v>4696032.9279881855</v>
      </c>
      <c r="D2136" s="28">
        <f t="shared" si="99"/>
        <v>0.99804225897899534</v>
      </c>
      <c r="E2136" s="18">
        <v>2135</v>
      </c>
      <c r="F2136" s="26">
        <f t="shared" si="100"/>
        <v>0.79220779220779225</v>
      </c>
      <c r="G2136" s="3" t="str" cm="1">
        <f t="array" ref="G2136">IFERROR(_xlfn.IFS(D2136&lt;='ABC Fatturato'!$K$2,"A",D2136&lt;='ABC Fatturato'!$L$3,"B"),"C")</f>
        <v>C</v>
      </c>
    </row>
    <row r="2137" spans="1:7" x14ac:dyDescent="0.3">
      <c r="A2137" s="20" t="s">
        <v>2160</v>
      </c>
      <c r="B2137" s="23">
        <f>+'ABC Fatturato'!B2137*60%</f>
        <v>36.085145185225883</v>
      </c>
      <c r="C2137" s="27">
        <f t="shared" si="101"/>
        <v>4696069.0131333703</v>
      </c>
      <c r="D2137" s="28">
        <f t="shared" si="99"/>
        <v>0.99804992811172244</v>
      </c>
      <c r="E2137" s="18">
        <v>2136</v>
      </c>
      <c r="F2137" s="26">
        <f t="shared" si="100"/>
        <v>0.79257884972170689</v>
      </c>
      <c r="G2137" s="3" t="str" cm="1">
        <f t="array" ref="G2137">IFERROR(_xlfn.IFS(D2137&lt;='ABC Fatturato'!$K$2,"A",D2137&lt;='ABC Fatturato'!$L$3,"B"),"C")</f>
        <v>C</v>
      </c>
    </row>
    <row r="2138" spans="1:7" x14ac:dyDescent="0.3">
      <c r="A2138" s="20" t="s">
        <v>2161</v>
      </c>
      <c r="B2138" s="23">
        <f>+'ABC Fatturato'!B2138*60%</f>
        <v>36.030973284692287</v>
      </c>
      <c r="C2138" s="27">
        <f t="shared" si="101"/>
        <v>4696105.0441066548</v>
      </c>
      <c r="D2138" s="28">
        <f t="shared" si="99"/>
        <v>0.9980575857313605</v>
      </c>
      <c r="E2138" s="18">
        <v>2137</v>
      </c>
      <c r="F2138" s="26">
        <f t="shared" si="100"/>
        <v>0.79294990723562153</v>
      </c>
      <c r="G2138" s="3" t="str" cm="1">
        <f t="array" ref="G2138">IFERROR(_xlfn.IFS(D2138&lt;='ABC Fatturato'!$K$2,"A",D2138&lt;='ABC Fatturato'!$L$3,"B"),"C")</f>
        <v>C</v>
      </c>
    </row>
    <row r="2139" spans="1:7" x14ac:dyDescent="0.3">
      <c r="A2139" s="20" t="s">
        <v>2162</v>
      </c>
      <c r="B2139" s="23">
        <f>+'ABC Fatturato'!B2139*60%</f>
        <v>36.025594514426544</v>
      </c>
      <c r="C2139" s="27">
        <f t="shared" si="101"/>
        <v>4696141.0697011696</v>
      </c>
      <c r="D2139" s="28">
        <f t="shared" si="99"/>
        <v>0.99806524220785497</v>
      </c>
      <c r="E2139" s="18">
        <v>2138</v>
      </c>
      <c r="F2139" s="26">
        <f t="shared" si="100"/>
        <v>0.79332096474953617</v>
      </c>
      <c r="G2139" s="3" t="str" cm="1">
        <f t="array" ref="G2139">IFERROR(_xlfn.IFS(D2139&lt;='ABC Fatturato'!$K$2,"A",D2139&lt;='ABC Fatturato'!$L$3,"B"),"C")</f>
        <v>C</v>
      </c>
    </row>
    <row r="2140" spans="1:7" x14ac:dyDescent="0.3">
      <c r="A2140" s="20" t="s">
        <v>2163</v>
      </c>
      <c r="B2140" s="23">
        <f>+'ABC Fatturato'!B2140*60%</f>
        <v>35.960921205278865</v>
      </c>
      <c r="C2140" s="27">
        <f t="shared" si="101"/>
        <v>4696177.0306223752</v>
      </c>
      <c r="D2140" s="28">
        <f t="shared" si="99"/>
        <v>0.99807288493940849</v>
      </c>
      <c r="E2140" s="18">
        <v>2139</v>
      </c>
      <c r="F2140" s="26">
        <f t="shared" si="100"/>
        <v>0.79369202226345081</v>
      </c>
      <c r="G2140" s="3" t="str" cm="1">
        <f t="array" ref="G2140">IFERROR(_xlfn.IFS(D2140&lt;='ABC Fatturato'!$K$2,"A",D2140&lt;='ABC Fatturato'!$L$3,"B"),"C")</f>
        <v>C</v>
      </c>
    </row>
    <row r="2141" spans="1:7" x14ac:dyDescent="0.3">
      <c r="A2141" s="20" t="s">
        <v>2164</v>
      </c>
      <c r="B2141" s="23">
        <f>+'ABC Fatturato'!B2141*60%</f>
        <v>35.858468438312258</v>
      </c>
      <c r="C2141" s="27">
        <f t="shared" si="101"/>
        <v>4696212.8890908137</v>
      </c>
      <c r="D2141" s="28">
        <f t="shared" si="99"/>
        <v>0.99808050589679798</v>
      </c>
      <c r="E2141" s="18">
        <v>2140</v>
      </c>
      <c r="F2141" s="26">
        <f t="shared" si="100"/>
        <v>0.79406307977736545</v>
      </c>
      <c r="G2141" s="3" t="str" cm="1">
        <f t="array" ref="G2141">IFERROR(_xlfn.IFS(D2141&lt;='ABC Fatturato'!$K$2,"A",D2141&lt;='ABC Fatturato'!$L$3,"B"),"C")</f>
        <v>C</v>
      </c>
    </row>
    <row r="2142" spans="1:7" x14ac:dyDescent="0.3">
      <c r="A2142" s="20" t="s">
        <v>2165</v>
      </c>
      <c r="B2142" s="23">
        <f>+'ABC Fatturato'!B2142*60%</f>
        <v>35.7535824181302</v>
      </c>
      <c r="C2142" s="27">
        <f t="shared" si="101"/>
        <v>4696248.6426732317</v>
      </c>
      <c r="D2142" s="28">
        <f t="shared" si="99"/>
        <v>0.99808810456288699</v>
      </c>
      <c r="E2142" s="18">
        <v>2141</v>
      </c>
      <c r="F2142" s="26">
        <f t="shared" si="100"/>
        <v>0.7944341372912801</v>
      </c>
      <c r="G2142" s="3" t="str" cm="1">
        <f t="array" ref="G2142">IFERROR(_xlfn.IFS(D2142&lt;='ABC Fatturato'!$K$2,"A",D2142&lt;='ABC Fatturato'!$L$3,"B"),"C")</f>
        <v>C</v>
      </c>
    </row>
    <row r="2143" spans="1:7" x14ac:dyDescent="0.3">
      <c r="A2143" s="20" t="s">
        <v>2166</v>
      </c>
      <c r="B2143" s="23">
        <f>+'ABC Fatturato'!B2143*60%</f>
        <v>35.338008382121906</v>
      </c>
      <c r="C2143" s="27">
        <f t="shared" si="101"/>
        <v>4696283.980681614</v>
      </c>
      <c r="D2143" s="28">
        <f t="shared" si="99"/>
        <v>0.99809561490752352</v>
      </c>
      <c r="E2143" s="18">
        <v>2142</v>
      </c>
      <c r="F2143" s="26">
        <f t="shared" si="100"/>
        <v>0.79480519480519485</v>
      </c>
      <c r="G2143" s="3" t="str" cm="1">
        <f t="array" ref="G2143">IFERROR(_xlfn.IFS(D2143&lt;='ABC Fatturato'!$K$2,"A",D2143&lt;='ABC Fatturato'!$L$3,"B"),"C")</f>
        <v>C</v>
      </c>
    </row>
    <row r="2144" spans="1:7" x14ac:dyDescent="0.3">
      <c r="A2144" s="20" t="s">
        <v>2167</v>
      </c>
      <c r="B2144" s="23">
        <f>+'ABC Fatturato'!B2144*60%</f>
        <v>35.323152730911744</v>
      </c>
      <c r="C2144" s="27">
        <f t="shared" si="101"/>
        <v>4696319.3038343452</v>
      </c>
      <c r="D2144" s="28">
        <f t="shared" si="99"/>
        <v>0.99810312209490637</v>
      </c>
      <c r="E2144" s="18">
        <v>2143</v>
      </c>
      <c r="F2144" s="26">
        <f t="shared" si="100"/>
        <v>0.79517625231910949</v>
      </c>
      <c r="G2144" s="3" t="str" cm="1">
        <f t="array" ref="G2144">IFERROR(_xlfn.IFS(D2144&lt;='ABC Fatturato'!$K$2,"A",D2144&lt;='ABC Fatturato'!$L$3,"B"),"C")</f>
        <v>C</v>
      </c>
    </row>
    <row r="2145" spans="1:7" x14ac:dyDescent="0.3">
      <c r="A2145" s="20" t="s">
        <v>2168</v>
      </c>
      <c r="B2145" s="23">
        <f>+'ABC Fatturato'!B2145*60%</f>
        <v>35.24618508972808</v>
      </c>
      <c r="C2145" s="27">
        <f t="shared" si="101"/>
        <v>4696354.5500194347</v>
      </c>
      <c r="D2145" s="28">
        <f t="shared" si="99"/>
        <v>0.99811061292444836</v>
      </c>
      <c r="E2145" s="18">
        <v>2144</v>
      </c>
      <c r="F2145" s="26">
        <f t="shared" si="100"/>
        <v>0.79554730983302413</v>
      </c>
      <c r="G2145" s="3" t="str" cm="1">
        <f t="array" ref="G2145">IFERROR(_xlfn.IFS(D2145&lt;='ABC Fatturato'!$K$2,"A",D2145&lt;='ABC Fatturato'!$L$3,"B"),"C")</f>
        <v>C</v>
      </c>
    </row>
    <row r="2146" spans="1:7" x14ac:dyDescent="0.3">
      <c r="A2146" s="20" t="s">
        <v>2169</v>
      </c>
      <c r="B2146" s="23">
        <f>+'ABC Fatturato'!B2146*60%</f>
        <v>35.161789622939338</v>
      </c>
      <c r="C2146" s="27">
        <f t="shared" si="101"/>
        <v>4696389.7118090577</v>
      </c>
      <c r="D2146" s="28">
        <f t="shared" si="99"/>
        <v>0.99811808581752282</v>
      </c>
      <c r="E2146" s="18">
        <v>2145</v>
      </c>
      <c r="F2146" s="26">
        <f t="shared" si="100"/>
        <v>0.79591836734693877</v>
      </c>
      <c r="G2146" s="3" t="str" cm="1">
        <f t="array" ref="G2146">IFERROR(_xlfn.IFS(D2146&lt;='ABC Fatturato'!$K$2,"A",D2146&lt;='ABC Fatturato'!$L$3,"B"),"C")</f>
        <v>C</v>
      </c>
    </row>
    <row r="2147" spans="1:7" x14ac:dyDescent="0.3">
      <c r="A2147" s="20" t="s">
        <v>2170</v>
      </c>
      <c r="B2147" s="23">
        <f>+'ABC Fatturato'!B2147*60%</f>
        <v>34.962006727354449</v>
      </c>
      <c r="C2147" s="27">
        <f t="shared" si="101"/>
        <v>4696424.673815785</v>
      </c>
      <c r="D2147" s="28">
        <f t="shared" si="99"/>
        <v>0.99812551625097756</v>
      </c>
      <c r="E2147" s="18">
        <v>2146</v>
      </c>
      <c r="F2147" s="26">
        <f t="shared" si="100"/>
        <v>0.79628942486085341</v>
      </c>
      <c r="G2147" s="3" t="str" cm="1">
        <f t="array" ref="G2147">IFERROR(_xlfn.IFS(D2147&lt;='ABC Fatturato'!$K$2,"A",D2147&lt;='ABC Fatturato'!$L$3,"B"),"C")</f>
        <v>C</v>
      </c>
    </row>
    <row r="2148" spans="1:7" x14ac:dyDescent="0.3">
      <c r="A2148" s="20" t="s">
        <v>2171</v>
      </c>
      <c r="B2148" s="23">
        <f>+'ABC Fatturato'!B2148*60%</f>
        <v>34.901175396968036</v>
      </c>
      <c r="C2148" s="27">
        <f t="shared" si="101"/>
        <v>4696459.5749911815</v>
      </c>
      <c r="D2148" s="28">
        <f t="shared" si="99"/>
        <v>0.9981329337560223</v>
      </c>
      <c r="E2148" s="18">
        <v>2147</v>
      </c>
      <c r="F2148" s="26">
        <f t="shared" si="100"/>
        <v>0.79666048237476805</v>
      </c>
      <c r="G2148" s="3" t="str" cm="1">
        <f t="array" ref="G2148">IFERROR(_xlfn.IFS(D2148&lt;='ABC Fatturato'!$K$2,"A",D2148&lt;='ABC Fatturato'!$L$3,"B"),"C")</f>
        <v>C</v>
      </c>
    </row>
    <row r="2149" spans="1:7" x14ac:dyDescent="0.3">
      <c r="A2149" s="20" t="s">
        <v>2172</v>
      </c>
      <c r="B2149" s="23">
        <f>+'ABC Fatturato'!B2149*60%</f>
        <v>34.897973748000332</v>
      </c>
      <c r="C2149" s="27">
        <f t="shared" si="101"/>
        <v>4696494.4729649294</v>
      </c>
      <c r="D2149" s="28">
        <f t="shared" si="99"/>
        <v>0.99814035058062456</v>
      </c>
      <c r="E2149" s="18">
        <v>2148</v>
      </c>
      <c r="F2149" s="26">
        <f t="shared" si="100"/>
        <v>0.79703153988868269</v>
      </c>
      <c r="G2149" s="3" t="str" cm="1">
        <f t="array" ref="G2149">IFERROR(_xlfn.IFS(D2149&lt;='ABC Fatturato'!$K$2,"A",D2149&lt;='ABC Fatturato'!$L$3,"B"),"C")</f>
        <v>C</v>
      </c>
    </row>
    <row r="2150" spans="1:7" x14ac:dyDescent="0.3">
      <c r="A2150" s="20" t="s">
        <v>2173</v>
      </c>
      <c r="B2150" s="23">
        <f>+'ABC Fatturato'!B2150*60%</f>
        <v>34.889521394725584</v>
      </c>
      <c r="C2150" s="27">
        <f t="shared" si="101"/>
        <v>4696529.3624863243</v>
      </c>
      <c r="D2150" s="28">
        <f t="shared" si="99"/>
        <v>0.99814776560885821</v>
      </c>
      <c r="E2150" s="18">
        <v>2149</v>
      </c>
      <c r="F2150" s="26">
        <f t="shared" si="100"/>
        <v>0.79740259740259745</v>
      </c>
      <c r="G2150" s="3" t="str" cm="1">
        <f t="array" ref="G2150">IFERROR(_xlfn.IFS(D2150&lt;='ABC Fatturato'!$K$2,"A",D2150&lt;='ABC Fatturato'!$L$3,"B"),"C")</f>
        <v>C</v>
      </c>
    </row>
    <row r="2151" spans="1:7" x14ac:dyDescent="0.3">
      <c r="A2151" s="20" t="s">
        <v>2174</v>
      </c>
      <c r="B2151" s="23">
        <f>+'ABC Fatturato'!B2151*60%</f>
        <v>34.869030841332261</v>
      </c>
      <c r="C2151" s="27">
        <f t="shared" si="101"/>
        <v>4696564.2315171659</v>
      </c>
      <c r="D2151" s="28">
        <f t="shared" si="99"/>
        <v>0.99815517628225925</v>
      </c>
      <c r="E2151" s="18">
        <v>2150</v>
      </c>
      <c r="F2151" s="26">
        <f t="shared" si="100"/>
        <v>0.79777365491651209</v>
      </c>
      <c r="G2151" s="3" t="str" cm="1">
        <f t="array" ref="G2151">IFERROR(_xlfn.IFS(D2151&lt;='ABC Fatturato'!$K$2,"A",D2151&lt;='ABC Fatturato'!$L$3,"B"),"C")</f>
        <v>C</v>
      </c>
    </row>
    <row r="2152" spans="1:7" x14ac:dyDescent="0.3">
      <c r="A2152" s="20" t="s">
        <v>2175</v>
      </c>
      <c r="B2152" s="23">
        <f>+'ABC Fatturato'!B2152*60%</f>
        <v>34.770420053126898</v>
      </c>
      <c r="C2152" s="27">
        <f t="shared" si="101"/>
        <v>4696599.0019372189</v>
      </c>
      <c r="D2152" s="28">
        <f t="shared" si="99"/>
        <v>0.99816256599802733</v>
      </c>
      <c r="E2152" s="18">
        <v>2151</v>
      </c>
      <c r="F2152" s="26">
        <f t="shared" si="100"/>
        <v>0.79814471243042673</v>
      </c>
      <c r="G2152" s="3" t="str" cm="1">
        <f t="array" ref="G2152">IFERROR(_xlfn.IFS(D2152&lt;='ABC Fatturato'!$K$2,"A",D2152&lt;='ABC Fatturato'!$L$3,"B"),"C")</f>
        <v>C</v>
      </c>
    </row>
    <row r="2153" spans="1:7" x14ac:dyDescent="0.3">
      <c r="A2153" s="20" t="s">
        <v>2176</v>
      </c>
      <c r="B2153" s="23">
        <f>+'ABC Fatturato'!B2153*60%</f>
        <v>34.671553133004124</v>
      </c>
      <c r="C2153" s="27">
        <f t="shared" si="101"/>
        <v>4696633.673490352</v>
      </c>
      <c r="D2153" s="28">
        <f t="shared" si="99"/>
        <v>0.99816993470172721</v>
      </c>
      <c r="E2153" s="18">
        <v>2152</v>
      </c>
      <c r="F2153" s="26">
        <f t="shared" si="100"/>
        <v>0.79851576994434137</v>
      </c>
      <c r="G2153" s="3" t="str" cm="1">
        <f t="array" ref="G2153">IFERROR(_xlfn.IFS(D2153&lt;='ABC Fatturato'!$K$2,"A",D2153&lt;='ABC Fatturato'!$L$3,"B"),"C")</f>
        <v>C</v>
      </c>
    </row>
    <row r="2154" spans="1:7" x14ac:dyDescent="0.3">
      <c r="A2154" s="20" t="s">
        <v>2177</v>
      </c>
      <c r="B2154" s="23">
        <f>+'ABC Fatturato'!B2154*60%</f>
        <v>34.667455022325463</v>
      </c>
      <c r="C2154" s="27">
        <f t="shared" si="101"/>
        <v>4696668.3409453742</v>
      </c>
      <c r="D2154" s="28">
        <f t="shared" si="99"/>
        <v>0.99817730253446046</v>
      </c>
      <c r="E2154" s="18">
        <v>2153</v>
      </c>
      <c r="F2154" s="26">
        <f t="shared" si="100"/>
        <v>0.79888682745825601</v>
      </c>
      <c r="G2154" s="3" t="str" cm="1">
        <f t="array" ref="G2154">IFERROR(_xlfn.IFS(D2154&lt;='ABC Fatturato'!$K$2,"A",D2154&lt;='ABC Fatturato'!$L$3,"B"),"C")</f>
        <v>C</v>
      </c>
    </row>
    <row r="2155" spans="1:7" x14ac:dyDescent="0.3">
      <c r="A2155" s="20" t="s">
        <v>2178</v>
      </c>
      <c r="B2155" s="23">
        <f>+'ABC Fatturato'!B2155*60%</f>
        <v>34.480990986446244</v>
      </c>
      <c r="C2155" s="27">
        <f t="shared" si="101"/>
        <v>4696702.8219363606</v>
      </c>
      <c r="D2155" s="28">
        <f t="shared" si="99"/>
        <v>0.99818463073821539</v>
      </c>
      <c r="E2155" s="18">
        <v>2154</v>
      </c>
      <c r="F2155" s="26">
        <f t="shared" si="100"/>
        <v>0.79925788497217065</v>
      </c>
      <c r="G2155" s="3" t="str" cm="1">
        <f t="array" ref="G2155">IFERROR(_xlfn.IFS(D2155&lt;='ABC Fatturato'!$K$2,"A",D2155&lt;='ABC Fatturato'!$L$3,"B"),"C")</f>
        <v>C</v>
      </c>
    </row>
    <row r="2156" spans="1:7" x14ac:dyDescent="0.3">
      <c r="A2156" s="20" t="s">
        <v>2179</v>
      </c>
      <c r="B2156" s="23">
        <f>+'ABC Fatturato'!B2156*60%</f>
        <v>34.244837358588214</v>
      </c>
      <c r="C2156" s="27">
        <f t="shared" si="101"/>
        <v>4696737.0667737192</v>
      </c>
      <c r="D2156" s="28">
        <f t="shared" si="99"/>
        <v>0.99819190875252228</v>
      </c>
      <c r="E2156" s="18">
        <v>2155</v>
      </c>
      <c r="F2156" s="26">
        <f t="shared" si="100"/>
        <v>0.79962894248608529</v>
      </c>
      <c r="G2156" s="3" t="str" cm="1">
        <f t="array" ref="G2156">IFERROR(_xlfn.IFS(D2156&lt;='ABC Fatturato'!$K$2,"A",D2156&lt;='ABC Fatturato'!$L$3,"B"),"C")</f>
        <v>C</v>
      </c>
    </row>
    <row r="2157" spans="1:7" x14ac:dyDescent="0.3">
      <c r="A2157" s="20" t="s">
        <v>2180</v>
      </c>
      <c r="B2157" s="23">
        <f>+'ABC Fatturato'!B2157*60%</f>
        <v>34.19361097510491</v>
      </c>
      <c r="C2157" s="27">
        <f t="shared" si="101"/>
        <v>4696771.2603846947</v>
      </c>
      <c r="D2157" s="28">
        <f t="shared" si="99"/>
        <v>0.99819917587974727</v>
      </c>
      <c r="E2157" s="18">
        <v>2156</v>
      </c>
      <c r="F2157" s="26">
        <f t="shared" si="100"/>
        <v>0.8</v>
      </c>
      <c r="G2157" s="3" t="str" cm="1">
        <f t="array" ref="G2157">IFERROR(_xlfn.IFS(D2157&lt;='ABC Fatturato'!$K$2,"A",D2157&lt;='ABC Fatturato'!$L$3,"B"),"C")</f>
        <v>C</v>
      </c>
    </row>
    <row r="2158" spans="1:7" x14ac:dyDescent="0.3">
      <c r="A2158" s="20" t="s">
        <v>2181</v>
      </c>
      <c r="B2158" s="23">
        <f>+'ABC Fatturato'!B2158*60%</f>
        <v>34.181956972862451</v>
      </c>
      <c r="C2158" s="27">
        <f t="shared" si="101"/>
        <v>4696805.4423416676</v>
      </c>
      <c r="D2158" s="28">
        <f t="shared" si="99"/>
        <v>0.99820644053016117</v>
      </c>
      <c r="E2158" s="18">
        <v>2157</v>
      </c>
      <c r="F2158" s="26">
        <f t="shared" si="100"/>
        <v>0.80037105751391469</v>
      </c>
      <c r="G2158" s="3" t="str" cm="1">
        <f t="array" ref="G2158">IFERROR(_xlfn.IFS(D2158&lt;='ABC Fatturato'!$K$2,"A",D2158&lt;='ABC Fatturato'!$L$3,"B"),"C")</f>
        <v>C</v>
      </c>
    </row>
    <row r="2159" spans="1:7" x14ac:dyDescent="0.3">
      <c r="A2159" s="20" t="s">
        <v>2182</v>
      </c>
      <c r="B2159" s="23">
        <f>+'ABC Fatturato'!B2159*60%</f>
        <v>34.142384591621607</v>
      </c>
      <c r="C2159" s="27">
        <f t="shared" si="101"/>
        <v>4696839.5847262591</v>
      </c>
      <c r="D2159" s="28">
        <f t="shared" si="99"/>
        <v>0.99821369677030403</v>
      </c>
      <c r="E2159" s="18">
        <v>2158</v>
      </c>
      <c r="F2159" s="26">
        <f t="shared" si="100"/>
        <v>0.80074211502782933</v>
      </c>
      <c r="G2159" s="3" t="str" cm="1">
        <f t="array" ref="G2159">IFERROR(_xlfn.IFS(D2159&lt;='ABC Fatturato'!$K$2,"A",D2159&lt;='ABC Fatturato'!$L$3,"B"),"C")</f>
        <v>C</v>
      </c>
    </row>
    <row r="2160" spans="1:7" x14ac:dyDescent="0.3">
      <c r="A2160" s="20" t="s">
        <v>2183</v>
      </c>
      <c r="B2160" s="23">
        <f>+'ABC Fatturato'!B2160*60%</f>
        <v>33.963092249430041</v>
      </c>
      <c r="C2160" s="27">
        <f t="shared" si="101"/>
        <v>4696873.5478185089</v>
      </c>
      <c r="D2160" s="28">
        <f t="shared" si="99"/>
        <v>0.99822091490566023</v>
      </c>
      <c r="E2160" s="18">
        <v>2159</v>
      </c>
      <c r="F2160" s="26">
        <f t="shared" si="100"/>
        <v>0.80111317254174397</v>
      </c>
      <c r="G2160" s="3" t="str" cm="1">
        <f t="array" ref="G2160">IFERROR(_xlfn.IFS(D2160&lt;='ABC Fatturato'!$K$2,"A",D2160&lt;='ABC Fatturato'!$L$3,"B"),"C")</f>
        <v>C</v>
      </c>
    </row>
    <row r="2161" spans="1:7" x14ac:dyDescent="0.3">
      <c r="A2161" s="20" t="s">
        <v>2184</v>
      </c>
      <c r="B2161" s="23">
        <f>+'ABC Fatturato'!B2161*60%</f>
        <v>33.959378336627502</v>
      </c>
      <c r="C2161" s="27">
        <f t="shared" si="101"/>
        <v>4696907.5071968455</v>
      </c>
      <c r="D2161" s="28">
        <f t="shared" si="99"/>
        <v>0.9982281322517027</v>
      </c>
      <c r="E2161" s="18">
        <v>2160</v>
      </c>
      <c r="F2161" s="26">
        <f t="shared" si="100"/>
        <v>0.80148423005565861</v>
      </c>
      <c r="G2161" s="3" t="str" cm="1">
        <f t="array" ref="G2161">IFERROR(_xlfn.IFS(D2161&lt;='ABC Fatturato'!$K$2,"A",D2161&lt;='ABC Fatturato'!$L$3,"B"),"C")</f>
        <v>C</v>
      </c>
    </row>
    <row r="2162" spans="1:7" x14ac:dyDescent="0.3">
      <c r="A2162" s="20" t="s">
        <v>2185</v>
      </c>
      <c r="B2162" s="23">
        <f>+'ABC Fatturato'!B2162*60%</f>
        <v>33.815816396915551</v>
      </c>
      <c r="C2162" s="27">
        <f t="shared" si="101"/>
        <v>4696941.3230132423</v>
      </c>
      <c r="D2162" s="28">
        <f t="shared" si="99"/>
        <v>0.99823531908669805</v>
      </c>
      <c r="E2162" s="18">
        <v>2161</v>
      </c>
      <c r="F2162" s="26">
        <f t="shared" si="100"/>
        <v>0.80185528756957325</v>
      </c>
      <c r="G2162" s="3" t="str" cm="1">
        <f t="array" ref="G2162">IFERROR(_xlfn.IFS(D2162&lt;='ABC Fatturato'!$K$2,"A",D2162&lt;='ABC Fatturato'!$L$3,"B"),"C")</f>
        <v>C</v>
      </c>
    </row>
    <row r="2163" spans="1:7" x14ac:dyDescent="0.3">
      <c r="A2163" s="20" t="s">
        <v>2186</v>
      </c>
      <c r="B2163" s="23">
        <f>+'ABC Fatturato'!B2163*60%</f>
        <v>33.780214060394648</v>
      </c>
      <c r="C2163" s="27">
        <f t="shared" si="101"/>
        <v>4696975.1032273024</v>
      </c>
      <c r="D2163" s="28">
        <f t="shared" si="99"/>
        <v>0.99824249835517131</v>
      </c>
      <c r="E2163" s="18">
        <v>2162</v>
      </c>
      <c r="F2163" s="26">
        <f t="shared" si="100"/>
        <v>0.80222634508348789</v>
      </c>
      <c r="G2163" s="3" t="str" cm="1">
        <f t="array" ref="G2163">IFERROR(_xlfn.IFS(D2163&lt;='ABC Fatturato'!$K$2,"A",D2163&lt;='ABC Fatturato'!$L$3,"B"),"C")</f>
        <v>C</v>
      </c>
    </row>
    <row r="2164" spans="1:7" x14ac:dyDescent="0.3">
      <c r="A2164" s="20" t="s">
        <v>2187</v>
      </c>
      <c r="B2164" s="23">
        <f>+'ABC Fatturato'!B2164*60%</f>
        <v>33.604507565046923</v>
      </c>
      <c r="C2164" s="27">
        <f t="shared" si="101"/>
        <v>4697008.7077348679</v>
      </c>
      <c r="D2164" s="28">
        <f t="shared" si="99"/>
        <v>0.99824964028095353</v>
      </c>
      <c r="E2164" s="18">
        <v>2163</v>
      </c>
      <c r="F2164" s="26">
        <f t="shared" si="100"/>
        <v>0.80259740259740264</v>
      </c>
      <c r="G2164" s="3" t="str" cm="1">
        <f t="array" ref="G2164">IFERROR(_xlfn.IFS(D2164&lt;='ABC Fatturato'!$K$2,"A",D2164&lt;='ABC Fatturato'!$L$3,"B"),"C")</f>
        <v>C</v>
      </c>
    </row>
    <row r="2165" spans="1:7" x14ac:dyDescent="0.3">
      <c r="A2165" s="20" t="s">
        <v>2188</v>
      </c>
      <c r="B2165" s="23">
        <f>+'ABC Fatturato'!B2165*60%</f>
        <v>33.54815854321528</v>
      </c>
      <c r="C2165" s="27">
        <f t="shared" si="101"/>
        <v>4697042.2558934111</v>
      </c>
      <c r="D2165" s="28">
        <f t="shared" si="99"/>
        <v>0.9982567702309455</v>
      </c>
      <c r="E2165" s="18">
        <v>2164</v>
      </c>
      <c r="F2165" s="26">
        <f t="shared" si="100"/>
        <v>0.80296846011131728</v>
      </c>
      <c r="G2165" s="3" t="str" cm="1">
        <f t="array" ref="G2165">IFERROR(_xlfn.IFS(D2165&lt;='ABC Fatturato'!$K$2,"A",D2165&lt;='ABC Fatturato'!$L$3,"B"),"C")</f>
        <v>C</v>
      </c>
    </row>
    <row r="2166" spans="1:7" x14ac:dyDescent="0.3">
      <c r="A2166" s="20" t="s">
        <v>2189</v>
      </c>
      <c r="B2166" s="23">
        <f>+'ABC Fatturato'!B2166*60%</f>
        <v>33.496932159731983</v>
      </c>
      <c r="C2166" s="27">
        <f t="shared" si="101"/>
        <v>4697075.7528255712</v>
      </c>
      <c r="D2166" s="28">
        <f t="shared" si="99"/>
        <v>0.99826388929385546</v>
      </c>
      <c r="E2166" s="18">
        <v>2165</v>
      </c>
      <c r="F2166" s="26">
        <f t="shared" si="100"/>
        <v>0.80333951762523192</v>
      </c>
      <c r="G2166" s="3" t="str" cm="1">
        <f t="array" ref="G2166">IFERROR(_xlfn.IFS(D2166&lt;='ABC Fatturato'!$K$2,"A",D2166&lt;='ABC Fatturato'!$L$3,"B"),"C")</f>
        <v>C</v>
      </c>
    </row>
    <row r="2167" spans="1:7" x14ac:dyDescent="0.3">
      <c r="A2167" s="20" t="s">
        <v>2190</v>
      </c>
      <c r="B2167" s="23">
        <f>+'ABC Fatturato'!B2167*60%</f>
        <v>33.372708179784979</v>
      </c>
      <c r="C2167" s="27">
        <f t="shared" si="101"/>
        <v>4697109.1255337512</v>
      </c>
      <c r="D2167" s="28">
        <f t="shared" si="99"/>
        <v>0.99827098195559172</v>
      </c>
      <c r="E2167" s="18">
        <v>2166</v>
      </c>
      <c r="F2167" s="26">
        <f t="shared" si="100"/>
        <v>0.80371057513914657</v>
      </c>
      <c r="G2167" s="3" t="str" cm="1">
        <f t="array" ref="G2167">IFERROR(_xlfn.IFS(D2167&lt;='ABC Fatturato'!$K$2,"A",D2167&lt;='ABC Fatturato'!$L$3,"B"),"C")</f>
        <v>C</v>
      </c>
    </row>
    <row r="2168" spans="1:7" x14ac:dyDescent="0.3">
      <c r="A2168" s="20" t="s">
        <v>2191</v>
      </c>
      <c r="B2168" s="23">
        <f>+'ABC Fatturato'!B2168*60%</f>
        <v>33.276658710753779</v>
      </c>
      <c r="C2168" s="27">
        <f t="shared" si="101"/>
        <v>4697142.4021924622</v>
      </c>
      <c r="D2168" s="28">
        <f t="shared" si="99"/>
        <v>0.99827805420404914</v>
      </c>
      <c r="E2168" s="18">
        <v>2167</v>
      </c>
      <c r="F2168" s="26">
        <f t="shared" si="100"/>
        <v>0.80408163265306121</v>
      </c>
      <c r="G2168" s="3" t="str" cm="1">
        <f t="array" ref="G2168">IFERROR(_xlfn.IFS(D2168&lt;='ABC Fatturato'!$K$2,"A",D2168&lt;='ABC Fatturato'!$L$3,"B"),"C")</f>
        <v>C</v>
      </c>
    </row>
    <row r="2169" spans="1:7" x14ac:dyDescent="0.3">
      <c r="A2169" s="20" t="s">
        <v>2192</v>
      </c>
      <c r="B2169" s="23">
        <f>+'ABC Fatturato'!B2169*60%</f>
        <v>33.115807866616208</v>
      </c>
      <c r="C2169" s="27">
        <f t="shared" si="101"/>
        <v>4697175.5180003289</v>
      </c>
      <c r="D2169" s="28">
        <f t="shared" si="99"/>
        <v>0.99828509226706919</v>
      </c>
      <c r="E2169" s="18">
        <v>2168</v>
      </c>
      <c r="F2169" s="26">
        <f t="shared" si="100"/>
        <v>0.80445269016697585</v>
      </c>
      <c r="G2169" s="3" t="str" cm="1">
        <f t="array" ref="G2169">IFERROR(_xlfn.IFS(D2169&lt;='ABC Fatturato'!$K$2,"A",D2169&lt;='ABC Fatturato'!$L$3,"B"),"C")</f>
        <v>C</v>
      </c>
    </row>
    <row r="2170" spans="1:7" x14ac:dyDescent="0.3">
      <c r="A2170" s="20" t="s">
        <v>2193</v>
      </c>
      <c r="B2170" s="23">
        <f>+'ABC Fatturato'!B2170*60%</f>
        <v>33.020526793337268</v>
      </c>
      <c r="C2170" s="27">
        <f t="shared" si="101"/>
        <v>4697208.5385271227</v>
      </c>
      <c r="D2170" s="28">
        <f t="shared" si="99"/>
        <v>0.99829211008011676</v>
      </c>
      <c r="E2170" s="18">
        <v>2169</v>
      </c>
      <c r="F2170" s="26">
        <f t="shared" si="100"/>
        <v>0.80482374768089049</v>
      </c>
      <c r="G2170" s="3" t="str" cm="1">
        <f t="array" ref="G2170">IFERROR(_xlfn.IFS(D2170&lt;='ABC Fatturato'!$K$2,"A",D2170&lt;='ABC Fatturato'!$L$3,"B"),"C")</f>
        <v>C</v>
      </c>
    </row>
    <row r="2171" spans="1:7" x14ac:dyDescent="0.3">
      <c r="A2171" s="20" t="s">
        <v>2194</v>
      </c>
      <c r="B2171" s="23">
        <f>+'ABC Fatturato'!B2171*60%</f>
        <v>32.948809856460642</v>
      </c>
      <c r="C2171" s="27">
        <f t="shared" si="101"/>
        <v>4697241.4873369792</v>
      </c>
      <c r="D2171" s="28">
        <f t="shared" si="99"/>
        <v>0.99829911265124949</v>
      </c>
      <c r="E2171" s="18">
        <v>2170</v>
      </c>
      <c r="F2171" s="26">
        <f t="shared" si="100"/>
        <v>0.80519480519480524</v>
      </c>
      <c r="G2171" s="3" t="str" cm="1">
        <f t="array" ref="G2171">IFERROR(_xlfn.IFS(D2171&lt;='ABC Fatturato'!$K$2,"A",D2171&lt;='ABC Fatturato'!$L$3,"B"),"C")</f>
        <v>C</v>
      </c>
    </row>
    <row r="2172" spans="1:7" x14ac:dyDescent="0.3">
      <c r="A2172" s="20" t="s">
        <v>2195</v>
      </c>
      <c r="B2172" s="23">
        <f>+'ABC Fatturato'!B2172*60%</f>
        <v>32.938564579763984</v>
      </c>
      <c r="C2172" s="27">
        <f t="shared" si="101"/>
        <v>4697274.4259015592</v>
      </c>
      <c r="D2172" s="28">
        <f t="shared" si="99"/>
        <v>0.99830611304496586</v>
      </c>
      <c r="E2172" s="18">
        <v>2171</v>
      </c>
      <c r="F2172" s="26">
        <f t="shared" si="100"/>
        <v>0.80556586270871988</v>
      </c>
      <c r="G2172" s="3" t="str" cm="1">
        <f t="array" ref="G2172">IFERROR(_xlfn.IFS(D2172&lt;='ABC Fatturato'!$K$2,"A",D2172&lt;='ABC Fatturato'!$L$3,"B"),"C")</f>
        <v>C</v>
      </c>
    </row>
    <row r="2173" spans="1:7" x14ac:dyDescent="0.3">
      <c r="A2173" s="20" t="s">
        <v>2196</v>
      </c>
      <c r="B2173" s="23">
        <f>+'ABC Fatturato'!B2173*60%</f>
        <v>32.931136754158899</v>
      </c>
      <c r="C2173" s="27">
        <f t="shared" si="101"/>
        <v>4697307.3570383135</v>
      </c>
      <c r="D2173" s="28">
        <f t="shared" si="99"/>
        <v>0.99831311186005534</v>
      </c>
      <c r="E2173" s="18">
        <v>2172</v>
      </c>
      <c r="F2173" s="26">
        <f t="shared" si="100"/>
        <v>0.80593692022263452</v>
      </c>
      <c r="G2173" s="3" t="str" cm="1">
        <f t="array" ref="G2173">IFERROR(_xlfn.IFS(D2173&lt;='ABC Fatturato'!$K$2,"A",D2173&lt;='ABC Fatturato'!$L$3,"B"),"C")</f>
        <v>C</v>
      </c>
    </row>
    <row r="2174" spans="1:7" x14ac:dyDescent="0.3">
      <c r="A2174" s="20" t="s">
        <v>2197</v>
      </c>
      <c r="B2174" s="23">
        <f>+'ABC Fatturato'!B2174*60%</f>
        <v>32.880934898345259</v>
      </c>
      <c r="C2174" s="27">
        <f t="shared" si="101"/>
        <v>4697340.2379732123</v>
      </c>
      <c r="D2174" s="28">
        <f t="shared" si="99"/>
        <v>0.99832010000580451</v>
      </c>
      <c r="E2174" s="18">
        <v>2173</v>
      </c>
      <c r="F2174" s="26">
        <f t="shared" si="100"/>
        <v>0.80630797773654916</v>
      </c>
      <c r="G2174" s="3" t="str" cm="1">
        <f t="array" ref="G2174">IFERROR(_xlfn.IFS(D2174&lt;='ABC Fatturato'!$K$2,"A",D2174&lt;='ABC Fatturato'!$L$3,"B"),"C")</f>
        <v>C</v>
      </c>
    </row>
    <row r="2175" spans="1:7" x14ac:dyDescent="0.3">
      <c r="A2175" s="20" t="s">
        <v>2198</v>
      </c>
      <c r="B2175" s="23">
        <f>+'ABC Fatturato'!B2175*60%</f>
        <v>32.759272237572418</v>
      </c>
      <c r="C2175" s="27">
        <f t="shared" si="101"/>
        <v>4697372.9972454496</v>
      </c>
      <c r="D2175" s="28">
        <f t="shared" si="99"/>
        <v>0.99832706229473378</v>
      </c>
      <c r="E2175" s="18">
        <v>2174</v>
      </c>
      <c r="F2175" s="26">
        <f t="shared" si="100"/>
        <v>0.80667903525046381</v>
      </c>
      <c r="G2175" s="3" t="str" cm="1">
        <f t="array" ref="G2175">IFERROR(_xlfn.IFS(D2175&lt;='ABC Fatturato'!$K$2,"A",D2175&lt;='ABC Fatturato'!$L$3,"B"),"C")</f>
        <v>C</v>
      </c>
    </row>
    <row r="2176" spans="1:7" x14ac:dyDescent="0.3">
      <c r="A2176" s="20" t="s">
        <v>2199</v>
      </c>
      <c r="B2176" s="23">
        <f>+'ABC Fatturato'!B2176*60%</f>
        <v>32.710607173263284</v>
      </c>
      <c r="C2176" s="27">
        <f t="shared" si="101"/>
        <v>4697405.7078526225</v>
      </c>
      <c r="D2176" s="28">
        <f t="shared" si="99"/>
        <v>0.99833401424093515</v>
      </c>
      <c r="E2176" s="18">
        <v>2175</v>
      </c>
      <c r="F2176" s="26">
        <f t="shared" si="100"/>
        <v>0.80705009276437845</v>
      </c>
      <c r="G2176" s="3" t="str" cm="1">
        <f t="array" ref="G2176">IFERROR(_xlfn.IFS(D2176&lt;='ABC Fatturato'!$K$2,"A",D2176&lt;='ABC Fatturato'!$L$3,"B"),"C")</f>
        <v>C</v>
      </c>
    </row>
    <row r="2177" spans="1:7" x14ac:dyDescent="0.3">
      <c r="A2177" s="20" t="s">
        <v>2200</v>
      </c>
      <c r="B2177" s="23">
        <f>+'ABC Fatturato'!B2177*60%</f>
        <v>32.195782019256079</v>
      </c>
      <c r="C2177" s="27">
        <f t="shared" si="101"/>
        <v>4697437.9036346413</v>
      </c>
      <c r="D2177" s="28">
        <f t="shared" si="99"/>
        <v>0.9983408567719626</v>
      </c>
      <c r="E2177" s="18">
        <v>2176</v>
      </c>
      <c r="F2177" s="26">
        <f t="shared" si="100"/>
        <v>0.80742115027829309</v>
      </c>
      <c r="G2177" s="3" t="str" cm="1">
        <f t="array" ref="G2177">IFERROR(_xlfn.IFS(D2177&lt;='ABC Fatturato'!$K$2,"A",D2177&lt;='ABC Fatturato'!$L$3,"B"),"C")</f>
        <v>C</v>
      </c>
    </row>
    <row r="2178" spans="1:7" x14ac:dyDescent="0.3">
      <c r="A2178" s="20" t="s">
        <v>2201</v>
      </c>
      <c r="B2178" s="23">
        <f>+'ABC Fatturato'!B2178*60%</f>
        <v>31.978069889452044</v>
      </c>
      <c r="C2178" s="27">
        <f t="shared" si="101"/>
        <v>4697469.8817045307</v>
      </c>
      <c r="D2178" s="28">
        <f t="shared" ref="D2178:D2241" si="102">C2178/SUM(B:B)</f>
        <v>0.99834765303289175</v>
      </c>
      <c r="E2178" s="18">
        <v>2177</v>
      </c>
      <c r="F2178" s="26">
        <f t="shared" ref="F2178:F2241" si="103">E2178/COUNT(B:B)</f>
        <v>0.80779220779220784</v>
      </c>
      <c r="G2178" s="3" t="str" cm="1">
        <f t="array" ref="G2178">IFERROR(_xlfn.IFS(D2178&lt;='ABC Fatturato'!$K$2,"A",D2178&lt;='ABC Fatturato'!$L$3,"B"),"C")</f>
        <v>C</v>
      </c>
    </row>
    <row r="2179" spans="1:7" x14ac:dyDescent="0.3">
      <c r="A2179" s="20" t="s">
        <v>2202</v>
      </c>
      <c r="B2179" s="23">
        <f>+'ABC Fatturato'!B2179*60%</f>
        <v>31.934655529449945</v>
      </c>
      <c r="C2179" s="27">
        <f t="shared" ref="C2179:C2242" si="104">B2179+C2178</f>
        <v>4697501.8163600601</v>
      </c>
      <c r="D2179" s="28">
        <f t="shared" si="102"/>
        <v>0.99835444006701879</v>
      </c>
      <c r="E2179" s="18">
        <v>2178</v>
      </c>
      <c r="F2179" s="26">
        <f t="shared" si="103"/>
        <v>0.80816326530612248</v>
      </c>
      <c r="G2179" s="3" t="str" cm="1">
        <f t="array" ref="G2179">IFERROR(_xlfn.IFS(D2179&lt;='ABC Fatturato'!$K$2,"A",D2179&lt;='ABC Fatturato'!$L$3,"B"),"C")</f>
        <v>C</v>
      </c>
    </row>
    <row r="2180" spans="1:7" x14ac:dyDescent="0.3">
      <c r="A2180" s="20" t="s">
        <v>2203</v>
      </c>
      <c r="B2180" s="23">
        <f>+'ABC Fatturato'!B2180*60%</f>
        <v>31.897900599300669</v>
      </c>
      <c r="C2180" s="27">
        <f t="shared" si="104"/>
        <v>4697533.7142606592</v>
      </c>
      <c r="D2180" s="28">
        <f t="shared" si="102"/>
        <v>0.99836121928966459</v>
      </c>
      <c r="E2180" s="18">
        <v>2179</v>
      </c>
      <c r="F2180" s="26">
        <f t="shared" si="103"/>
        <v>0.80853432282003712</v>
      </c>
      <c r="G2180" s="3" t="str" cm="1">
        <f t="array" ref="G2180">IFERROR(_xlfn.IFS(D2180&lt;='ABC Fatturato'!$K$2,"A",D2180&lt;='ABC Fatturato'!$L$3,"B"),"C")</f>
        <v>C</v>
      </c>
    </row>
    <row r="2181" spans="1:7" x14ac:dyDescent="0.3">
      <c r="A2181" s="20" t="s">
        <v>2204</v>
      </c>
      <c r="B2181" s="23">
        <f>+'ABC Fatturato'!B2181*60%</f>
        <v>31.785970951389654</v>
      </c>
      <c r="C2181" s="27">
        <f t="shared" si="104"/>
        <v>4697565.5002316106</v>
      </c>
      <c r="D2181" s="28">
        <f t="shared" si="102"/>
        <v>0.99836797472403627</v>
      </c>
      <c r="E2181" s="18">
        <v>2180</v>
      </c>
      <c r="F2181" s="26">
        <f t="shared" si="103"/>
        <v>0.80890538033395176</v>
      </c>
      <c r="G2181" s="3" t="str" cm="1">
        <f t="array" ref="G2181">IFERROR(_xlfn.IFS(D2181&lt;='ABC Fatturato'!$K$2,"A",D2181&lt;='ABC Fatturato'!$L$3,"B"),"C")</f>
        <v>C</v>
      </c>
    </row>
    <row r="2182" spans="1:7" x14ac:dyDescent="0.3">
      <c r="A2182" s="20" t="s">
        <v>2205</v>
      </c>
      <c r="B2182" s="23">
        <f>+'ABC Fatturato'!B2182*60%</f>
        <v>31.769834640592414</v>
      </c>
      <c r="C2182" s="27">
        <f t="shared" si="104"/>
        <v>4697597.270066251</v>
      </c>
      <c r="D2182" s="28">
        <f t="shared" si="102"/>
        <v>0.99837472672897709</v>
      </c>
      <c r="E2182" s="18">
        <v>2181</v>
      </c>
      <c r="F2182" s="26">
        <f t="shared" si="103"/>
        <v>0.8092764378478664</v>
      </c>
      <c r="G2182" s="3" t="str" cm="1">
        <f t="array" ref="G2182">IFERROR(_xlfn.IFS(D2182&lt;='ABC Fatturato'!$K$2,"A",D2182&lt;='ABC Fatturato'!$L$3,"B"),"C")</f>
        <v>C</v>
      </c>
    </row>
    <row r="2183" spans="1:7" x14ac:dyDescent="0.3">
      <c r="A2183" s="20" t="s">
        <v>2206</v>
      </c>
      <c r="B2183" s="23">
        <f>+'ABC Fatturato'!B2183*60%</f>
        <v>31.753954461712596</v>
      </c>
      <c r="C2183" s="27">
        <f t="shared" si="104"/>
        <v>4697629.0240207128</v>
      </c>
      <c r="D2183" s="28">
        <f t="shared" si="102"/>
        <v>0.99838147535892252</v>
      </c>
      <c r="E2183" s="18">
        <v>2182</v>
      </c>
      <c r="F2183" s="26">
        <f t="shared" si="103"/>
        <v>0.80964749536178104</v>
      </c>
      <c r="G2183" s="3" t="str" cm="1">
        <f t="array" ref="G2183">IFERROR(_xlfn.IFS(D2183&lt;='ABC Fatturato'!$K$2,"A",D2183&lt;='ABC Fatturato'!$L$3,"B"),"C")</f>
        <v>C</v>
      </c>
    </row>
    <row r="2184" spans="1:7" x14ac:dyDescent="0.3">
      <c r="A2184" s="20" t="s">
        <v>2207</v>
      </c>
      <c r="B2184" s="23">
        <f>+'ABC Fatturato'!B2184*60%</f>
        <v>31.314304025467138</v>
      </c>
      <c r="C2184" s="27">
        <f t="shared" si="104"/>
        <v>4697660.3383247387</v>
      </c>
      <c r="D2184" s="28">
        <f t="shared" si="102"/>
        <v>0.99838813055048681</v>
      </c>
      <c r="E2184" s="18">
        <v>2183</v>
      </c>
      <c r="F2184" s="26">
        <f t="shared" si="103"/>
        <v>0.81001855287569569</v>
      </c>
      <c r="G2184" s="3" t="str" cm="1">
        <f t="array" ref="G2184">IFERROR(_xlfn.IFS(D2184&lt;='ABC Fatturato'!$K$2,"A",D2184&lt;='ABC Fatturato'!$L$3,"B"),"C")</f>
        <v>C</v>
      </c>
    </row>
    <row r="2185" spans="1:7" x14ac:dyDescent="0.3">
      <c r="A2185" s="20" t="s">
        <v>2208</v>
      </c>
      <c r="B2185" s="23">
        <f>+'ABC Fatturato'!B2185*60%</f>
        <v>31.249374584402052</v>
      </c>
      <c r="C2185" s="27">
        <f t="shared" si="104"/>
        <v>4697691.587699323</v>
      </c>
      <c r="D2185" s="28">
        <f t="shared" si="102"/>
        <v>0.99839477194267467</v>
      </c>
      <c r="E2185" s="18">
        <v>2184</v>
      </c>
      <c r="F2185" s="26">
        <f t="shared" si="103"/>
        <v>0.81038961038961044</v>
      </c>
      <c r="G2185" s="3" t="str" cm="1">
        <f t="array" ref="G2185">IFERROR(_xlfn.IFS(D2185&lt;='ABC Fatturato'!$K$2,"A",D2185&lt;='ABC Fatturato'!$L$3,"B"),"C")</f>
        <v>C</v>
      </c>
    </row>
    <row r="2186" spans="1:7" x14ac:dyDescent="0.3">
      <c r="A2186" s="20" t="s">
        <v>2209</v>
      </c>
      <c r="B2186" s="23">
        <f>+'ABC Fatturato'!B2186*60%</f>
        <v>31.248093924814974</v>
      </c>
      <c r="C2186" s="27">
        <f t="shared" si="104"/>
        <v>4697722.8357932474</v>
      </c>
      <c r="D2186" s="28">
        <f t="shared" si="102"/>
        <v>0.99840141306268537</v>
      </c>
      <c r="E2186" s="18">
        <v>2185</v>
      </c>
      <c r="F2186" s="26">
        <f t="shared" si="103"/>
        <v>0.81076066790352508</v>
      </c>
      <c r="G2186" s="3" t="str" cm="1">
        <f t="array" ref="G2186">IFERROR(_xlfn.IFS(D2186&lt;='ABC Fatturato'!$K$2,"A",D2186&lt;='ABC Fatturato'!$L$3,"B"),"C")</f>
        <v>C</v>
      </c>
    </row>
    <row r="2187" spans="1:7" x14ac:dyDescent="0.3">
      <c r="A2187" s="20" t="s">
        <v>2210</v>
      </c>
      <c r="B2187" s="23">
        <f>+'ABC Fatturato'!B2187*60%</f>
        <v>30.966348815656804</v>
      </c>
      <c r="C2187" s="27">
        <f t="shared" si="104"/>
        <v>4697753.8021420632</v>
      </c>
      <c r="D2187" s="28">
        <f t="shared" si="102"/>
        <v>0.99840799430374527</v>
      </c>
      <c r="E2187" s="18">
        <v>2186</v>
      </c>
      <c r="F2187" s="26">
        <f t="shared" si="103"/>
        <v>0.81113172541743972</v>
      </c>
      <c r="G2187" s="3" t="str" cm="1">
        <f t="array" ref="G2187">IFERROR(_xlfn.IFS(D2187&lt;='ABC Fatturato'!$K$2,"A",D2187&lt;='ABC Fatturato'!$L$3,"B"),"C")</f>
        <v>C</v>
      </c>
    </row>
    <row r="2188" spans="1:7" x14ac:dyDescent="0.3">
      <c r="A2188" s="20" t="s">
        <v>2211</v>
      </c>
      <c r="B2188" s="23">
        <f>+'ABC Fatturato'!B2188*60%</f>
        <v>30.884002404207394</v>
      </c>
      <c r="C2188" s="27">
        <f t="shared" si="104"/>
        <v>4697784.6861444674</v>
      </c>
      <c r="D2188" s="28">
        <f t="shared" si="102"/>
        <v>0.99841455804382095</v>
      </c>
      <c r="E2188" s="18">
        <v>2187</v>
      </c>
      <c r="F2188" s="26">
        <f t="shared" si="103"/>
        <v>0.81150278293135436</v>
      </c>
      <c r="G2188" s="3" t="str" cm="1">
        <f t="array" ref="G2188">IFERROR(_xlfn.IFS(D2188&lt;='ABC Fatturato'!$K$2,"A",D2188&lt;='ABC Fatturato'!$L$3,"B"),"C")</f>
        <v>C</v>
      </c>
    </row>
    <row r="2189" spans="1:7" x14ac:dyDescent="0.3">
      <c r="A2189" s="20" t="s">
        <v>2212</v>
      </c>
      <c r="B2189" s="23">
        <f>+'ABC Fatturato'!B2189*60%</f>
        <v>30.762723941310675</v>
      </c>
      <c r="C2189" s="27">
        <f t="shared" si="104"/>
        <v>4697815.4488684088</v>
      </c>
      <c r="D2189" s="28">
        <f t="shared" si="102"/>
        <v>0.99842109600872997</v>
      </c>
      <c r="E2189" s="18">
        <v>2188</v>
      </c>
      <c r="F2189" s="26">
        <f t="shared" si="103"/>
        <v>0.811873840445269</v>
      </c>
      <c r="G2189" s="3" t="str" cm="1">
        <f t="array" ref="G2189">IFERROR(_xlfn.IFS(D2189&lt;='ABC Fatturato'!$K$2,"A",D2189&lt;='ABC Fatturato'!$L$3,"B"),"C")</f>
        <v>C</v>
      </c>
    </row>
    <row r="2190" spans="1:7" x14ac:dyDescent="0.3">
      <c r="A2190" s="20" t="s">
        <v>2213</v>
      </c>
      <c r="B2190" s="23">
        <f>+'ABC Fatturato'!B2190*60%</f>
        <v>30.735830089981938</v>
      </c>
      <c r="C2190" s="27">
        <f t="shared" si="104"/>
        <v>4697846.1846984988</v>
      </c>
      <c r="D2190" s="28">
        <f t="shared" si="102"/>
        <v>0.99842762825792097</v>
      </c>
      <c r="E2190" s="18">
        <v>2189</v>
      </c>
      <c r="F2190" s="26">
        <f t="shared" si="103"/>
        <v>0.81224489795918364</v>
      </c>
      <c r="G2190" s="3" t="str" cm="1">
        <f t="array" ref="G2190">IFERROR(_xlfn.IFS(D2190&lt;='ABC Fatturato'!$K$2,"A",D2190&lt;='ABC Fatturato'!$L$3,"B"),"C")</f>
        <v>C</v>
      </c>
    </row>
    <row r="2191" spans="1:7" x14ac:dyDescent="0.3">
      <c r="A2191" s="20" t="s">
        <v>2214</v>
      </c>
      <c r="B2191" s="23">
        <f>+'ABC Fatturato'!B2191*60%</f>
        <v>30.633377323015335</v>
      </c>
      <c r="C2191" s="27">
        <f t="shared" si="104"/>
        <v>4697876.8180758217</v>
      </c>
      <c r="D2191" s="28">
        <f t="shared" si="102"/>
        <v>0.99843413873294795</v>
      </c>
      <c r="E2191" s="18">
        <v>2190</v>
      </c>
      <c r="F2191" s="26">
        <f t="shared" si="103"/>
        <v>0.81261595547309828</v>
      </c>
      <c r="G2191" s="3" t="str" cm="1">
        <f t="array" ref="G2191">IFERROR(_xlfn.IFS(D2191&lt;='ABC Fatturato'!$K$2,"A",D2191&lt;='ABC Fatturato'!$L$3,"B"),"C")</f>
        <v>C</v>
      </c>
    </row>
    <row r="2192" spans="1:7" x14ac:dyDescent="0.3">
      <c r="A2192" s="20" t="s">
        <v>2215</v>
      </c>
      <c r="B2192" s="23">
        <f>+'ABC Fatturato'!B2192*60%</f>
        <v>30.383648703534234</v>
      </c>
      <c r="C2192" s="27">
        <f t="shared" si="104"/>
        <v>4697907.2017245255</v>
      </c>
      <c r="D2192" s="28">
        <f t="shared" si="102"/>
        <v>0.99844059613345026</v>
      </c>
      <c r="E2192" s="18">
        <v>2191</v>
      </c>
      <c r="F2192" s="26">
        <f t="shared" si="103"/>
        <v>0.81298701298701304</v>
      </c>
      <c r="G2192" s="3" t="str" cm="1">
        <f t="array" ref="G2192">IFERROR(_xlfn.IFS(D2192&lt;='ABC Fatturato'!$K$2,"A",D2192&lt;='ABC Fatturato'!$L$3,"B"),"C")</f>
        <v>C</v>
      </c>
    </row>
    <row r="2193" spans="1:7" x14ac:dyDescent="0.3">
      <c r="A2193" s="20" t="s">
        <v>2216</v>
      </c>
      <c r="B2193" s="23">
        <f>+'ABC Fatturato'!B2193*60%</f>
        <v>30.326019022115513</v>
      </c>
      <c r="C2193" s="27">
        <f t="shared" si="104"/>
        <v>4697937.5277435472</v>
      </c>
      <c r="D2193" s="28">
        <f t="shared" si="102"/>
        <v>0.99844704128598527</v>
      </c>
      <c r="E2193" s="18">
        <v>2192</v>
      </c>
      <c r="F2193" s="26">
        <f t="shared" si="103"/>
        <v>0.81335807050092768</v>
      </c>
      <c r="G2193" s="3" t="str" cm="1">
        <f t="array" ref="G2193">IFERROR(_xlfn.IFS(D2193&lt;='ABC Fatturato'!$K$2,"A",D2193&lt;='ABC Fatturato'!$L$3,"B"),"C")</f>
        <v>C</v>
      </c>
    </row>
    <row r="2194" spans="1:7" x14ac:dyDescent="0.3">
      <c r="A2194" s="20" t="s">
        <v>2217</v>
      </c>
      <c r="B2194" s="23">
        <f>+'ABC Fatturato'!B2194*60%</f>
        <v>30.313212426244682</v>
      </c>
      <c r="C2194" s="27">
        <f t="shared" si="104"/>
        <v>4697967.8409559736</v>
      </c>
      <c r="D2194" s="28">
        <f t="shared" si="102"/>
        <v>0.99845348371674991</v>
      </c>
      <c r="E2194" s="18">
        <v>2193</v>
      </c>
      <c r="F2194" s="26">
        <f t="shared" si="103"/>
        <v>0.81372912801484232</v>
      </c>
      <c r="G2194" s="3" t="str" cm="1">
        <f t="array" ref="G2194">IFERROR(_xlfn.IFS(D2194&lt;='ABC Fatturato'!$K$2,"A",D2194&lt;='ABC Fatturato'!$L$3,"B"),"C")</f>
        <v>C</v>
      </c>
    </row>
    <row r="2195" spans="1:7" x14ac:dyDescent="0.3">
      <c r="A2195" s="20" t="s">
        <v>2218</v>
      </c>
      <c r="B2195" s="23">
        <f>+'ABC Fatturato'!B2195*60%</f>
        <v>30.311931766657612</v>
      </c>
      <c r="C2195" s="27">
        <f t="shared" si="104"/>
        <v>4697998.1528877402</v>
      </c>
      <c r="D2195" s="28">
        <f t="shared" si="102"/>
        <v>0.99845992587533738</v>
      </c>
      <c r="E2195" s="18">
        <v>2194</v>
      </c>
      <c r="F2195" s="26">
        <f t="shared" si="103"/>
        <v>0.81410018552875696</v>
      </c>
      <c r="G2195" s="3" t="str" cm="1">
        <f t="array" ref="G2195">IFERROR(_xlfn.IFS(D2195&lt;='ABC Fatturato'!$K$2,"A",D2195&lt;='ABC Fatturato'!$L$3,"B"),"C")</f>
        <v>C</v>
      </c>
    </row>
    <row r="2196" spans="1:7" x14ac:dyDescent="0.3">
      <c r="A2196" s="20" t="s">
        <v>2219</v>
      </c>
      <c r="B2196" s="23">
        <f>+'ABC Fatturato'!B2196*60%</f>
        <v>30.311931766657612</v>
      </c>
      <c r="C2196" s="27">
        <f t="shared" si="104"/>
        <v>4698028.4648195067</v>
      </c>
      <c r="D2196" s="28">
        <f t="shared" si="102"/>
        <v>0.99846636803392497</v>
      </c>
      <c r="E2196" s="18">
        <v>2195</v>
      </c>
      <c r="F2196" s="26">
        <f t="shared" si="103"/>
        <v>0.8144712430426716</v>
      </c>
      <c r="G2196" s="3" t="str" cm="1">
        <f t="array" ref="G2196">IFERROR(_xlfn.IFS(D2196&lt;='ABC Fatturato'!$K$2,"A",D2196&lt;='ABC Fatturato'!$L$3,"B"),"C")</f>
        <v>C</v>
      </c>
    </row>
    <row r="2197" spans="1:7" x14ac:dyDescent="0.3">
      <c r="A2197" s="20" t="s">
        <v>2220</v>
      </c>
      <c r="B2197" s="23">
        <f>+'ABC Fatturato'!B2197*60%</f>
        <v>30.311931766657612</v>
      </c>
      <c r="C2197" s="27">
        <f t="shared" si="104"/>
        <v>4698058.7767512733</v>
      </c>
      <c r="D2197" s="28">
        <f t="shared" si="102"/>
        <v>0.99847281019251244</v>
      </c>
      <c r="E2197" s="18">
        <v>2196</v>
      </c>
      <c r="F2197" s="26">
        <f t="shared" si="103"/>
        <v>0.81484230055658624</v>
      </c>
      <c r="G2197" s="3" t="str" cm="1">
        <f t="array" ref="G2197">IFERROR(_xlfn.IFS(D2197&lt;='ABC Fatturato'!$K$2,"A",D2197&lt;='ABC Fatturato'!$L$3,"B"),"C")</f>
        <v>C</v>
      </c>
    </row>
    <row r="2198" spans="1:7" x14ac:dyDescent="0.3">
      <c r="A2198" s="20" t="s">
        <v>2221</v>
      </c>
      <c r="B2198" s="23">
        <f>+'ABC Fatturato'!B2198*60%</f>
        <v>30.259424723587216</v>
      </c>
      <c r="C2198" s="27">
        <f t="shared" si="104"/>
        <v>4698089.036175997</v>
      </c>
      <c r="D2198" s="28">
        <f t="shared" si="102"/>
        <v>0.99847924119184095</v>
      </c>
      <c r="E2198" s="18">
        <v>2197</v>
      </c>
      <c r="F2198" s="26">
        <f t="shared" si="103"/>
        <v>0.81521335807050088</v>
      </c>
      <c r="G2198" s="3" t="str" cm="1">
        <f t="array" ref="G2198">IFERROR(_xlfn.IFS(D2198&lt;='ABC Fatturato'!$K$2,"A",D2198&lt;='ABC Fatturato'!$L$3,"B"),"C")</f>
        <v>C</v>
      </c>
    </row>
    <row r="2199" spans="1:7" x14ac:dyDescent="0.3">
      <c r="A2199" s="20" t="s">
        <v>2222</v>
      </c>
      <c r="B2199" s="23">
        <f>+'ABC Fatturato'!B2199*60%</f>
        <v>30.237269312730692</v>
      </c>
      <c r="C2199" s="27">
        <f t="shared" si="104"/>
        <v>4698119.2734453101</v>
      </c>
      <c r="D2199" s="28">
        <f t="shared" si="102"/>
        <v>0.99848566748250667</v>
      </c>
      <c r="E2199" s="18">
        <v>2198</v>
      </c>
      <c r="F2199" s="26">
        <f t="shared" si="103"/>
        <v>0.81558441558441563</v>
      </c>
      <c r="G2199" s="3" t="str" cm="1">
        <f t="array" ref="G2199">IFERROR(_xlfn.IFS(D2199&lt;='ABC Fatturato'!$K$2,"A",D2199&lt;='ABC Fatturato'!$L$3,"B"),"C")</f>
        <v>C</v>
      </c>
    </row>
    <row r="2200" spans="1:7" x14ac:dyDescent="0.3">
      <c r="A2200" s="20" t="s">
        <v>2223</v>
      </c>
      <c r="B2200" s="23">
        <f>+'ABC Fatturato'!B2200*60%</f>
        <v>30.230225685001731</v>
      </c>
      <c r="C2200" s="27">
        <f t="shared" si="104"/>
        <v>4698149.5036709951</v>
      </c>
      <c r="D2200" s="28">
        <f t="shared" si="102"/>
        <v>0.9984920922761984</v>
      </c>
      <c r="E2200" s="18">
        <v>2199</v>
      </c>
      <c r="F2200" s="26">
        <f t="shared" si="103"/>
        <v>0.81595547309833028</v>
      </c>
      <c r="G2200" s="3" t="str" cm="1">
        <f t="array" ref="G2200">IFERROR(_xlfn.IFS(D2200&lt;='ABC Fatturato'!$K$2,"A",D2200&lt;='ABC Fatturato'!$L$3,"B"),"C")</f>
        <v>C</v>
      </c>
    </row>
    <row r="2201" spans="1:7" x14ac:dyDescent="0.3">
      <c r="A2201" s="20" t="s">
        <v>2224</v>
      </c>
      <c r="B2201" s="23">
        <f>+'ABC Fatturato'!B2201*60%</f>
        <v>30.208966735856166</v>
      </c>
      <c r="C2201" s="27">
        <f t="shared" si="104"/>
        <v>4698179.7126377309</v>
      </c>
      <c r="D2201" s="28">
        <f t="shared" si="102"/>
        <v>0.99849851255175115</v>
      </c>
      <c r="E2201" s="18">
        <v>2200</v>
      </c>
      <c r="F2201" s="26">
        <f t="shared" si="103"/>
        <v>0.81632653061224492</v>
      </c>
      <c r="G2201" s="3" t="str" cm="1">
        <f t="array" ref="G2201">IFERROR(_xlfn.IFS(D2201&lt;='ABC Fatturato'!$K$2,"A",D2201&lt;='ABC Fatturato'!$L$3,"B"),"C")</f>
        <v>C</v>
      </c>
    </row>
    <row r="2202" spans="1:7" x14ac:dyDescent="0.3">
      <c r="A2202" s="20" t="s">
        <v>2225</v>
      </c>
      <c r="B2202" s="23">
        <f>+'ABC Fatturato'!B2202*60%</f>
        <v>30.185146467536434</v>
      </c>
      <c r="C2202" s="27">
        <f t="shared" si="104"/>
        <v>4698209.8977841986</v>
      </c>
      <c r="D2202" s="28">
        <f t="shared" si="102"/>
        <v>0.99850492776481081</v>
      </c>
      <c r="E2202" s="18">
        <v>2201</v>
      </c>
      <c r="F2202" s="26">
        <f t="shared" si="103"/>
        <v>0.81669758812615956</v>
      </c>
      <c r="G2202" s="3" t="str" cm="1">
        <f t="array" ref="G2202">IFERROR(_xlfn.IFS(D2202&lt;='ABC Fatturato'!$K$2,"A",D2202&lt;='ABC Fatturato'!$L$3,"B"),"C")</f>
        <v>C</v>
      </c>
    </row>
    <row r="2203" spans="1:7" x14ac:dyDescent="0.3">
      <c r="A2203" s="20" t="s">
        <v>2226</v>
      </c>
      <c r="B2203" s="23">
        <f>+'ABC Fatturato'!B2203*60%</f>
        <v>30.178743169601013</v>
      </c>
      <c r="C2203" s="27">
        <f t="shared" si="104"/>
        <v>4698240.0765273683</v>
      </c>
      <c r="D2203" s="28">
        <f t="shared" si="102"/>
        <v>0.99851134161698518</v>
      </c>
      <c r="E2203" s="18">
        <v>2202</v>
      </c>
      <c r="F2203" s="26">
        <f t="shared" si="103"/>
        <v>0.8170686456400742</v>
      </c>
      <c r="G2203" s="3" t="str" cm="1">
        <f t="array" ref="G2203">IFERROR(_xlfn.IFS(D2203&lt;='ABC Fatturato'!$K$2,"A",D2203&lt;='ABC Fatturato'!$L$3,"B"),"C")</f>
        <v>C</v>
      </c>
    </row>
    <row r="2204" spans="1:7" x14ac:dyDescent="0.3">
      <c r="A2204" s="20" t="s">
        <v>2227</v>
      </c>
      <c r="B2204" s="23">
        <f>+'ABC Fatturato'!B2204*60%</f>
        <v>30.114966322164307</v>
      </c>
      <c r="C2204" s="27">
        <f t="shared" si="104"/>
        <v>4698270.19149369</v>
      </c>
      <c r="D2204" s="28">
        <f t="shared" si="102"/>
        <v>0.99851774191474241</v>
      </c>
      <c r="E2204" s="18">
        <v>2203</v>
      </c>
      <c r="F2204" s="26">
        <f t="shared" si="103"/>
        <v>0.81743970315398884</v>
      </c>
      <c r="G2204" s="3" t="str" cm="1">
        <f t="array" ref="G2204">IFERROR(_xlfn.IFS(D2204&lt;='ABC Fatturato'!$K$2,"A",D2204&lt;='ABC Fatturato'!$L$3,"B"),"C")</f>
        <v>C</v>
      </c>
    </row>
    <row r="2205" spans="1:7" x14ac:dyDescent="0.3">
      <c r="A2205" s="20" t="s">
        <v>2228</v>
      </c>
      <c r="B2205" s="23">
        <f>+'ABC Fatturato'!B2205*60%</f>
        <v>29.931575869294079</v>
      </c>
      <c r="C2205" s="27">
        <f t="shared" si="104"/>
        <v>4698300.1230695592</v>
      </c>
      <c r="D2205" s="28">
        <f t="shared" si="102"/>
        <v>0.99852410323674623</v>
      </c>
      <c r="E2205" s="18">
        <v>2204</v>
      </c>
      <c r="F2205" s="26">
        <f t="shared" si="103"/>
        <v>0.81781076066790348</v>
      </c>
      <c r="G2205" s="3" t="str" cm="1">
        <f t="array" ref="G2205">IFERROR(_xlfn.IFS(D2205&lt;='ABC Fatturato'!$K$2,"A",D2205&lt;='ABC Fatturato'!$L$3,"B"),"C")</f>
        <v>C</v>
      </c>
    </row>
    <row r="2206" spans="1:7" x14ac:dyDescent="0.3">
      <c r="A2206" s="20" t="s">
        <v>2229</v>
      </c>
      <c r="B2206" s="23">
        <f>+'ABC Fatturato'!B2206*60%</f>
        <v>29.922995450060625</v>
      </c>
      <c r="C2206" s="27">
        <f t="shared" si="104"/>
        <v>4698330.0460650092</v>
      </c>
      <c r="D2206" s="28">
        <f t="shared" si="102"/>
        <v>0.99853046273516377</v>
      </c>
      <c r="E2206" s="18">
        <v>2205</v>
      </c>
      <c r="F2206" s="26">
        <f t="shared" si="103"/>
        <v>0.81818181818181823</v>
      </c>
      <c r="G2206" s="3" t="str" cm="1">
        <f t="array" ref="G2206">IFERROR(_xlfn.IFS(D2206&lt;='ABC Fatturato'!$K$2,"A",D2206&lt;='ABC Fatturato'!$L$3,"B"),"C")</f>
        <v>C</v>
      </c>
    </row>
    <row r="2207" spans="1:7" x14ac:dyDescent="0.3">
      <c r="A2207" s="20" t="s">
        <v>2230</v>
      </c>
      <c r="B2207" s="23">
        <f>+'ABC Fatturato'!B2207*60%</f>
        <v>29.91672021808392</v>
      </c>
      <c r="C2207" s="27">
        <f t="shared" si="104"/>
        <v>4698359.9627852272</v>
      </c>
      <c r="D2207" s="28">
        <f t="shared" si="102"/>
        <v>0.9985368208999138</v>
      </c>
      <c r="E2207" s="18">
        <v>2206</v>
      </c>
      <c r="F2207" s="26">
        <f t="shared" si="103"/>
        <v>0.81855287569573287</v>
      </c>
      <c r="G2207" s="3" t="str" cm="1">
        <f t="array" ref="G2207">IFERROR(_xlfn.IFS(D2207&lt;='ABC Fatturato'!$K$2,"A",D2207&lt;='ABC Fatturato'!$L$3,"B"),"C")</f>
        <v>C</v>
      </c>
    </row>
    <row r="2208" spans="1:7" x14ac:dyDescent="0.3">
      <c r="A2208" s="20" t="s">
        <v>2231</v>
      </c>
      <c r="B2208" s="23">
        <f>+'ABC Fatturato'!B2208*60%</f>
        <v>29.901096171121509</v>
      </c>
      <c r="C2208" s="27">
        <f t="shared" si="104"/>
        <v>4698389.863881398</v>
      </c>
      <c r="D2208" s="28">
        <f t="shared" si="102"/>
        <v>0.99854317574410367</v>
      </c>
      <c r="E2208" s="18">
        <v>2207</v>
      </c>
      <c r="F2208" s="26">
        <f t="shared" si="103"/>
        <v>0.81892393320964751</v>
      </c>
      <c r="G2208" s="3" t="str" cm="1">
        <f t="array" ref="G2208">IFERROR(_xlfn.IFS(D2208&lt;='ABC Fatturato'!$K$2,"A",D2208&lt;='ABC Fatturato'!$L$3,"B"),"C")</f>
        <v>C</v>
      </c>
    </row>
    <row r="2209" spans="1:7" x14ac:dyDescent="0.3">
      <c r="A2209" s="20" t="s">
        <v>2232</v>
      </c>
      <c r="B2209" s="23">
        <f>+'ABC Fatturato'!B2209*60%</f>
        <v>29.783787752944747</v>
      </c>
      <c r="C2209" s="27">
        <f t="shared" si="104"/>
        <v>4698419.6476691505</v>
      </c>
      <c r="D2209" s="28">
        <f t="shared" si="102"/>
        <v>0.99854950565687595</v>
      </c>
      <c r="E2209" s="18">
        <v>2208</v>
      </c>
      <c r="F2209" s="26">
        <f t="shared" si="103"/>
        <v>0.81929499072356216</v>
      </c>
      <c r="G2209" s="3" t="str" cm="1">
        <f t="array" ref="G2209">IFERROR(_xlfn.IFS(D2209&lt;='ABC Fatturato'!$K$2,"A",D2209&lt;='ABC Fatturato'!$L$3,"B"),"C")</f>
        <v>C</v>
      </c>
    </row>
    <row r="2210" spans="1:7" x14ac:dyDescent="0.3">
      <c r="A2210" s="20" t="s">
        <v>2233</v>
      </c>
      <c r="B2210" s="23">
        <f>+'ABC Fatturato'!B2210*60%</f>
        <v>29.691580262674801</v>
      </c>
      <c r="C2210" s="27">
        <f t="shared" si="104"/>
        <v>4698449.3392494135</v>
      </c>
      <c r="D2210" s="28">
        <f t="shared" si="102"/>
        <v>0.99855581597290066</v>
      </c>
      <c r="E2210" s="18">
        <v>2209</v>
      </c>
      <c r="F2210" s="26">
        <f t="shared" si="103"/>
        <v>0.8196660482374768</v>
      </c>
      <c r="G2210" s="3" t="str" cm="1">
        <f t="array" ref="G2210">IFERROR(_xlfn.IFS(D2210&lt;='ABC Fatturato'!$K$2,"A",D2210&lt;='ABC Fatturato'!$L$3,"B"),"C")</f>
        <v>C</v>
      </c>
    </row>
    <row r="2211" spans="1:7" x14ac:dyDescent="0.3">
      <c r="A2211" s="20" t="s">
        <v>2234</v>
      </c>
      <c r="B2211" s="23">
        <f>+'ABC Fatturato'!B2211*60%</f>
        <v>29.598220178776486</v>
      </c>
      <c r="C2211" s="27">
        <f t="shared" si="104"/>
        <v>4698478.9374695923</v>
      </c>
      <c r="D2211" s="28">
        <f t="shared" si="102"/>
        <v>0.99856210644721843</v>
      </c>
      <c r="E2211" s="18">
        <v>2210</v>
      </c>
      <c r="F2211" s="26">
        <f t="shared" si="103"/>
        <v>0.82003710575139144</v>
      </c>
      <c r="G2211" s="3" t="str" cm="1">
        <f t="array" ref="G2211">IFERROR(_xlfn.IFS(D2211&lt;='ABC Fatturato'!$K$2,"A",D2211&lt;='ABC Fatturato'!$L$3,"B"),"C")</f>
        <v>C</v>
      </c>
    </row>
    <row r="2212" spans="1:7" x14ac:dyDescent="0.3">
      <c r="A2212" s="20" t="s">
        <v>2235</v>
      </c>
      <c r="B2212" s="23">
        <f>+'ABC Fatturato'!B2212*60%</f>
        <v>29.492565762842169</v>
      </c>
      <c r="C2212" s="27">
        <f t="shared" si="104"/>
        <v>4698508.4300353555</v>
      </c>
      <c r="D2212" s="28">
        <f t="shared" si="102"/>
        <v>0.9985683744669297</v>
      </c>
      <c r="E2212" s="18">
        <v>2211</v>
      </c>
      <c r="F2212" s="26">
        <f t="shared" si="103"/>
        <v>0.82040816326530608</v>
      </c>
      <c r="G2212" s="3" t="str" cm="1">
        <f t="array" ref="G2212">IFERROR(_xlfn.IFS(D2212&lt;='ABC Fatturato'!$K$2,"A",D2212&lt;='ABC Fatturato'!$L$3,"B"),"C")</f>
        <v>C</v>
      </c>
    </row>
    <row r="2213" spans="1:7" x14ac:dyDescent="0.3">
      <c r="A2213" s="20" t="s">
        <v>2236</v>
      </c>
      <c r="B2213" s="23">
        <f>+'ABC Fatturato'!B2213*60%</f>
        <v>29.333507842126512</v>
      </c>
      <c r="C2213" s="27">
        <f t="shared" si="104"/>
        <v>4698537.7635431979</v>
      </c>
      <c r="D2213" s="28">
        <f t="shared" si="102"/>
        <v>0.99857460868225145</v>
      </c>
      <c r="E2213" s="18">
        <v>2212</v>
      </c>
      <c r="F2213" s="26">
        <f t="shared" si="103"/>
        <v>0.82077922077922083</v>
      </c>
      <c r="G2213" s="3" t="str" cm="1">
        <f t="array" ref="G2213">IFERROR(_xlfn.IFS(D2213&lt;='ABC Fatturato'!$K$2,"A",D2213&lt;='ABC Fatturato'!$L$3,"B"),"C")</f>
        <v>C</v>
      </c>
    </row>
    <row r="2214" spans="1:7" x14ac:dyDescent="0.3">
      <c r="A2214" s="20" t="s">
        <v>2237</v>
      </c>
      <c r="B2214" s="23">
        <f>+'ABC Fatturato'!B2214*60%</f>
        <v>29.240275824186895</v>
      </c>
      <c r="C2214" s="27">
        <f t="shared" si="104"/>
        <v>4698567.0038190223</v>
      </c>
      <c r="D2214" s="28">
        <f t="shared" si="102"/>
        <v>0.99858082308308382</v>
      </c>
      <c r="E2214" s="18">
        <v>2213</v>
      </c>
      <c r="F2214" s="26">
        <f t="shared" si="103"/>
        <v>0.82115027829313547</v>
      </c>
      <c r="G2214" s="3" t="str" cm="1">
        <f t="array" ref="G2214">IFERROR(_xlfn.IFS(D2214&lt;='ABC Fatturato'!$K$2,"A",D2214&lt;='ABC Fatturato'!$L$3,"B"),"C")</f>
        <v>C</v>
      </c>
    </row>
    <row r="2215" spans="1:7" x14ac:dyDescent="0.3">
      <c r="A2215" s="20" t="s">
        <v>2238</v>
      </c>
      <c r="B2215" s="23">
        <f>+'ABC Fatturato'!B2215*60%</f>
        <v>29.140640508311876</v>
      </c>
      <c r="C2215" s="27">
        <f t="shared" si="104"/>
        <v>4698596.1444595307</v>
      </c>
      <c r="D2215" s="28">
        <f t="shared" si="102"/>
        <v>0.99858701630854185</v>
      </c>
      <c r="E2215" s="18">
        <v>2214</v>
      </c>
      <c r="F2215" s="26">
        <f t="shared" si="103"/>
        <v>0.82152133580705011</v>
      </c>
      <c r="G2215" s="3" t="str" cm="1">
        <f t="array" ref="G2215">IFERROR(_xlfn.IFS(D2215&lt;='ABC Fatturato'!$K$2,"A",D2215&lt;='ABC Fatturato'!$L$3,"B"),"C")</f>
        <v>C</v>
      </c>
    </row>
    <row r="2216" spans="1:7" x14ac:dyDescent="0.3">
      <c r="A2216" s="20" t="s">
        <v>2239</v>
      </c>
      <c r="B2216" s="23">
        <f>+'ABC Fatturato'!B2216*60%</f>
        <v>29.077247858751285</v>
      </c>
      <c r="C2216" s="27">
        <f t="shared" si="104"/>
        <v>4698625.2217073897</v>
      </c>
      <c r="D2216" s="28">
        <f t="shared" si="102"/>
        <v>0.99859319606123587</v>
      </c>
      <c r="E2216" s="18">
        <v>2215</v>
      </c>
      <c r="F2216" s="26">
        <f t="shared" si="103"/>
        <v>0.82189239332096475</v>
      </c>
      <c r="G2216" s="3" t="str" cm="1">
        <f t="array" ref="G2216">IFERROR(_xlfn.IFS(D2216&lt;='ABC Fatturato'!$K$2,"A",D2216&lt;='ABC Fatturato'!$L$3,"B"),"C")</f>
        <v>C</v>
      </c>
    </row>
    <row r="2217" spans="1:7" x14ac:dyDescent="0.3">
      <c r="A2217" s="20" t="s">
        <v>2240</v>
      </c>
      <c r="B2217" s="23">
        <f>+'ABC Fatturato'!B2217*60%</f>
        <v>28.86670742263491</v>
      </c>
      <c r="C2217" s="27">
        <f t="shared" si="104"/>
        <v>4698654.0884148125</v>
      </c>
      <c r="D2217" s="28">
        <f t="shared" si="102"/>
        <v>0.99859933106802301</v>
      </c>
      <c r="E2217" s="18">
        <v>2216</v>
      </c>
      <c r="F2217" s="26">
        <f t="shared" si="103"/>
        <v>0.82226345083487939</v>
      </c>
      <c r="G2217" s="3" t="str" cm="1">
        <f t="array" ref="G2217">IFERROR(_xlfn.IFS(D2217&lt;='ABC Fatturato'!$K$2,"A",D2217&lt;='ABC Fatturato'!$L$3,"B"),"C")</f>
        <v>C</v>
      </c>
    </row>
    <row r="2218" spans="1:7" x14ac:dyDescent="0.3">
      <c r="A2218" s="20" t="s">
        <v>2241</v>
      </c>
      <c r="B2218" s="23">
        <f>+'ABC Fatturato'!B2218*60%</f>
        <v>28.866579356676205</v>
      </c>
      <c r="C2218" s="27">
        <f t="shared" si="104"/>
        <v>4698682.9549941691</v>
      </c>
      <c r="D2218" s="28">
        <f t="shared" si="102"/>
        <v>0.99860546604759226</v>
      </c>
      <c r="E2218" s="18">
        <v>2217</v>
      </c>
      <c r="F2218" s="26">
        <f t="shared" si="103"/>
        <v>0.82263450834879404</v>
      </c>
      <c r="G2218" s="3" t="str" cm="1">
        <f t="array" ref="G2218">IFERROR(_xlfn.IFS(D2218&lt;='ABC Fatturato'!$K$2,"A",D2218&lt;='ABC Fatturato'!$L$3,"B"),"C")</f>
        <v>C</v>
      </c>
    </row>
    <row r="2219" spans="1:7" x14ac:dyDescent="0.3">
      <c r="A2219" s="20" t="s">
        <v>2242</v>
      </c>
      <c r="B2219" s="23">
        <f>+'ABC Fatturato'!B2219*60%</f>
        <v>28.686774750649811</v>
      </c>
      <c r="C2219" s="27">
        <f t="shared" si="104"/>
        <v>4698711.6417689193</v>
      </c>
      <c r="D2219" s="28">
        <f t="shared" si="102"/>
        <v>0.99861156281350372</v>
      </c>
      <c r="E2219" s="18">
        <v>2218</v>
      </c>
      <c r="F2219" s="26">
        <f t="shared" si="103"/>
        <v>0.82300556586270868</v>
      </c>
      <c r="G2219" s="3" t="str" cm="1">
        <f t="array" ref="G2219">IFERROR(_xlfn.IFS(D2219&lt;='ABC Fatturato'!$K$2,"A",D2219&lt;='ABC Fatturato'!$L$3,"B"),"C")</f>
        <v>C</v>
      </c>
    </row>
    <row r="2220" spans="1:7" x14ac:dyDescent="0.3">
      <c r="A2220" s="20" t="s">
        <v>2243</v>
      </c>
      <c r="B2220" s="23">
        <f>+'ABC Fatturato'!B2220*60%</f>
        <v>28.686774750649811</v>
      </c>
      <c r="C2220" s="27">
        <f t="shared" si="104"/>
        <v>4698740.3285436695</v>
      </c>
      <c r="D2220" s="28">
        <f t="shared" si="102"/>
        <v>0.99861765957941528</v>
      </c>
      <c r="E2220" s="18">
        <v>2219</v>
      </c>
      <c r="F2220" s="26">
        <f t="shared" si="103"/>
        <v>0.82337662337662343</v>
      </c>
      <c r="G2220" s="3" t="str" cm="1">
        <f t="array" ref="G2220">IFERROR(_xlfn.IFS(D2220&lt;='ABC Fatturato'!$K$2,"A",D2220&lt;='ABC Fatturato'!$L$3,"B"),"C")</f>
        <v>C</v>
      </c>
    </row>
    <row r="2221" spans="1:7" x14ac:dyDescent="0.3">
      <c r="A2221" s="20" t="s">
        <v>2244</v>
      </c>
      <c r="B2221" s="23">
        <f>+'ABC Fatturato'!B2221*60%</f>
        <v>28.664107075958452</v>
      </c>
      <c r="C2221" s="27">
        <f t="shared" si="104"/>
        <v>4698768.9926507454</v>
      </c>
      <c r="D2221" s="28">
        <f t="shared" si="102"/>
        <v>0.99862375152779304</v>
      </c>
      <c r="E2221" s="18">
        <v>2220</v>
      </c>
      <c r="F2221" s="26">
        <f t="shared" si="103"/>
        <v>0.82374768089053807</v>
      </c>
      <c r="G2221" s="3" t="str" cm="1">
        <f t="array" ref="G2221">IFERROR(_xlfn.IFS(D2221&lt;='ABC Fatturato'!$K$2,"A",D2221&lt;='ABC Fatturato'!$L$3,"B"),"C")</f>
        <v>C</v>
      </c>
    </row>
    <row r="2222" spans="1:7" x14ac:dyDescent="0.3">
      <c r="A2222" s="20" t="s">
        <v>2245</v>
      </c>
      <c r="B2222" s="23">
        <f>+'ABC Fatturato'!B2222*60%</f>
        <v>28.661161558908162</v>
      </c>
      <c r="C2222" s="27">
        <f t="shared" si="104"/>
        <v>4698797.6538123041</v>
      </c>
      <c r="D2222" s="28">
        <f t="shared" si="102"/>
        <v>0.99862984285016354</v>
      </c>
      <c r="E2222" s="18">
        <v>2221</v>
      </c>
      <c r="F2222" s="26">
        <f t="shared" si="103"/>
        <v>0.82411873840445271</v>
      </c>
      <c r="G2222" s="3" t="str" cm="1">
        <f t="array" ref="G2222">IFERROR(_xlfn.IFS(D2222&lt;='ABC Fatturato'!$K$2,"A",D2222&lt;='ABC Fatturato'!$L$3,"B"),"C")</f>
        <v>C</v>
      </c>
    </row>
    <row r="2223" spans="1:7" x14ac:dyDescent="0.3">
      <c r="A2223" s="20" t="s">
        <v>2246</v>
      </c>
      <c r="B2223" s="23">
        <f>+'ABC Fatturato'!B2223*60%</f>
        <v>28.568826002679508</v>
      </c>
      <c r="C2223" s="27">
        <f t="shared" si="104"/>
        <v>4698826.2226383071</v>
      </c>
      <c r="D2223" s="28">
        <f t="shared" si="102"/>
        <v>0.99863591454856893</v>
      </c>
      <c r="E2223" s="18">
        <v>2222</v>
      </c>
      <c r="F2223" s="26">
        <f t="shared" si="103"/>
        <v>0.82448979591836735</v>
      </c>
      <c r="G2223" s="3" t="str" cm="1">
        <f t="array" ref="G2223">IFERROR(_xlfn.IFS(D2223&lt;='ABC Fatturato'!$K$2,"A",D2223&lt;='ABC Fatturato'!$L$3,"B"),"C")</f>
        <v>C</v>
      </c>
    </row>
    <row r="2224" spans="1:7" x14ac:dyDescent="0.3">
      <c r="A2224" s="20" t="s">
        <v>2247</v>
      </c>
      <c r="B2224" s="23">
        <f>+'ABC Fatturato'!B2224*60%</f>
        <v>28.492114493413258</v>
      </c>
      <c r="C2224" s="27">
        <f t="shared" si="104"/>
        <v>4698854.7147528008</v>
      </c>
      <c r="D2224" s="28">
        <f t="shared" si="102"/>
        <v>0.99864196994356902</v>
      </c>
      <c r="E2224" s="18">
        <v>2223</v>
      </c>
      <c r="F2224" s="26">
        <f t="shared" si="103"/>
        <v>0.82486085343228199</v>
      </c>
      <c r="G2224" s="3" t="str" cm="1">
        <f t="array" ref="G2224">IFERROR(_xlfn.IFS(D2224&lt;='ABC Fatturato'!$K$2,"A",D2224&lt;='ABC Fatturato'!$L$3,"B"),"C")</f>
        <v>C</v>
      </c>
    </row>
    <row r="2225" spans="1:7" x14ac:dyDescent="0.3">
      <c r="A2225" s="20" t="s">
        <v>2248</v>
      </c>
      <c r="B2225" s="23">
        <f>+'ABC Fatturato'!B2225*60%</f>
        <v>28.300015555350871</v>
      </c>
      <c r="C2225" s="27">
        <f t="shared" si="104"/>
        <v>4698883.0147683565</v>
      </c>
      <c r="D2225" s="28">
        <f t="shared" si="102"/>
        <v>0.99864798451201164</v>
      </c>
      <c r="E2225" s="18">
        <v>2224</v>
      </c>
      <c r="F2225" s="26">
        <f t="shared" si="103"/>
        <v>0.82523191094619663</v>
      </c>
      <c r="G2225" s="3" t="str" cm="1">
        <f t="array" ref="G2225">IFERROR(_xlfn.IFS(D2225&lt;='ABC Fatturato'!$K$2,"A",D2225&lt;='ABC Fatturato'!$L$3,"B"),"C")</f>
        <v>C</v>
      </c>
    </row>
    <row r="2226" spans="1:7" x14ac:dyDescent="0.3">
      <c r="A2226" s="20" t="s">
        <v>2249</v>
      </c>
      <c r="B2226" s="23">
        <f>+'ABC Fatturato'!B2226*60%</f>
        <v>28.286568629686503</v>
      </c>
      <c r="C2226" s="27">
        <f t="shared" si="104"/>
        <v>4698911.301336986</v>
      </c>
      <c r="D2226" s="28">
        <f t="shared" si="102"/>
        <v>0.99865399622259521</v>
      </c>
      <c r="E2226" s="18">
        <v>2225</v>
      </c>
      <c r="F2226" s="26">
        <f t="shared" si="103"/>
        <v>0.82560296846011128</v>
      </c>
      <c r="G2226" s="3" t="str" cm="1">
        <f t="array" ref="G2226">IFERROR(_xlfn.IFS(D2226&lt;='ABC Fatturato'!$K$2,"A",D2226&lt;='ABC Fatturato'!$L$3,"B"),"C")</f>
        <v>C</v>
      </c>
    </row>
    <row r="2227" spans="1:7" x14ac:dyDescent="0.3">
      <c r="A2227" s="20" t="s">
        <v>2250</v>
      </c>
      <c r="B2227" s="23">
        <f>+'ABC Fatturato'!B2227*60%</f>
        <v>28.211009714048632</v>
      </c>
      <c r="C2227" s="27">
        <f t="shared" si="104"/>
        <v>4698939.5123466998</v>
      </c>
      <c r="D2227" s="28">
        <f t="shared" si="102"/>
        <v>0.99865999187473276</v>
      </c>
      <c r="E2227" s="18">
        <v>2226</v>
      </c>
      <c r="F2227" s="26">
        <f t="shared" si="103"/>
        <v>0.82597402597402603</v>
      </c>
      <c r="G2227" s="3" t="str" cm="1">
        <f t="array" ref="G2227">IFERROR(_xlfn.IFS(D2227&lt;='ABC Fatturato'!$K$2,"A",D2227&lt;='ABC Fatturato'!$L$3,"B"),"C")</f>
        <v>C</v>
      </c>
    </row>
    <row r="2228" spans="1:7" x14ac:dyDescent="0.3">
      <c r="A2228" s="20" t="s">
        <v>2251</v>
      </c>
      <c r="B2228" s="23">
        <f>+'ABC Fatturato'!B2228*60%</f>
        <v>28.174510915816779</v>
      </c>
      <c r="C2228" s="27">
        <f t="shared" si="104"/>
        <v>4698967.6868576156</v>
      </c>
      <c r="D2228" s="28">
        <f t="shared" si="102"/>
        <v>0.99866597976982452</v>
      </c>
      <c r="E2228" s="18">
        <v>2227</v>
      </c>
      <c r="F2228" s="26">
        <f t="shared" si="103"/>
        <v>0.82634508348794067</v>
      </c>
      <c r="G2228" s="3" t="str" cm="1">
        <f t="array" ref="G2228">IFERROR(_xlfn.IFS(D2228&lt;='ABC Fatturato'!$K$2,"A",D2228&lt;='ABC Fatturato'!$L$3,"B"),"C")</f>
        <v>C</v>
      </c>
    </row>
    <row r="2229" spans="1:7" x14ac:dyDescent="0.3">
      <c r="A2229" s="20" t="s">
        <v>2252</v>
      </c>
      <c r="B2229" s="23">
        <f>+'ABC Fatturato'!B2229*60%</f>
        <v>28.056690233805181</v>
      </c>
      <c r="C2229" s="27">
        <f t="shared" si="104"/>
        <v>4698995.7435478494</v>
      </c>
      <c r="D2229" s="28">
        <f t="shared" si="102"/>
        <v>0.99867194262462766</v>
      </c>
      <c r="E2229" s="18">
        <v>2228</v>
      </c>
      <c r="F2229" s="26">
        <f t="shared" si="103"/>
        <v>0.82671614100185531</v>
      </c>
      <c r="G2229" s="3" t="str" cm="1">
        <f t="array" ref="G2229">IFERROR(_xlfn.IFS(D2229&lt;='ABC Fatturato'!$K$2,"A",D2229&lt;='ABC Fatturato'!$L$3,"B"),"C")</f>
        <v>C</v>
      </c>
    </row>
    <row r="2230" spans="1:7" x14ac:dyDescent="0.3">
      <c r="A2230" s="20" t="s">
        <v>2253</v>
      </c>
      <c r="B2230" s="23">
        <f>+'ABC Fatturato'!B2230*60%</f>
        <v>28.04644495710852</v>
      </c>
      <c r="C2230" s="27">
        <f t="shared" si="104"/>
        <v>4699023.7899928065</v>
      </c>
      <c r="D2230" s="28">
        <f t="shared" si="102"/>
        <v>0.99867790330201434</v>
      </c>
      <c r="E2230" s="18">
        <v>2229</v>
      </c>
      <c r="F2230" s="26">
        <f t="shared" si="103"/>
        <v>0.82708719851576995</v>
      </c>
      <c r="G2230" s="3" t="str" cm="1">
        <f t="array" ref="G2230">IFERROR(_xlfn.IFS(D2230&lt;='ABC Fatturato'!$K$2,"A",D2230&lt;='ABC Fatturato'!$L$3,"B"),"C")</f>
        <v>C</v>
      </c>
    </row>
    <row r="2231" spans="1:7" x14ac:dyDescent="0.3">
      <c r="A2231" s="20" t="s">
        <v>2254</v>
      </c>
      <c r="B2231" s="23">
        <f>+'ABC Fatturato'!B2231*60%</f>
        <v>28.024929876045533</v>
      </c>
      <c r="C2231" s="27">
        <f t="shared" si="104"/>
        <v>4699051.8149226829</v>
      </c>
      <c r="D2231" s="28">
        <f t="shared" si="102"/>
        <v>0.9986838594068268</v>
      </c>
      <c r="E2231" s="18">
        <v>2230</v>
      </c>
      <c r="F2231" s="26">
        <f t="shared" si="103"/>
        <v>0.82745825602968459</v>
      </c>
      <c r="G2231" s="3" t="str" cm="1">
        <f t="array" ref="G2231">IFERROR(_xlfn.IFS(D2231&lt;='ABC Fatturato'!$K$2,"A",D2231&lt;='ABC Fatturato'!$L$3,"B"),"C")</f>
        <v>C</v>
      </c>
    </row>
    <row r="2232" spans="1:7" x14ac:dyDescent="0.3">
      <c r="A2232" s="20" t="s">
        <v>2255</v>
      </c>
      <c r="B2232" s="23">
        <f>+'ABC Fatturato'!B2232*60%</f>
        <v>28.00802516949604</v>
      </c>
      <c r="C2232" s="27">
        <f t="shared" si="104"/>
        <v>4699079.8229478523</v>
      </c>
      <c r="D2232" s="28">
        <f t="shared" si="102"/>
        <v>0.99868981191890205</v>
      </c>
      <c r="E2232" s="18">
        <v>2231</v>
      </c>
      <c r="F2232" s="26">
        <f t="shared" si="103"/>
        <v>0.82782931354359923</v>
      </c>
      <c r="G2232" s="3" t="str" cm="1">
        <f t="array" ref="G2232">IFERROR(_xlfn.IFS(D2232&lt;='ABC Fatturato'!$K$2,"A",D2232&lt;='ABC Fatturato'!$L$3,"B"),"C")</f>
        <v>C</v>
      </c>
    </row>
    <row r="2233" spans="1:7" x14ac:dyDescent="0.3">
      <c r="A2233" s="20" t="s">
        <v>2256</v>
      </c>
      <c r="B2233" s="23">
        <f>+'ABC Fatturato'!B2233*60%</f>
        <v>27.96576340312232</v>
      </c>
      <c r="C2233" s="27">
        <f t="shared" si="104"/>
        <v>4699107.7887112554</v>
      </c>
      <c r="D2233" s="28">
        <f t="shared" si="102"/>
        <v>0.99869575544913469</v>
      </c>
      <c r="E2233" s="18">
        <v>2232</v>
      </c>
      <c r="F2233" s="26">
        <f t="shared" si="103"/>
        <v>0.82820037105751387</v>
      </c>
      <c r="G2233" s="3" t="str" cm="1">
        <f t="array" ref="G2233">IFERROR(_xlfn.IFS(D2233&lt;='ABC Fatturato'!$K$2,"A",D2233&lt;='ABC Fatturato'!$L$3,"B"),"C")</f>
        <v>C</v>
      </c>
    </row>
    <row r="2234" spans="1:7" x14ac:dyDescent="0.3">
      <c r="A2234" s="20" t="s">
        <v>2257</v>
      </c>
      <c r="B2234" s="23">
        <f>+'ABC Fatturato'!B2234*60%</f>
        <v>27.823738254914858</v>
      </c>
      <c r="C2234" s="27">
        <f t="shared" si="104"/>
        <v>4699135.61244951</v>
      </c>
      <c r="D2234" s="28">
        <f t="shared" si="102"/>
        <v>0.99870166879493238</v>
      </c>
      <c r="E2234" s="18">
        <v>2233</v>
      </c>
      <c r="F2234" s="26">
        <f t="shared" si="103"/>
        <v>0.82857142857142863</v>
      </c>
      <c r="G2234" s="3" t="str" cm="1">
        <f t="array" ref="G2234">IFERROR(_xlfn.IFS(D2234&lt;='ABC Fatturato'!$K$2,"A",D2234&lt;='ABC Fatturato'!$L$3,"B"),"C")</f>
        <v>C</v>
      </c>
    </row>
    <row r="2235" spans="1:7" x14ac:dyDescent="0.3">
      <c r="A2235" s="20" t="s">
        <v>2258</v>
      </c>
      <c r="B2235" s="23">
        <f>+'ABC Fatturato'!B2235*60%</f>
        <v>27.546987718146308</v>
      </c>
      <c r="C2235" s="27">
        <f t="shared" si="104"/>
        <v>4699163.159437228</v>
      </c>
      <c r="D2235" s="28">
        <f t="shared" si="102"/>
        <v>0.99870752332326973</v>
      </c>
      <c r="E2235" s="18">
        <v>2234</v>
      </c>
      <c r="F2235" s="26">
        <f t="shared" si="103"/>
        <v>0.82894248608534327</v>
      </c>
      <c r="G2235" s="3" t="str" cm="1">
        <f t="array" ref="G2235">IFERROR(_xlfn.IFS(D2235&lt;='ABC Fatturato'!$K$2,"A",D2235&lt;='ABC Fatturato'!$L$3,"B"),"C")</f>
        <v>C</v>
      </c>
    </row>
    <row r="2236" spans="1:7" x14ac:dyDescent="0.3">
      <c r="A2236" s="20" t="s">
        <v>2259</v>
      </c>
      <c r="B2236" s="23">
        <f>+'ABC Fatturato'!B2236*60%</f>
        <v>27.483338936668307</v>
      </c>
      <c r="C2236" s="27">
        <f t="shared" si="104"/>
        <v>4699190.6427761642</v>
      </c>
      <c r="D2236" s="28">
        <f t="shared" si="102"/>
        <v>0.99871336432440772</v>
      </c>
      <c r="E2236" s="18">
        <v>2235</v>
      </c>
      <c r="F2236" s="26">
        <f t="shared" si="103"/>
        <v>0.82931354359925791</v>
      </c>
      <c r="G2236" s="3" t="str" cm="1">
        <f t="array" ref="G2236">IFERROR(_xlfn.IFS(D2236&lt;='ABC Fatturato'!$K$2,"A",D2236&lt;='ABC Fatturato'!$L$3,"B"),"C")</f>
        <v>C</v>
      </c>
    </row>
    <row r="2237" spans="1:7" x14ac:dyDescent="0.3">
      <c r="A2237" s="20" t="s">
        <v>2260</v>
      </c>
      <c r="B2237" s="23">
        <f>+'ABC Fatturato'!B2237*60%</f>
        <v>27.374098673890163</v>
      </c>
      <c r="C2237" s="27">
        <f t="shared" si="104"/>
        <v>4699218.0168748377</v>
      </c>
      <c r="D2237" s="28">
        <f t="shared" si="102"/>
        <v>0.99871918210884336</v>
      </c>
      <c r="E2237" s="18">
        <v>2236</v>
      </c>
      <c r="F2237" s="26">
        <f t="shared" si="103"/>
        <v>0.82968460111317255</v>
      </c>
      <c r="G2237" s="3" t="str" cm="1">
        <f t="array" ref="G2237">IFERROR(_xlfn.IFS(D2237&lt;='ABC Fatturato'!$K$2,"A",D2237&lt;='ABC Fatturato'!$L$3,"B"),"C")</f>
        <v>C</v>
      </c>
    </row>
    <row r="2238" spans="1:7" x14ac:dyDescent="0.3">
      <c r="A2238" s="20" t="s">
        <v>2261</v>
      </c>
      <c r="B2238" s="23">
        <f>+'ABC Fatturato'!B2238*60%</f>
        <v>27.354888780083929</v>
      </c>
      <c r="C2238" s="27">
        <f t="shared" si="104"/>
        <v>4699245.3717636177</v>
      </c>
      <c r="D2238" s="28">
        <f t="shared" si="102"/>
        <v>0.99872499581062324</v>
      </c>
      <c r="E2238" s="18">
        <v>2237</v>
      </c>
      <c r="F2238" s="26">
        <f t="shared" si="103"/>
        <v>0.83005565862708719</v>
      </c>
      <c r="G2238" s="3" t="str" cm="1">
        <f t="array" ref="G2238">IFERROR(_xlfn.IFS(D2238&lt;='ABC Fatturato'!$K$2,"A",D2238&lt;='ABC Fatturato'!$L$3,"B"),"C")</f>
        <v>C</v>
      </c>
    </row>
    <row r="2239" spans="1:7" x14ac:dyDescent="0.3">
      <c r="A2239" s="20" t="s">
        <v>2262</v>
      </c>
      <c r="B2239" s="23">
        <f>+'ABC Fatturato'!B2239*60%</f>
        <v>27.047530479184108</v>
      </c>
      <c r="C2239" s="27">
        <f t="shared" si="104"/>
        <v>4699272.4192940965</v>
      </c>
      <c r="D2239" s="28">
        <f t="shared" si="102"/>
        <v>0.99873074418991126</v>
      </c>
      <c r="E2239" s="18">
        <v>2238</v>
      </c>
      <c r="F2239" s="26">
        <f t="shared" si="103"/>
        <v>0.83042671614100183</v>
      </c>
      <c r="G2239" s="3" t="str" cm="1">
        <f t="array" ref="G2239">IFERROR(_xlfn.IFS(D2239&lt;='ABC Fatturato'!$K$2,"A",D2239&lt;='ABC Fatturato'!$L$3,"B"),"C")</f>
        <v>C</v>
      </c>
    </row>
    <row r="2240" spans="1:7" x14ac:dyDescent="0.3">
      <c r="A2240" s="20" t="s">
        <v>2263</v>
      </c>
      <c r="B2240" s="23">
        <f>+'ABC Fatturato'!B2240*60%</f>
        <v>26.71007667798785</v>
      </c>
      <c r="C2240" s="27">
        <f t="shared" si="104"/>
        <v>4699299.1293707741</v>
      </c>
      <c r="D2240" s="28">
        <f t="shared" si="102"/>
        <v>0.9987364208505467</v>
      </c>
      <c r="E2240" s="18">
        <v>2239</v>
      </c>
      <c r="F2240" s="26">
        <f t="shared" si="103"/>
        <v>0.83079777365491647</v>
      </c>
      <c r="G2240" s="3" t="str" cm="1">
        <f t="array" ref="G2240">IFERROR(_xlfn.IFS(D2240&lt;='ABC Fatturato'!$K$2,"A",D2240&lt;='ABC Fatturato'!$L$3,"B"),"C")</f>
        <v>C</v>
      </c>
    </row>
    <row r="2241" spans="1:7" x14ac:dyDescent="0.3">
      <c r="A2241" s="20" t="s">
        <v>2264</v>
      </c>
      <c r="B2241" s="23">
        <f>+'ABC Fatturato'!B2241*60%</f>
        <v>26.691891311851272</v>
      </c>
      <c r="C2241" s="27">
        <f t="shared" si="104"/>
        <v>4699325.8212620858</v>
      </c>
      <c r="D2241" s="28">
        <f t="shared" si="102"/>
        <v>0.99874209364626798</v>
      </c>
      <c r="E2241" s="18">
        <v>2240</v>
      </c>
      <c r="F2241" s="26">
        <f t="shared" si="103"/>
        <v>0.83116883116883122</v>
      </c>
      <c r="G2241" s="3" t="str" cm="1">
        <f t="array" ref="G2241">IFERROR(_xlfn.IFS(D2241&lt;='ABC Fatturato'!$K$2,"A",D2241&lt;='ABC Fatturato'!$L$3,"B"),"C")</f>
        <v>C</v>
      </c>
    </row>
    <row r="2242" spans="1:7" x14ac:dyDescent="0.3">
      <c r="A2242" s="20" t="s">
        <v>2265</v>
      </c>
      <c r="B2242" s="23">
        <f>+'ABC Fatturato'!B2242*60%</f>
        <v>26.535266644351076</v>
      </c>
      <c r="C2242" s="27">
        <f t="shared" si="104"/>
        <v>4699352.3565287301</v>
      </c>
      <c r="D2242" s="28">
        <f t="shared" ref="D2242:D2305" si="105">C2242/SUM(B:B)</f>
        <v>0.99874773315473619</v>
      </c>
      <c r="E2242" s="18">
        <v>2241</v>
      </c>
      <c r="F2242" s="26">
        <f t="shared" ref="F2242:F2305" si="106">E2242/COUNT(B:B)</f>
        <v>0.83153988868274586</v>
      </c>
      <c r="G2242" s="3" t="str" cm="1">
        <f t="array" ref="G2242">IFERROR(_xlfn.IFS(D2242&lt;='ABC Fatturato'!$K$2,"A",D2242&lt;='ABC Fatturato'!$L$3,"B"),"C")</f>
        <v>C</v>
      </c>
    </row>
    <row r="2243" spans="1:7" x14ac:dyDescent="0.3">
      <c r="A2243" s="20" t="s">
        <v>2266</v>
      </c>
      <c r="B2243" s="23">
        <f>+'ABC Fatturato'!B2243*60%</f>
        <v>26.489675163050933</v>
      </c>
      <c r="C2243" s="27">
        <f t="shared" ref="C2243:C2306" si="107">B2243+C2242</f>
        <v>4699378.8462038934</v>
      </c>
      <c r="D2243" s="28">
        <f t="shared" si="105"/>
        <v>0.99875336297370143</v>
      </c>
      <c r="E2243" s="18">
        <v>2242</v>
      </c>
      <c r="F2243" s="26">
        <f t="shared" si="106"/>
        <v>0.83191094619666051</v>
      </c>
      <c r="G2243" s="3" t="str" cm="1">
        <f t="array" ref="G2243">IFERROR(_xlfn.IFS(D2243&lt;='ABC Fatturato'!$K$2,"A",D2243&lt;='ABC Fatturato'!$L$3,"B"),"C")</f>
        <v>C</v>
      </c>
    </row>
    <row r="2244" spans="1:7" x14ac:dyDescent="0.3">
      <c r="A2244" s="20" t="s">
        <v>2267</v>
      </c>
      <c r="B2244" s="23">
        <f>+'ABC Fatturato'!B2244*60%</f>
        <v>26.451255375438457</v>
      </c>
      <c r="C2244" s="27">
        <f t="shared" si="107"/>
        <v>4699405.2974592689</v>
      </c>
      <c r="D2244" s="28">
        <f t="shared" si="105"/>
        <v>0.99875898462735524</v>
      </c>
      <c r="E2244" s="18">
        <v>2243</v>
      </c>
      <c r="F2244" s="26">
        <f t="shared" si="106"/>
        <v>0.83228200371057515</v>
      </c>
      <c r="G2244" s="3" t="str" cm="1">
        <f t="array" ref="G2244">IFERROR(_xlfn.IFS(D2244&lt;='ABC Fatturato'!$K$2,"A",D2244&lt;='ABC Fatturato'!$L$3,"B"),"C")</f>
        <v>C</v>
      </c>
    </row>
    <row r="2245" spans="1:7" x14ac:dyDescent="0.3">
      <c r="A2245" s="20" t="s">
        <v>2268</v>
      </c>
      <c r="B2245" s="23">
        <f>+'ABC Fatturato'!B2245*60%</f>
        <v>26.355974302159517</v>
      </c>
      <c r="C2245" s="27">
        <f t="shared" si="107"/>
        <v>4699431.6534335706</v>
      </c>
      <c r="D2245" s="28">
        <f t="shared" si="105"/>
        <v>0.99876458603103635</v>
      </c>
      <c r="E2245" s="18">
        <v>2244</v>
      </c>
      <c r="F2245" s="26">
        <f t="shared" si="106"/>
        <v>0.83265306122448979</v>
      </c>
      <c r="G2245" s="3" t="str" cm="1">
        <f t="array" ref="G2245">IFERROR(_xlfn.IFS(D2245&lt;='ABC Fatturato'!$K$2,"A",D2245&lt;='ABC Fatturato'!$L$3,"B"),"C")</f>
        <v>C</v>
      </c>
    </row>
    <row r="2246" spans="1:7" x14ac:dyDescent="0.3">
      <c r="A2246" s="20" t="s">
        <v>2269</v>
      </c>
      <c r="B2246" s="23">
        <f>+'ABC Fatturato'!B2246*60%</f>
        <v>26.305900512304586</v>
      </c>
      <c r="C2246" s="27">
        <f t="shared" si="107"/>
        <v>4699457.9593340829</v>
      </c>
      <c r="D2246" s="28">
        <f t="shared" si="105"/>
        <v>0.99877017679259494</v>
      </c>
      <c r="E2246" s="18">
        <v>2245</v>
      </c>
      <c r="F2246" s="26">
        <f t="shared" si="106"/>
        <v>0.83302411873840443</v>
      </c>
      <c r="G2246" s="3" t="str" cm="1">
        <f t="array" ref="G2246">IFERROR(_xlfn.IFS(D2246&lt;='ABC Fatturato'!$K$2,"A",D2246&lt;='ABC Fatturato'!$L$3,"B"),"C")</f>
        <v>C</v>
      </c>
    </row>
    <row r="2247" spans="1:7" x14ac:dyDescent="0.3">
      <c r="A2247" s="20" t="s">
        <v>2270</v>
      </c>
      <c r="B2247" s="23">
        <f>+'ABC Fatturato'!B2247*60%</f>
        <v>26.287074816374471</v>
      </c>
      <c r="C2247" s="27">
        <f t="shared" si="107"/>
        <v>4699484.2464088993</v>
      </c>
      <c r="D2247" s="28">
        <f t="shared" si="105"/>
        <v>0.99877576355315101</v>
      </c>
      <c r="E2247" s="18">
        <v>2246</v>
      </c>
      <c r="F2247" s="26">
        <f t="shared" si="106"/>
        <v>0.83339517625231907</v>
      </c>
      <c r="G2247" s="3" t="str" cm="1">
        <f t="array" ref="G2247">IFERROR(_xlfn.IFS(D2247&lt;='ABC Fatturato'!$K$2,"A",D2247&lt;='ABC Fatturato'!$L$3,"B"),"C")</f>
        <v>C</v>
      </c>
    </row>
    <row r="2248" spans="1:7" x14ac:dyDescent="0.3">
      <c r="A2248" s="20" t="s">
        <v>2271</v>
      </c>
      <c r="B2248" s="23">
        <f>+'ABC Fatturato'!B2248*60%</f>
        <v>26.254289930945156</v>
      </c>
      <c r="C2248" s="27">
        <f t="shared" si="107"/>
        <v>4699510.50069883</v>
      </c>
      <c r="D2248" s="28">
        <f t="shared" si="105"/>
        <v>0.99878134334597446</v>
      </c>
      <c r="E2248" s="18">
        <v>2247</v>
      </c>
      <c r="F2248" s="26">
        <f t="shared" si="106"/>
        <v>0.83376623376623371</v>
      </c>
      <c r="G2248" s="3" t="str" cm="1">
        <f t="array" ref="G2248">IFERROR(_xlfn.IFS(D2248&lt;='ABC Fatturato'!$K$2,"A",D2248&lt;='ABC Fatturato'!$L$3,"B"),"C")</f>
        <v>C</v>
      </c>
    </row>
    <row r="2249" spans="1:7" x14ac:dyDescent="0.3">
      <c r="A2249" s="20" t="s">
        <v>2272</v>
      </c>
      <c r="B2249" s="23">
        <f>+'ABC Fatturato'!B2249*60%</f>
        <v>26.20472840492506</v>
      </c>
      <c r="C2249" s="27">
        <f t="shared" si="107"/>
        <v>4699536.705427235</v>
      </c>
      <c r="D2249" s="28">
        <f t="shared" si="105"/>
        <v>0.99878691260554608</v>
      </c>
      <c r="E2249" s="18">
        <v>2248</v>
      </c>
      <c r="F2249" s="26">
        <f t="shared" si="106"/>
        <v>0.83413729128014846</v>
      </c>
      <c r="G2249" s="3" t="str" cm="1">
        <f t="array" ref="G2249">IFERROR(_xlfn.IFS(D2249&lt;='ABC Fatturato'!$K$2,"A",D2249&lt;='ABC Fatturato'!$L$3,"B"),"C")</f>
        <v>C</v>
      </c>
    </row>
    <row r="2250" spans="1:7" x14ac:dyDescent="0.3">
      <c r="A2250" s="20" t="s">
        <v>2273</v>
      </c>
      <c r="B2250" s="23">
        <f>+'ABC Fatturato'!B2250*60%</f>
        <v>26.191281479260692</v>
      </c>
      <c r="C2250" s="27">
        <f t="shared" si="107"/>
        <v>4699562.8967087138</v>
      </c>
      <c r="D2250" s="28">
        <f t="shared" si="105"/>
        <v>0.99879247900725876</v>
      </c>
      <c r="E2250" s="18">
        <v>2249</v>
      </c>
      <c r="F2250" s="26">
        <f t="shared" si="106"/>
        <v>0.8345083487940631</v>
      </c>
      <c r="G2250" s="3" t="str" cm="1">
        <f t="array" ref="G2250">IFERROR(_xlfn.IFS(D2250&lt;='ABC Fatturato'!$K$2,"A",D2250&lt;='ABC Fatturato'!$L$3,"B"),"C")</f>
        <v>C</v>
      </c>
    </row>
    <row r="2251" spans="1:7" x14ac:dyDescent="0.3">
      <c r="A2251" s="20" t="s">
        <v>2274</v>
      </c>
      <c r="B2251" s="23">
        <f>+'ABC Fatturato'!B2251*60%</f>
        <v>26.140823491529641</v>
      </c>
      <c r="C2251" s="27">
        <f t="shared" si="107"/>
        <v>4699589.0375322057</v>
      </c>
      <c r="D2251" s="28">
        <f t="shared" si="105"/>
        <v>0.99879803468519568</v>
      </c>
      <c r="E2251" s="18">
        <v>2250</v>
      </c>
      <c r="F2251" s="26">
        <f t="shared" si="106"/>
        <v>0.83487940630797774</v>
      </c>
      <c r="G2251" s="3" t="str" cm="1">
        <f t="array" ref="G2251">IFERROR(_xlfn.IFS(D2251&lt;='ABC Fatturato'!$K$2,"A",D2251&lt;='ABC Fatturato'!$L$3,"B"),"C")</f>
        <v>C</v>
      </c>
    </row>
    <row r="2252" spans="1:7" x14ac:dyDescent="0.3">
      <c r="A2252" s="20" t="s">
        <v>2275</v>
      </c>
      <c r="B2252" s="23">
        <f>+'ABC Fatturato'!B2252*60%</f>
        <v>26.125455576484647</v>
      </c>
      <c r="C2252" s="27">
        <f t="shared" si="107"/>
        <v>4699615.1629877826</v>
      </c>
      <c r="D2252" s="28">
        <f t="shared" si="105"/>
        <v>0.99880358709700812</v>
      </c>
      <c r="E2252" s="18">
        <v>2251</v>
      </c>
      <c r="F2252" s="26">
        <f t="shared" si="106"/>
        <v>0.83525046382189239</v>
      </c>
      <c r="G2252" s="3" t="str" cm="1">
        <f t="array" ref="G2252">IFERROR(_xlfn.IFS(D2252&lt;='ABC Fatturato'!$K$2,"A",D2252&lt;='ABC Fatturato'!$L$3,"B"),"C")</f>
        <v>C</v>
      </c>
    </row>
    <row r="2253" spans="1:7" x14ac:dyDescent="0.3">
      <c r="A2253" s="20" t="s">
        <v>2276</v>
      </c>
      <c r="B2253" s="23">
        <f>+'ABC Fatturato'!B2253*60%</f>
        <v>26.017752105211006</v>
      </c>
      <c r="C2253" s="27">
        <f t="shared" si="107"/>
        <v>4699641.180739888</v>
      </c>
      <c r="D2253" s="28">
        <f t="shared" si="105"/>
        <v>0.99880911661873062</v>
      </c>
      <c r="E2253" s="18">
        <v>2252</v>
      </c>
      <c r="F2253" s="26">
        <f t="shared" si="106"/>
        <v>0.83562152133580703</v>
      </c>
      <c r="G2253" s="3" t="str" cm="1">
        <f t="array" ref="G2253">IFERROR(_xlfn.IFS(D2253&lt;='ABC Fatturato'!$K$2,"A",D2253&lt;='ABC Fatturato'!$L$3,"B"),"C")</f>
        <v>C</v>
      </c>
    </row>
    <row r="2254" spans="1:7" x14ac:dyDescent="0.3">
      <c r="A2254" s="20" t="s">
        <v>2277</v>
      </c>
      <c r="B2254" s="23">
        <f>+'ABC Fatturato'!B2254*60%</f>
        <v>25.992138913469358</v>
      </c>
      <c r="C2254" s="27">
        <f t="shared" si="107"/>
        <v>4699667.1728788018</v>
      </c>
      <c r="D2254" s="28">
        <f t="shared" si="105"/>
        <v>0.99881464069691217</v>
      </c>
      <c r="E2254" s="18">
        <v>2253</v>
      </c>
      <c r="F2254" s="26">
        <f t="shared" si="106"/>
        <v>0.83599257884972167</v>
      </c>
      <c r="G2254" s="3" t="str" cm="1">
        <f t="array" ref="G2254">IFERROR(_xlfn.IFS(D2254&lt;='ABC Fatturato'!$K$2,"A",D2254&lt;='ABC Fatturato'!$L$3,"B"),"C")</f>
        <v>C</v>
      </c>
    </row>
    <row r="2255" spans="1:7" x14ac:dyDescent="0.3">
      <c r="A2255" s="20" t="s">
        <v>2278</v>
      </c>
      <c r="B2255" s="23">
        <f>+'ABC Fatturato'!B2255*60%</f>
        <v>25.930923385206807</v>
      </c>
      <c r="C2255" s="27">
        <f t="shared" si="107"/>
        <v>4699693.1038021874</v>
      </c>
      <c r="D2255" s="28">
        <f t="shared" si="105"/>
        <v>0.99882015176503069</v>
      </c>
      <c r="E2255" s="18">
        <v>2254</v>
      </c>
      <c r="F2255" s="26">
        <f t="shared" si="106"/>
        <v>0.83636363636363631</v>
      </c>
      <c r="G2255" s="3" t="str" cm="1">
        <f t="array" ref="G2255">IFERROR(_xlfn.IFS(D2255&lt;='ABC Fatturato'!$K$2,"A",D2255&lt;='ABC Fatturato'!$L$3,"B"),"C")</f>
        <v>C</v>
      </c>
    </row>
    <row r="2256" spans="1:7" x14ac:dyDescent="0.3">
      <c r="A2256" s="20" t="s">
        <v>2279</v>
      </c>
      <c r="B2256" s="23">
        <f>+'ABC Fatturato'!B2256*60%</f>
        <v>25.894936850809785</v>
      </c>
      <c r="C2256" s="27">
        <f t="shared" si="107"/>
        <v>4699718.9987390386</v>
      </c>
      <c r="D2256" s="28">
        <f t="shared" si="105"/>
        <v>0.99882565518497413</v>
      </c>
      <c r="E2256" s="18">
        <v>2255</v>
      </c>
      <c r="F2256" s="26">
        <f t="shared" si="106"/>
        <v>0.83673469387755106</v>
      </c>
      <c r="G2256" s="3" t="str" cm="1">
        <f t="array" ref="G2256">IFERROR(_xlfn.IFS(D2256&lt;='ABC Fatturato'!$K$2,"A",D2256&lt;='ABC Fatturato'!$L$3,"B"),"C")</f>
        <v>C</v>
      </c>
    </row>
    <row r="2257" spans="1:7" x14ac:dyDescent="0.3">
      <c r="A2257" s="20" t="s">
        <v>2280</v>
      </c>
      <c r="B2257" s="23">
        <f>+'ABC Fatturato'!B2257*60%</f>
        <v>25.786849181660017</v>
      </c>
      <c r="C2257" s="27">
        <f t="shared" si="107"/>
        <v>4699744.7855882207</v>
      </c>
      <c r="D2257" s="28">
        <f t="shared" si="105"/>
        <v>0.99883113563317472</v>
      </c>
      <c r="E2257" s="18">
        <v>2256</v>
      </c>
      <c r="F2257" s="26">
        <f t="shared" si="106"/>
        <v>0.8371057513914657</v>
      </c>
      <c r="G2257" s="3" t="str" cm="1">
        <f t="array" ref="G2257">IFERROR(_xlfn.IFS(D2257&lt;='ABC Fatturato'!$K$2,"A",D2257&lt;='ABC Fatturato'!$L$3,"B"),"C")</f>
        <v>C</v>
      </c>
    </row>
    <row r="2258" spans="1:7" x14ac:dyDescent="0.3">
      <c r="A2258" s="20" t="s">
        <v>2281</v>
      </c>
      <c r="B2258" s="23">
        <f>+'ABC Fatturato'!B2258*60%</f>
        <v>25.613191741651615</v>
      </c>
      <c r="C2258" s="27">
        <f t="shared" si="107"/>
        <v>4699770.3987799622</v>
      </c>
      <c r="D2258" s="28">
        <f t="shared" si="105"/>
        <v>0.99883657917416713</v>
      </c>
      <c r="E2258" s="18">
        <v>2257</v>
      </c>
      <c r="F2258" s="26">
        <f t="shared" si="106"/>
        <v>0.83747680890538034</v>
      </c>
      <c r="G2258" s="3" t="str" cm="1">
        <f t="array" ref="G2258">IFERROR(_xlfn.IFS(D2258&lt;='ABC Fatturato'!$K$2,"A",D2258&lt;='ABC Fatturato'!$L$3,"B"),"C")</f>
        <v>C</v>
      </c>
    </row>
    <row r="2259" spans="1:7" x14ac:dyDescent="0.3">
      <c r="A2259" s="20" t="s">
        <v>2282</v>
      </c>
      <c r="B2259" s="23">
        <f>+'ABC Fatturato'!B2259*60%</f>
        <v>25.613191741651615</v>
      </c>
      <c r="C2259" s="27">
        <f t="shared" si="107"/>
        <v>4699796.0119717037</v>
      </c>
      <c r="D2259" s="28">
        <f t="shared" si="105"/>
        <v>0.99884202271515954</v>
      </c>
      <c r="E2259" s="18">
        <v>2258</v>
      </c>
      <c r="F2259" s="26">
        <f t="shared" si="106"/>
        <v>0.83784786641929498</v>
      </c>
      <c r="G2259" s="3" t="str" cm="1">
        <f t="array" ref="G2259">IFERROR(_xlfn.IFS(D2259&lt;='ABC Fatturato'!$K$2,"A",D2259&lt;='ABC Fatturato'!$L$3,"B"),"C")</f>
        <v>C</v>
      </c>
    </row>
    <row r="2260" spans="1:7" x14ac:dyDescent="0.3">
      <c r="A2260" s="20" t="s">
        <v>2283</v>
      </c>
      <c r="B2260" s="23">
        <f>+'ABC Fatturato'!B2260*60%</f>
        <v>25.225920282517841</v>
      </c>
      <c r="C2260" s="27">
        <f t="shared" si="107"/>
        <v>4699821.237891986</v>
      </c>
      <c r="D2260" s="28">
        <f t="shared" si="105"/>
        <v>0.99884738394981221</v>
      </c>
      <c r="E2260" s="18">
        <v>2259</v>
      </c>
      <c r="F2260" s="26">
        <f t="shared" si="106"/>
        <v>0.83821892393320963</v>
      </c>
      <c r="G2260" s="3" t="str" cm="1">
        <f t="array" ref="G2260">IFERROR(_xlfn.IFS(D2260&lt;='ABC Fatturato'!$K$2,"A",D2260&lt;='ABC Fatturato'!$L$3,"B"),"C")</f>
        <v>C</v>
      </c>
    </row>
    <row r="2261" spans="1:7" x14ac:dyDescent="0.3">
      <c r="A2261" s="20" t="s">
        <v>2284</v>
      </c>
      <c r="B2261" s="23">
        <f>+'ABC Fatturato'!B2261*60%</f>
        <v>25.153947213723807</v>
      </c>
      <c r="C2261" s="27">
        <f t="shared" si="107"/>
        <v>4699846.3918391997</v>
      </c>
      <c r="D2261" s="28">
        <f t="shared" si="105"/>
        <v>0.99885272988811469</v>
      </c>
      <c r="E2261" s="18">
        <v>2260</v>
      </c>
      <c r="F2261" s="26">
        <f t="shared" si="106"/>
        <v>0.83858998144712427</v>
      </c>
      <c r="G2261" s="3" t="str" cm="1">
        <f t="array" ref="G2261">IFERROR(_xlfn.IFS(D2261&lt;='ABC Fatturato'!$K$2,"A",D2261&lt;='ABC Fatturato'!$L$3,"B"),"C")</f>
        <v>C</v>
      </c>
    </row>
    <row r="2262" spans="1:7" x14ac:dyDescent="0.3">
      <c r="A2262" s="20" t="s">
        <v>2285</v>
      </c>
      <c r="B2262" s="23">
        <f>+'ABC Fatturato'!B2262*60%</f>
        <v>25.148440377499352</v>
      </c>
      <c r="C2262" s="27">
        <f t="shared" si="107"/>
        <v>4699871.5402795775</v>
      </c>
      <c r="D2262" s="28">
        <f t="shared" si="105"/>
        <v>0.99885807465605581</v>
      </c>
      <c r="E2262" s="18">
        <v>2261</v>
      </c>
      <c r="F2262" s="26">
        <f t="shared" si="106"/>
        <v>0.83896103896103891</v>
      </c>
      <c r="G2262" s="3" t="str" cm="1">
        <f t="array" ref="G2262">IFERROR(_xlfn.IFS(D2262&lt;='ABC Fatturato'!$K$2,"A",D2262&lt;='ABC Fatturato'!$L$3,"B"),"C")</f>
        <v>C</v>
      </c>
    </row>
    <row r="2263" spans="1:7" x14ac:dyDescent="0.3">
      <c r="A2263" s="20" t="s">
        <v>2286</v>
      </c>
      <c r="B2263" s="23">
        <f>+'ABC Fatturato'!B2263*60%</f>
        <v>25.147031651953558</v>
      </c>
      <c r="C2263" s="27">
        <f t="shared" si="107"/>
        <v>4699896.6873112293</v>
      </c>
      <c r="D2263" s="28">
        <f t="shared" si="105"/>
        <v>0.99886341912460219</v>
      </c>
      <c r="E2263" s="18">
        <v>2262</v>
      </c>
      <c r="F2263" s="26">
        <f t="shared" si="106"/>
        <v>0.83933209647495366</v>
      </c>
      <c r="G2263" s="3" t="str" cm="1">
        <f t="array" ref="G2263">IFERROR(_xlfn.IFS(D2263&lt;='ABC Fatturato'!$K$2,"A",D2263&lt;='ABC Fatturato'!$L$3,"B"),"C")</f>
        <v>C</v>
      </c>
    </row>
    <row r="2264" spans="1:7" x14ac:dyDescent="0.3">
      <c r="A2264" s="20" t="s">
        <v>2287</v>
      </c>
      <c r="B2264" s="23">
        <f>+'ABC Fatturato'!B2264*60%</f>
        <v>25.122699119798984</v>
      </c>
      <c r="C2264" s="27">
        <f t="shared" si="107"/>
        <v>4699921.8100103494</v>
      </c>
      <c r="D2264" s="28">
        <f t="shared" si="105"/>
        <v>0.9988687584217848</v>
      </c>
      <c r="E2264" s="18">
        <v>2263</v>
      </c>
      <c r="F2264" s="26">
        <f t="shared" si="106"/>
        <v>0.8397031539888683</v>
      </c>
      <c r="G2264" s="3" t="str" cm="1">
        <f t="array" ref="G2264">IFERROR(_xlfn.IFS(D2264&lt;='ABC Fatturato'!$K$2,"A",D2264&lt;='ABC Fatturato'!$L$3,"B"),"C")</f>
        <v>C</v>
      </c>
    </row>
    <row r="2265" spans="1:7" x14ac:dyDescent="0.3">
      <c r="A2265" s="20" t="s">
        <v>2288</v>
      </c>
      <c r="B2265" s="23">
        <f>+'ABC Fatturato'!B2265*60%</f>
        <v>25.081718013012342</v>
      </c>
      <c r="C2265" s="27">
        <f t="shared" si="107"/>
        <v>4699946.8917283621</v>
      </c>
      <c r="D2265" s="28">
        <f t="shared" si="105"/>
        <v>0.99887408900930152</v>
      </c>
      <c r="E2265" s="18">
        <v>2264</v>
      </c>
      <c r="F2265" s="26">
        <f t="shared" si="106"/>
        <v>0.84007421150278294</v>
      </c>
      <c r="G2265" s="3" t="str" cm="1">
        <f t="array" ref="G2265">IFERROR(_xlfn.IFS(D2265&lt;='ABC Fatturato'!$K$2,"A",D2265&lt;='ABC Fatturato'!$L$3,"B"),"C")</f>
        <v>C</v>
      </c>
    </row>
    <row r="2266" spans="1:7" x14ac:dyDescent="0.3">
      <c r="A2266" s="20" t="s">
        <v>2289</v>
      </c>
      <c r="B2266" s="23">
        <f>+'ABC Fatturato'!B2266*60%</f>
        <v>24.845692451113027</v>
      </c>
      <c r="C2266" s="27">
        <f t="shared" si="107"/>
        <v>4699971.7374208132</v>
      </c>
      <c r="D2266" s="28">
        <f t="shared" si="105"/>
        <v>0.99887936943458822</v>
      </c>
      <c r="E2266" s="18">
        <v>2265</v>
      </c>
      <c r="F2266" s="26">
        <f t="shared" si="106"/>
        <v>0.84044526901669758</v>
      </c>
      <c r="G2266" s="3" t="str" cm="1">
        <f t="array" ref="G2266">IFERROR(_xlfn.IFS(D2266&lt;='ABC Fatturato'!$K$2,"A",D2266&lt;='ABC Fatturato'!$L$3,"B"),"C")</f>
        <v>C</v>
      </c>
    </row>
    <row r="2267" spans="1:7" x14ac:dyDescent="0.3">
      <c r="A2267" s="20" t="s">
        <v>2290</v>
      </c>
      <c r="B2267" s="23">
        <f>+'ABC Fatturato'!B2267*60%</f>
        <v>24.752076235297288</v>
      </c>
      <c r="C2267" s="27">
        <f t="shared" si="107"/>
        <v>4699996.4894970488</v>
      </c>
      <c r="D2267" s="28">
        <f t="shared" si="105"/>
        <v>0.99888462996373262</v>
      </c>
      <c r="E2267" s="18">
        <v>2266</v>
      </c>
      <c r="F2267" s="26">
        <f t="shared" si="106"/>
        <v>0.84081632653061222</v>
      </c>
      <c r="G2267" s="3" t="str" cm="1">
        <f t="array" ref="G2267">IFERROR(_xlfn.IFS(D2267&lt;='ABC Fatturato'!$K$2,"A",D2267&lt;='ABC Fatturato'!$L$3,"B"),"C")</f>
        <v>C</v>
      </c>
    </row>
    <row r="2268" spans="1:7" x14ac:dyDescent="0.3">
      <c r="A2268" s="20" t="s">
        <v>2291</v>
      </c>
      <c r="B2268" s="23">
        <f>+'ABC Fatturato'!B2268*60%</f>
        <v>24.716730030693807</v>
      </c>
      <c r="C2268" s="27">
        <f t="shared" si="107"/>
        <v>4700021.206227079</v>
      </c>
      <c r="D2268" s="28">
        <f t="shared" si="105"/>
        <v>0.99888988298079018</v>
      </c>
      <c r="E2268" s="18">
        <v>2267</v>
      </c>
      <c r="F2268" s="26">
        <f t="shared" si="106"/>
        <v>0.84118738404452686</v>
      </c>
      <c r="G2268" s="3" t="str" cm="1">
        <f t="array" ref="G2268">IFERROR(_xlfn.IFS(D2268&lt;='ABC Fatturato'!$K$2,"A",D2268&lt;='ABC Fatturato'!$L$3,"B"),"C")</f>
        <v>C</v>
      </c>
    </row>
    <row r="2269" spans="1:7" x14ac:dyDescent="0.3">
      <c r="A2269" s="20" t="s">
        <v>2292</v>
      </c>
      <c r="B2269" s="23">
        <f>+'ABC Fatturato'!B2269*60%</f>
        <v>24.574576816527642</v>
      </c>
      <c r="C2269" s="27">
        <f t="shared" si="107"/>
        <v>4700045.7808038956</v>
      </c>
      <c r="D2269" s="28">
        <f t="shared" si="105"/>
        <v>0.99889510578619545</v>
      </c>
      <c r="E2269" s="18">
        <v>2268</v>
      </c>
      <c r="F2269" s="26">
        <f t="shared" si="106"/>
        <v>0.84155844155844151</v>
      </c>
      <c r="G2269" s="3" t="str" cm="1">
        <f t="array" ref="G2269">IFERROR(_xlfn.IFS(D2269&lt;='ABC Fatturato'!$K$2,"A",D2269&lt;='ABC Fatturato'!$L$3,"B"),"C")</f>
        <v>C</v>
      </c>
    </row>
    <row r="2270" spans="1:7" x14ac:dyDescent="0.3">
      <c r="A2270" s="20" t="s">
        <v>2293</v>
      </c>
      <c r="B2270" s="23">
        <f>+'ABC Fatturato'!B2270*60%</f>
        <v>24.306918962827385</v>
      </c>
      <c r="C2270" s="27">
        <f t="shared" si="107"/>
        <v>4700070.0877228584</v>
      </c>
      <c r="D2270" s="28">
        <f t="shared" si="105"/>
        <v>0.99890027170659734</v>
      </c>
      <c r="E2270" s="18">
        <v>2269</v>
      </c>
      <c r="F2270" s="26">
        <f t="shared" si="106"/>
        <v>0.84192949907235626</v>
      </c>
      <c r="G2270" s="3" t="str" cm="1">
        <f t="array" ref="G2270">IFERROR(_xlfn.IFS(D2270&lt;='ABC Fatturato'!$K$2,"A",D2270&lt;='ABC Fatturato'!$L$3,"B"),"C")</f>
        <v>C</v>
      </c>
    </row>
    <row r="2271" spans="1:7" x14ac:dyDescent="0.3">
      <c r="A2271" s="20" t="s">
        <v>2294</v>
      </c>
      <c r="B2271" s="23">
        <f>+'ABC Fatturato'!B2271*60%</f>
        <v>24.291551047782391</v>
      </c>
      <c r="C2271" s="27">
        <f t="shared" si="107"/>
        <v>4700094.3792739064</v>
      </c>
      <c r="D2271" s="28">
        <f t="shared" si="105"/>
        <v>0.99890543436087464</v>
      </c>
      <c r="E2271" s="18">
        <v>2270</v>
      </c>
      <c r="F2271" s="26">
        <f t="shared" si="106"/>
        <v>0.8423005565862709</v>
      </c>
      <c r="G2271" s="3" t="str" cm="1">
        <f t="array" ref="G2271">IFERROR(_xlfn.IFS(D2271&lt;='ABC Fatturato'!$K$2,"A",D2271&lt;='ABC Fatturato'!$L$3,"B"),"C")</f>
        <v>C</v>
      </c>
    </row>
    <row r="2272" spans="1:7" x14ac:dyDescent="0.3">
      <c r="A2272" s="20" t="s">
        <v>2295</v>
      </c>
      <c r="B2272" s="23">
        <f>+'ABC Fatturato'!B2272*60%</f>
        <v>24.220858638575432</v>
      </c>
      <c r="C2272" s="27">
        <f t="shared" si="107"/>
        <v>4700118.6001325445</v>
      </c>
      <c r="D2272" s="28">
        <f t="shared" si="105"/>
        <v>0.9989105819909786</v>
      </c>
      <c r="E2272" s="18">
        <v>2271</v>
      </c>
      <c r="F2272" s="26">
        <f t="shared" si="106"/>
        <v>0.84267161410018554</v>
      </c>
      <c r="G2272" s="3" t="str" cm="1">
        <f t="array" ref="G2272">IFERROR(_xlfn.IFS(D2272&lt;='ABC Fatturato'!$K$2,"A",D2272&lt;='ABC Fatturato'!$L$3,"B"),"C")</f>
        <v>C</v>
      </c>
    </row>
    <row r="2273" spans="1:7" x14ac:dyDescent="0.3">
      <c r="A2273" s="20" t="s">
        <v>2296</v>
      </c>
      <c r="B2273" s="23">
        <f>+'ABC Fatturato'!B2273*60%</f>
        <v>24.128651148305487</v>
      </c>
      <c r="C2273" s="27">
        <f t="shared" si="107"/>
        <v>4700142.7287836932</v>
      </c>
      <c r="D2273" s="28">
        <f t="shared" si="105"/>
        <v>0.99891571002433521</v>
      </c>
      <c r="E2273" s="18">
        <v>2272</v>
      </c>
      <c r="F2273" s="26">
        <f t="shared" si="106"/>
        <v>0.84304267161410018</v>
      </c>
      <c r="G2273" s="3" t="str" cm="1">
        <f t="array" ref="G2273">IFERROR(_xlfn.IFS(D2273&lt;='ABC Fatturato'!$K$2,"A",D2273&lt;='ABC Fatturato'!$L$3,"B"),"C")</f>
        <v>C</v>
      </c>
    </row>
    <row r="2274" spans="1:7" x14ac:dyDescent="0.3">
      <c r="A2274" s="20" t="s">
        <v>2297</v>
      </c>
      <c r="B2274" s="23">
        <f>+'ABC Fatturato'!B2274*60%</f>
        <v>24.060007794437862</v>
      </c>
      <c r="C2274" s="27">
        <f t="shared" si="107"/>
        <v>4700166.7887914879</v>
      </c>
      <c r="D2274" s="28">
        <f t="shared" si="105"/>
        <v>0.99892082346900202</v>
      </c>
      <c r="E2274" s="18">
        <v>2273</v>
      </c>
      <c r="F2274" s="26">
        <f t="shared" si="106"/>
        <v>0.84341372912801482</v>
      </c>
      <c r="G2274" s="3" t="str" cm="1">
        <f t="array" ref="G2274">IFERROR(_xlfn.IFS(D2274&lt;='ABC Fatturato'!$K$2,"A",D2274&lt;='ABC Fatturato'!$L$3,"B"),"C")</f>
        <v>C</v>
      </c>
    </row>
    <row r="2275" spans="1:7" x14ac:dyDescent="0.3">
      <c r="A2275" s="20" t="s">
        <v>2298</v>
      </c>
      <c r="B2275" s="23">
        <f>+'ABC Fatturato'!B2275*60%</f>
        <v>23.956530499801588</v>
      </c>
      <c r="C2275" s="27">
        <f t="shared" si="107"/>
        <v>4700190.7453219881</v>
      </c>
      <c r="D2275" s="28">
        <f t="shared" si="105"/>
        <v>0.99892591492176319</v>
      </c>
      <c r="E2275" s="18">
        <v>2274</v>
      </c>
      <c r="F2275" s="26">
        <f t="shared" si="106"/>
        <v>0.84378478664192946</v>
      </c>
      <c r="G2275" s="3" t="str" cm="1">
        <f t="array" ref="G2275">IFERROR(_xlfn.IFS(D2275&lt;='ABC Fatturato'!$K$2,"A",D2275&lt;='ABC Fatturato'!$L$3,"B"),"C")</f>
        <v>C</v>
      </c>
    </row>
    <row r="2276" spans="1:7" x14ac:dyDescent="0.3">
      <c r="A2276" s="20" t="s">
        <v>2299</v>
      </c>
      <c r="B2276" s="23">
        <f>+'ABC Fatturato'!B2276*60%</f>
        <v>23.839222081624825</v>
      </c>
      <c r="C2276" s="27">
        <f t="shared" si="107"/>
        <v>4700214.5845440701</v>
      </c>
      <c r="D2276" s="28">
        <f t="shared" si="105"/>
        <v>0.99893098144310655</v>
      </c>
      <c r="E2276" s="18">
        <v>2275</v>
      </c>
      <c r="F2276" s="26">
        <f t="shared" si="106"/>
        <v>0.8441558441558441</v>
      </c>
      <c r="G2276" s="3" t="str" cm="1">
        <f t="array" ref="G2276">IFERROR(_xlfn.IFS(D2276&lt;='ABC Fatturato'!$K$2,"A",D2276&lt;='ABC Fatturato'!$L$3,"B"),"C")</f>
        <v>C</v>
      </c>
    </row>
    <row r="2277" spans="1:7" x14ac:dyDescent="0.3">
      <c r="A2277" s="20" t="s">
        <v>2300</v>
      </c>
      <c r="B2277" s="23">
        <f>+'ABC Fatturato'!B2277*60%</f>
        <v>23.838453685872572</v>
      </c>
      <c r="C2277" s="27">
        <f t="shared" si="107"/>
        <v>4700238.4229977559</v>
      </c>
      <c r="D2277" s="28">
        <f t="shared" si="105"/>
        <v>0.99893604780114365</v>
      </c>
      <c r="E2277" s="18">
        <v>2276</v>
      </c>
      <c r="F2277" s="26">
        <f t="shared" si="106"/>
        <v>0.84452690166975886</v>
      </c>
      <c r="G2277" s="3" t="str" cm="1">
        <f t="array" ref="G2277">IFERROR(_xlfn.IFS(D2277&lt;='ABC Fatturato'!$K$2,"A",D2277&lt;='ABC Fatturato'!$L$3,"B"),"C")</f>
        <v>C</v>
      </c>
    </row>
    <row r="2278" spans="1:7" x14ac:dyDescent="0.3">
      <c r="A2278" s="20" t="s">
        <v>2301</v>
      </c>
      <c r="B2278" s="23">
        <f>+'ABC Fatturato'!B2278*60%</f>
        <v>23.812328230296089</v>
      </c>
      <c r="C2278" s="27">
        <f t="shared" si="107"/>
        <v>4700262.2353259865</v>
      </c>
      <c r="D2278" s="28">
        <f t="shared" si="105"/>
        <v>0.99894110860676899</v>
      </c>
      <c r="E2278" s="18">
        <v>2277</v>
      </c>
      <c r="F2278" s="26">
        <f t="shared" si="106"/>
        <v>0.8448979591836735</v>
      </c>
      <c r="G2278" s="3" t="str" cm="1">
        <f t="array" ref="G2278">IFERROR(_xlfn.IFS(D2278&lt;='ABC Fatturato'!$K$2,"A",D2278&lt;='ABC Fatturato'!$L$3,"B"),"C")</f>
        <v>C</v>
      </c>
    </row>
    <row r="2279" spans="1:7" x14ac:dyDescent="0.3">
      <c r="A2279" s="20" t="s">
        <v>2302</v>
      </c>
      <c r="B2279" s="23">
        <f>+'ABC Fatturato'!B2279*60%</f>
        <v>23.760077319143125</v>
      </c>
      <c r="C2279" s="27">
        <f t="shared" si="107"/>
        <v>4700285.9954033056</v>
      </c>
      <c r="D2279" s="28">
        <f t="shared" si="105"/>
        <v>0.99894615830757072</v>
      </c>
      <c r="E2279" s="18">
        <v>2278</v>
      </c>
      <c r="F2279" s="26">
        <f t="shared" si="106"/>
        <v>0.84526901669758814</v>
      </c>
      <c r="G2279" s="3" t="str" cm="1">
        <f t="array" ref="G2279">IFERROR(_xlfn.IFS(D2279&lt;='ABC Fatturato'!$K$2,"A",D2279&lt;='ABC Fatturato'!$L$3,"B"),"C")</f>
        <v>C</v>
      </c>
    </row>
    <row r="2280" spans="1:7" x14ac:dyDescent="0.3">
      <c r="A2280" s="20" t="s">
        <v>2303</v>
      </c>
      <c r="B2280" s="23">
        <f>+'ABC Fatturato'!B2280*60%</f>
        <v>23.743428744511046</v>
      </c>
      <c r="C2280" s="27">
        <f t="shared" si="107"/>
        <v>4700309.73883205</v>
      </c>
      <c r="D2280" s="28">
        <f t="shared" si="105"/>
        <v>0.99895120447007069</v>
      </c>
      <c r="E2280" s="18">
        <v>2279</v>
      </c>
      <c r="F2280" s="26">
        <f t="shared" si="106"/>
        <v>0.84564007421150278</v>
      </c>
      <c r="G2280" s="3" t="str" cm="1">
        <f t="array" ref="G2280">IFERROR(_xlfn.IFS(D2280&lt;='ABC Fatturato'!$K$2,"A",D2280&lt;='ABC Fatturato'!$L$3,"B"),"C")</f>
        <v>C</v>
      </c>
    </row>
    <row r="2281" spans="1:7" x14ac:dyDescent="0.3">
      <c r="A2281" s="20" t="s">
        <v>2304</v>
      </c>
      <c r="B2281" s="23">
        <f>+'ABC Fatturato'!B2281*60%</f>
        <v>23.686823590762</v>
      </c>
      <c r="C2281" s="27">
        <f t="shared" si="107"/>
        <v>4700333.4256556407</v>
      </c>
      <c r="D2281" s="28">
        <f t="shared" si="105"/>
        <v>0.99895623860234506</v>
      </c>
      <c r="E2281" s="18">
        <v>2280</v>
      </c>
      <c r="F2281" s="26">
        <f t="shared" si="106"/>
        <v>0.84601113172541742</v>
      </c>
      <c r="G2281" s="3" t="str" cm="1">
        <f t="array" ref="G2281">IFERROR(_xlfn.IFS(D2281&lt;='ABC Fatturato'!$K$2,"A",D2281&lt;='ABC Fatturato'!$L$3,"B"),"C")</f>
        <v>C</v>
      </c>
    </row>
    <row r="2282" spans="1:7" x14ac:dyDescent="0.3">
      <c r="A2282" s="20" t="s">
        <v>2305</v>
      </c>
      <c r="B2282" s="23">
        <f>+'ABC Fatturato'!B2282*60%</f>
        <v>23.640975977544443</v>
      </c>
      <c r="C2282" s="27">
        <f t="shared" si="107"/>
        <v>4700357.066631618</v>
      </c>
      <c r="D2282" s="28">
        <f t="shared" si="105"/>
        <v>0.99896126299068111</v>
      </c>
      <c r="E2282" s="18">
        <v>2281</v>
      </c>
      <c r="F2282" s="26">
        <f t="shared" si="106"/>
        <v>0.84638218923933206</v>
      </c>
      <c r="G2282" s="3" t="str" cm="1">
        <f t="array" ref="G2282">IFERROR(_xlfn.IFS(D2282&lt;='ABC Fatturato'!$K$2,"A",D2282&lt;='ABC Fatturato'!$L$3,"B"),"C")</f>
        <v>C</v>
      </c>
    </row>
    <row r="2283" spans="1:7" x14ac:dyDescent="0.3">
      <c r="A2283" s="20" t="s">
        <v>2306</v>
      </c>
      <c r="B2283" s="23">
        <f>+'ABC Fatturato'!B2283*60%</f>
        <v>23.602556189931963</v>
      </c>
      <c r="C2283" s="27">
        <f t="shared" si="107"/>
        <v>4700380.6691878075</v>
      </c>
      <c r="D2283" s="28">
        <f t="shared" si="105"/>
        <v>0.99896627921370551</v>
      </c>
      <c r="E2283" s="18">
        <v>2282</v>
      </c>
      <c r="F2283" s="26">
        <f t="shared" si="106"/>
        <v>0.8467532467532467</v>
      </c>
      <c r="G2283" s="3" t="str" cm="1">
        <f t="array" ref="G2283">IFERROR(_xlfn.IFS(D2283&lt;='ABC Fatturato'!$K$2,"A",D2283&lt;='ABC Fatturato'!$L$3,"B"),"C")</f>
        <v>C</v>
      </c>
    </row>
    <row r="2284" spans="1:7" x14ac:dyDescent="0.3">
      <c r="A2284" s="20" t="s">
        <v>2307</v>
      </c>
      <c r="B2284" s="23">
        <f>+'ABC Fatturato'!B2284*60%</f>
        <v>23.585395351465056</v>
      </c>
      <c r="C2284" s="27">
        <f t="shared" si="107"/>
        <v>4700404.2545831585</v>
      </c>
      <c r="D2284" s="28">
        <f t="shared" si="105"/>
        <v>0.99897129178955757</v>
      </c>
      <c r="E2284" s="18">
        <v>2283</v>
      </c>
      <c r="F2284" s="26">
        <f t="shared" si="106"/>
        <v>0.84712430426716145</v>
      </c>
      <c r="G2284" s="3" t="str" cm="1">
        <f t="array" ref="G2284">IFERROR(_xlfn.IFS(D2284&lt;='ABC Fatturato'!$K$2,"A",D2284&lt;='ABC Fatturato'!$L$3,"B"),"C")</f>
        <v>C</v>
      </c>
    </row>
    <row r="2285" spans="1:7" x14ac:dyDescent="0.3">
      <c r="A2285" s="20" t="s">
        <v>2308</v>
      </c>
      <c r="B2285" s="23">
        <f>+'ABC Fatturato'!B2285*60%</f>
        <v>23.487296827094532</v>
      </c>
      <c r="C2285" s="27">
        <f t="shared" si="107"/>
        <v>4700427.7418799857</v>
      </c>
      <c r="D2285" s="28">
        <f t="shared" si="105"/>
        <v>0.99897628351664769</v>
      </c>
      <c r="E2285" s="18">
        <v>2284</v>
      </c>
      <c r="F2285" s="26">
        <f t="shared" si="106"/>
        <v>0.8474953617810761</v>
      </c>
      <c r="G2285" s="3" t="str" cm="1">
        <f t="array" ref="G2285">IFERROR(_xlfn.IFS(D2285&lt;='ABC Fatturato'!$K$2,"A",D2285&lt;='ABC Fatturato'!$L$3,"B"),"C")</f>
        <v>C</v>
      </c>
    </row>
    <row r="2286" spans="1:7" x14ac:dyDescent="0.3">
      <c r="A2286" s="20" t="s">
        <v>2309</v>
      </c>
      <c r="B2286" s="23">
        <f>+'ABC Fatturato'!B2286*60%</f>
        <v>23.372037464257101</v>
      </c>
      <c r="C2286" s="27">
        <f t="shared" si="107"/>
        <v>4700451.1139174495</v>
      </c>
      <c r="D2286" s="28">
        <f t="shared" si="105"/>
        <v>0.9989812507478032</v>
      </c>
      <c r="E2286" s="18">
        <v>2285</v>
      </c>
      <c r="F2286" s="26">
        <f t="shared" si="106"/>
        <v>0.84786641929499074</v>
      </c>
      <c r="G2286" s="3" t="str" cm="1">
        <f t="array" ref="G2286">IFERROR(_xlfn.IFS(D2286&lt;='ABC Fatturato'!$K$2,"A",D2286&lt;='ABC Fatturato'!$L$3,"B"),"C")</f>
        <v>C</v>
      </c>
    </row>
    <row r="2287" spans="1:7" x14ac:dyDescent="0.3">
      <c r="A2287" s="20" t="s">
        <v>2310</v>
      </c>
      <c r="B2287" s="23">
        <f>+'ABC Fatturato'!B2287*60%</f>
        <v>23.36857968337198</v>
      </c>
      <c r="C2287" s="27">
        <f t="shared" si="107"/>
        <v>4700474.4824971333</v>
      </c>
      <c r="D2287" s="28">
        <f t="shared" si="105"/>
        <v>0.99898621724408088</v>
      </c>
      <c r="E2287" s="18">
        <v>2286</v>
      </c>
      <c r="F2287" s="26">
        <f t="shared" si="106"/>
        <v>0.84823747680890538</v>
      </c>
      <c r="G2287" s="3" t="str" cm="1">
        <f t="array" ref="G2287">IFERROR(_xlfn.IFS(D2287&lt;='ABC Fatturato'!$K$2,"A",D2287&lt;='ABC Fatturato'!$L$3,"B"),"C")</f>
        <v>C</v>
      </c>
    </row>
    <row r="2288" spans="1:7" x14ac:dyDescent="0.3">
      <c r="A2288" s="20" t="s">
        <v>2311</v>
      </c>
      <c r="B2288" s="23">
        <f>+'ABC Fatturato'!B2288*60%</f>
        <v>23.346424272515446</v>
      </c>
      <c r="C2288" s="27">
        <f t="shared" si="107"/>
        <v>4700497.8289214056</v>
      </c>
      <c r="D2288" s="28">
        <f t="shared" si="105"/>
        <v>0.99899117903169554</v>
      </c>
      <c r="E2288" s="18">
        <v>2287</v>
      </c>
      <c r="F2288" s="26">
        <f t="shared" si="106"/>
        <v>0.84860853432282002</v>
      </c>
      <c r="G2288" s="3" t="str" cm="1">
        <f t="array" ref="G2288">IFERROR(_xlfn.IFS(D2288&lt;='ABC Fatturato'!$K$2,"A",D2288&lt;='ABC Fatturato'!$L$3,"B"),"C")</f>
        <v>C</v>
      </c>
    </row>
    <row r="2289" spans="1:7" x14ac:dyDescent="0.3">
      <c r="A2289" s="20" t="s">
        <v>2312</v>
      </c>
      <c r="B2289" s="23">
        <f>+'ABC Fatturato'!B2289*60%</f>
        <v>23.322347872278296</v>
      </c>
      <c r="C2289" s="27">
        <f t="shared" si="107"/>
        <v>4700521.1512692776</v>
      </c>
      <c r="D2289" s="28">
        <f t="shared" si="105"/>
        <v>0.99899613570238155</v>
      </c>
      <c r="E2289" s="18">
        <v>2288</v>
      </c>
      <c r="F2289" s="26">
        <f t="shared" si="106"/>
        <v>0.84897959183673466</v>
      </c>
      <c r="G2289" s="3" t="str" cm="1">
        <f t="array" ref="G2289">IFERROR(_xlfn.IFS(D2289&lt;='ABC Fatturato'!$K$2,"A",D2289&lt;='ABC Fatturato'!$L$3,"B"),"C")</f>
        <v>C</v>
      </c>
    </row>
    <row r="2290" spans="1:7" x14ac:dyDescent="0.3">
      <c r="A2290" s="20" t="s">
        <v>2313</v>
      </c>
      <c r="B2290" s="23">
        <f>+'ABC Fatturato'!B2290*60%</f>
        <v>23.308004484902973</v>
      </c>
      <c r="C2290" s="27">
        <f t="shared" si="107"/>
        <v>4700544.4592737621</v>
      </c>
      <c r="D2290" s="28">
        <f t="shared" si="105"/>
        <v>0.99900108932468457</v>
      </c>
      <c r="E2290" s="18">
        <v>2289</v>
      </c>
      <c r="F2290" s="26">
        <f t="shared" si="106"/>
        <v>0.8493506493506493</v>
      </c>
      <c r="G2290" s="3" t="str" cm="1">
        <f t="array" ref="G2290">IFERROR(_xlfn.IFS(D2290&lt;='ABC Fatturato'!$K$2,"A",D2290&lt;='ABC Fatturato'!$L$3,"B"),"C")</f>
        <v>C</v>
      </c>
    </row>
    <row r="2291" spans="1:7" x14ac:dyDescent="0.3">
      <c r="A2291" s="20" t="s">
        <v>2314</v>
      </c>
      <c r="B2291" s="23">
        <f>+'ABC Fatturato'!B2291*60%</f>
        <v>23.270096961125326</v>
      </c>
      <c r="C2291" s="27">
        <f t="shared" si="107"/>
        <v>4700567.7293707235</v>
      </c>
      <c r="D2291" s="28">
        <f t="shared" si="105"/>
        <v>0.99900603489054718</v>
      </c>
      <c r="E2291" s="18">
        <v>2290</v>
      </c>
      <c r="F2291" s="26">
        <f t="shared" si="106"/>
        <v>0.84972170686456405</v>
      </c>
      <c r="G2291" s="3" t="str" cm="1">
        <f t="array" ref="G2291">IFERROR(_xlfn.IFS(D2291&lt;='ABC Fatturato'!$K$2,"A",D2291&lt;='ABC Fatturato'!$L$3,"B"),"C")</f>
        <v>C</v>
      </c>
    </row>
    <row r="2292" spans="1:7" x14ac:dyDescent="0.3">
      <c r="A2292" s="20" t="s">
        <v>2315</v>
      </c>
      <c r="B2292" s="23">
        <f>+'ABC Fatturato'!B2292*60%</f>
        <v>23.239361131035345</v>
      </c>
      <c r="C2292" s="27">
        <f t="shared" si="107"/>
        <v>4700590.9687318541</v>
      </c>
      <c r="D2292" s="28">
        <f t="shared" si="105"/>
        <v>0.99901097392416038</v>
      </c>
      <c r="E2292" s="18">
        <v>2291</v>
      </c>
      <c r="F2292" s="26">
        <f t="shared" si="106"/>
        <v>0.85009276437847869</v>
      </c>
      <c r="G2292" s="3" t="str" cm="1">
        <f t="array" ref="G2292">IFERROR(_xlfn.IFS(D2292&lt;='ABC Fatturato'!$K$2,"A",D2292&lt;='ABC Fatturato'!$L$3,"B"),"C")</f>
        <v>C</v>
      </c>
    </row>
    <row r="2293" spans="1:7" x14ac:dyDescent="0.3">
      <c r="A2293" s="20" t="s">
        <v>2316</v>
      </c>
      <c r="B2293" s="23">
        <f>+'ABC Fatturato'!B2293*60%</f>
        <v>23.234110426728307</v>
      </c>
      <c r="C2293" s="27">
        <f t="shared" si="107"/>
        <v>4700614.2028422812</v>
      </c>
      <c r="D2293" s="28">
        <f t="shared" si="105"/>
        <v>0.99901591184184779</v>
      </c>
      <c r="E2293" s="18">
        <v>2292</v>
      </c>
      <c r="F2293" s="26">
        <f t="shared" si="106"/>
        <v>0.85046382189239333</v>
      </c>
      <c r="G2293" s="3" t="str" cm="1">
        <f t="array" ref="G2293">IFERROR(_xlfn.IFS(D2293&lt;='ABC Fatturato'!$K$2,"A",D2293&lt;='ABC Fatturato'!$L$3,"B"),"C")</f>
        <v>C</v>
      </c>
    </row>
    <row r="2294" spans="1:7" x14ac:dyDescent="0.3">
      <c r="A2294" s="20" t="s">
        <v>2317</v>
      </c>
      <c r="B2294" s="23">
        <f>+'ABC Fatturato'!B2294*60%</f>
        <v>22.876934467890973</v>
      </c>
      <c r="C2294" s="27">
        <f t="shared" si="107"/>
        <v>4700637.079776749</v>
      </c>
      <c r="D2294" s="28">
        <f t="shared" si="105"/>
        <v>0.99902077384935606</v>
      </c>
      <c r="E2294" s="18">
        <v>2293</v>
      </c>
      <c r="F2294" s="26">
        <f t="shared" si="106"/>
        <v>0.85083487940630798</v>
      </c>
      <c r="G2294" s="3" t="str" cm="1">
        <f t="array" ref="G2294">IFERROR(_xlfn.IFS(D2294&lt;='ABC Fatturato'!$K$2,"A",D2294&lt;='ABC Fatturato'!$L$3,"B"),"C")</f>
        <v>C</v>
      </c>
    </row>
    <row r="2295" spans="1:7" x14ac:dyDescent="0.3">
      <c r="A2295" s="20" t="s">
        <v>2318</v>
      </c>
      <c r="B2295" s="23">
        <f>+'ABC Fatturato'!B2295*60%</f>
        <v>22.78293405419911</v>
      </c>
      <c r="C2295" s="27">
        <f t="shared" si="107"/>
        <v>4700659.8627108028</v>
      </c>
      <c r="D2295" s="28">
        <f t="shared" si="105"/>
        <v>0.9990256158790688</v>
      </c>
      <c r="E2295" s="18">
        <v>2294</v>
      </c>
      <c r="F2295" s="26">
        <f t="shared" si="106"/>
        <v>0.85120593692022262</v>
      </c>
      <c r="G2295" s="3" t="str" cm="1">
        <f t="array" ref="G2295">IFERROR(_xlfn.IFS(D2295&lt;='ABC Fatturato'!$K$2,"A",D2295&lt;='ABC Fatturato'!$L$3,"B"),"C")</f>
        <v>C</v>
      </c>
    </row>
    <row r="2296" spans="1:7" x14ac:dyDescent="0.3">
      <c r="A2296" s="20" t="s">
        <v>2319</v>
      </c>
      <c r="B2296" s="23">
        <f>+'ABC Fatturato'!B2296*60%</f>
        <v>22.625925188822787</v>
      </c>
      <c r="C2296" s="27">
        <f t="shared" si="107"/>
        <v>4700682.4886359917</v>
      </c>
      <c r="D2296" s="28">
        <f t="shared" si="105"/>
        <v>0.99903042453987523</v>
      </c>
      <c r="E2296" s="18">
        <v>2295</v>
      </c>
      <c r="F2296" s="26">
        <f t="shared" si="106"/>
        <v>0.85157699443413726</v>
      </c>
      <c r="G2296" s="3" t="str" cm="1">
        <f t="array" ref="G2296">IFERROR(_xlfn.IFS(D2296&lt;='ABC Fatturato'!$K$2,"A",D2296&lt;='ABC Fatturato'!$L$3,"B"),"C")</f>
        <v>C</v>
      </c>
    </row>
    <row r="2297" spans="1:7" x14ac:dyDescent="0.3">
      <c r="A2297" s="20" t="s">
        <v>2320</v>
      </c>
      <c r="B2297" s="23">
        <f>+'ABC Fatturato'!B2297*60%</f>
        <v>22.624260331359583</v>
      </c>
      <c r="C2297" s="27">
        <f t="shared" si="107"/>
        <v>4700705.1128963232</v>
      </c>
      <c r="D2297" s="28">
        <f t="shared" si="105"/>
        <v>0.9990352328468517</v>
      </c>
      <c r="E2297" s="18">
        <v>2296</v>
      </c>
      <c r="F2297" s="26">
        <f t="shared" si="106"/>
        <v>0.8519480519480519</v>
      </c>
      <c r="G2297" s="3" t="str" cm="1">
        <f t="array" ref="G2297">IFERROR(_xlfn.IFS(D2297&lt;='ABC Fatturato'!$K$2,"A",D2297&lt;='ABC Fatturato'!$L$3,"B"),"C")</f>
        <v>C</v>
      </c>
    </row>
    <row r="2298" spans="1:7" x14ac:dyDescent="0.3">
      <c r="A2298" s="20" t="s">
        <v>2321</v>
      </c>
      <c r="B2298" s="23">
        <f>+'ABC Fatturato'!B2298*60%</f>
        <v>22.606715295016549</v>
      </c>
      <c r="C2298" s="27">
        <f t="shared" si="107"/>
        <v>4700727.7196116187</v>
      </c>
      <c r="D2298" s="28">
        <f t="shared" si="105"/>
        <v>0.99904003742500258</v>
      </c>
      <c r="E2298" s="18">
        <v>2297</v>
      </c>
      <c r="F2298" s="26">
        <f t="shared" si="106"/>
        <v>0.85231910946196665</v>
      </c>
      <c r="G2298" s="3" t="str" cm="1">
        <f t="array" ref="G2298">IFERROR(_xlfn.IFS(D2298&lt;='ABC Fatturato'!$K$2,"A",D2298&lt;='ABC Fatturato'!$L$3,"B"),"C")</f>
        <v>C</v>
      </c>
    </row>
    <row r="2299" spans="1:7" x14ac:dyDescent="0.3">
      <c r="A2299" s="20" t="s">
        <v>2322</v>
      </c>
      <c r="B2299" s="23">
        <f>+'ABC Fatturato'!B2299*60%</f>
        <v>22.539608732653424</v>
      </c>
      <c r="C2299" s="27">
        <f t="shared" si="107"/>
        <v>4700750.2592203515</v>
      </c>
      <c r="D2299" s="28">
        <f t="shared" si="105"/>
        <v>0.99904482774107595</v>
      </c>
      <c r="E2299" s="18">
        <v>2298</v>
      </c>
      <c r="F2299" s="26">
        <f t="shared" si="106"/>
        <v>0.85269016697588129</v>
      </c>
      <c r="G2299" s="3" t="str" cm="1">
        <f t="array" ref="G2299">IFERROR(_xlfn.IFS(D2299&lt;='ABC Fatturato'!$K$2,"A",D2299&lt;='ABC Fatturato'!$L$3,"B"),"C")</f>
        <v>C</v>
      </c>
    </row>
    <row r="2300" spans="1:7" x14ac:dyDescent="0.3">
      <c r="A2300" s="20" t="s">
        <v>2323</v>
      </c>
      <c r="B2300" s="23">
        <f>+'ABC Fatturato'!B2300*60%</f>
        <v>22.383752460905473</v>
      </c>
      <c r="C2300" s="27">
        <f t="shared" si="107"/>
        <v>4700772.6429728121</v>
      </c>
      <c r="D2300" s="28">
        <f t="shared" si="105"/>
        <v>0.99904958493320228</v>
      </c>
      <c r="E2300" s="18">
        <v>2299</v>
      </c>
      <c r="F2300" s="26">
        <f t="shared" si="106"/>
        <v>0.85306122448979593</v>
      </c>
      <c r="G2300" s="3" t="str" cm="1">
        <f t="array" ref="G2300">IFERROR(_xlfn.IFS(D2300&lt;='ABC Fatturato'!$K$2,"A",D2300&lt;='ABC Fatturato'!$L$3,"B"),"C")</f>
        <v>C</v>
      </c>
    </row>
    <row r="2301" spans="1:7" x14ac:dyDescent="0.3">
      <c r="A2301" s="20" t="s">
        <v>2324</v>
      </c>
      <c r="B2301" s="23">
        <f>+'ABC Fatturato'!B2301*60%</f>
        <v>22.366591622438566</v>
      </c>
      <c r="C2301" s="27">
        <f t="shared" si="107"/>
        <v>4700795.0095644342</v>
      </c>
      <c r="D2301" s="28">
        <f t="shared" si="105"/>
        <v>0.99905433847815617</v>
      </c>
      <c r="E2301" s="18">
        <v>2300</v>
      </c>
      <c r="F2301" s="26">
        <f t="shared" si="106"/>
        <v>0.85343228200371057</v>
      </c>
      <c r="G2301" s="3" t="str" cm="1">
        <f t="array" ref="G2301">IFERROR(_xlfn.IFS(D2301&lt;='ABC Fatturato'!$K$2,"A",D2301&lt;='ABC Fatturato'!$L$3,"B"),"C")</f>
        <v>C</v>
      </c>
    </row>
    <row r="2302" spans="1:7" x14ac:dyDescent="0.3">
      <c r="A2302" s="20" t="s">
        <v>2325</v>
      </c>
      <c r="B2302" s="23">
        <f>+'ABC Fatturato'!B2302*60%</f>
        <v>22.268749229985456</v>
      </c>
      <c r="C2302" s="27">
        <f t="shared" si="107"/>
        <v>4700817.2783136638</v>
      </c>
      <c r="D2302" s="28">
        <f t="shared" si="105"/>
        <v>0.99905907122878357</v>
      </c>
      <c r="E2302" s="18">
        <v>2301</v>
      </c>
      <c r="F2302" s="26">
        <f t="shared" si="106"/>
        <v>0.85380333951762521</v>
      </c>
      <c r="G2302" s="3" t="str" cm="1">
        <f t="array" ref="G2302">IFERROR(_xlfn.IFS(D2302&lt;='ABC Fatturato'!$K$2,"A",D2302&lt;='ABC Fatturato'!$L$3,"B"),"C")</f>
        <v>C</v>
      </c>
    </row>
    <row r="2303" spans="1:7" x14ac:dyDescent="0.3">
      <c r="A2303" s="20" t="s">
        <v>2326</v>
      </c>
      <c r="B2303" s="23">
        <f>+'ABC Fatturato'!B2303*60%</f>
        <v>22.264266921430664</v>
      </c>
      <c r="C2303" s="27">
        <f t="shared" si="107"/>
        <v>4700839.542580585</v>
      </c>
      <c r="D2303" s="28">
        <f t="shared" si="105"/>
        <v>0.99906380302679121</v>
      </c>
      <c r="E2303" s="18">
        <v>2302</v>
      </c>
      <c r="F2303" s="26">
        <f t="shared" si="106"/>
        <v>0.85417439703153986</v>
      </c>
      <c r="G2303" s="3" t="str" cm="1">
        <f t="array" ref="G2303">IFERROR(_xlfn.IFS(D2303&lt;='ABC Fatturato'!$K$2,"A",D2303&lt;='ABC Fatturato'!$L$3,"B"),"C")</f>
        <v>C</v>
      </c>
    </row>
    <row r="2304" spans="1:7" x14ac:dyDescent="0.3">
      <c r="A2304" s="20" t="s">
        <v>2327</v>
      </c>
      <c r="B2304" s="23">
        <f>+'ABC Fatturato'!B2304*60%</f>
        <v>22.240318587152224</v>
      </c>
      <c r="C2304" s="27">
        <f t="shared" si="107"/>
        <v>4700861.782899172</v>
      </c>
      <c r="D2304" s="28">
        <f t="shared" si="105"/>
        <v>0.99906852973508797</v>
      </c>
      <c r="E2304" s="18">
        <v>2303</v>
      </c>
      <c r="F2304" s="26">
        <f t="shared" si="106"/>
        <v>0.8545454545454545</v>
      </c>
      <c r="G2304" s="3" t="str" cm="1">
        <f t="array" ref="G2304">IFERROR(_xlfn.IFS(D2304&lt;='ABC Fatturato'!$K$2,"A",D2304&lt;='ABC Fatturato'!$L$3,"B"),"C")</f>
        <v>C</v>
      </c>
    </row>
    <row r="2305" spans="1:7" x14ac:dyDescent="0.3">
      <c r="A2305" s="20" t="s">
        <v>2328</v>
      </c>
      <c r="B2305" s="23">
        <f>+'ABC Fatturato'!B2305*60%</f>
        <v>22.240318587152224</v>
      </c>
      <c r="C2305" s="27">
        <f t="shared" si="107"/>
        <v>4700884.0232177591</v>
      </c>
      <c r="D2305" s="28">
        <f t="shared" si="105"/>
        <v>0.99907325644338485</v>
      </c>
      <c r="E2305" s="18">
        <v>2304</v>
      </c>
      <c r="F2305" s="26">
        <f t="shared" si="106"/>
        <v>0.85491651205936925</v>
      </c>
      <c r="G2305" s="3" t="str" cm="1">
        <f t="array" ref="G2305">IFERROR(_xlfn.IFS(D2305&lt;='ABC Fatturato'!$K$2,"A",D2305&lt;='ABC Fatturato'!$L$3,"B"),"C")</f>
        <v>C</v>
      </c>
    </row>
    <row r="2306" spans="1:7" x14ac:dyDescent="0.3">
      <c r="A2306" s="20" t="s">
        <v>2329</v>
      </c>
      <c r="B2306" s="23">
        <f>+'ABC Fatturato'!B2306*60%</f>
        <v>22.21854737417182</v>
      </c>
      <c r="C2306" s="27">
        <f t="shared" si="107"/>
        <v>4700906.2417651331</v>
      </c>
      <c r="D2306" s="28">
        <f t="shared" ref="D2306:D2369" si="108">C2306/SUM(B:B)</f>
        <v>0.99907797852467184</v>
      </c>
      <c r="E2306" s="18">
        <v>2305</v>
      </c>
      <c r="F2306" s="26">
        <f t="shared" ref="F2306:F2369" si="109">E2306/COUNT(B:B)</f>
        <v>0.85528756957328389</v>
      </c>
      <c r="G2306" s="3" t="str" cm="1">
        <f t="array" ref="G2306">IFERROR(_xlfn.IFS(D2306&lt;='ABC Fatturato'!$K$2,"A",D2306&lt;='ABC Fatturato'!$L$3,"B"),"C")</f>
        <v>C</v>
      </c>
    </row>
    <row r="2307" spans="1:7" x14ac:dyDescent="0.3">
      <c r="A2307" s="20" t="s">
        <v>2330</v>
      </c>
      <c r="B2307" s="23">
        <f>+'ABC Fatturato'!B2307*60%</f>
        <v>22.141579732988152</v>
      </c>
      <c r="C2307" s="27">
        <f t="shared" ref="C2307:C2370" si="110">B2307+C2306</f>
        <v>4700928.3833448663</v>
      </c>
      <c r="D2307" s="28">
        <f t="shared" si="108"/>
        <v>0.9990826842481183</v>
      </c>
      <c r="E2307" s="18">
        <v>2306</v>
      </c>
      <c r="F2307" s="26">
        <f t="shared" si="109"/>
        <v>0.85565862708719853</v>
      </c>
      <c r="G2307" s="3" t="str" cm="1">
        <f t="array" ref="G2307">IFERROR(_xlfn.IFS(D2307&lt;='ABC Fatturato'!$K$2,"A",D2307&lt;='ABC Fatturato'!$L$3,"B"),"C")</f>
        <v>C</v>
      </c>
    </row>
    <row r="2308" spans="1:7" x14ac:dyDescent="0.3">
      <c r="A2308" s="20" t="s">
        <v>2331</v>
      </c>
      <c r="B2308" s="23">
        <f>+'ABC Fatturato'!B2308*60%</f>
        <v>22.129797664786995</v>
      </c>
      <c r="C2308" s="27">
        <f t="shared" si="110"/>
        <v>4700950.5131425308</v>
      </c>
      <c r="D2308" s="28">
        <f t="shared" si="108"/>
        <v>0.99908738746753567</v>
      </c>
      <c r="E2308" s="18">
        <v>2307</v>
      </c>
      <c r="F2308" s="26">
        <f t="shared" si="109"/>
        <v>0.85602968460111317</v>
      </c>
      <c r="G2308" s="3" t="str" cm="1">
        <f t="array" ref="G2308">IFERROR(_xlfn.IFS(D2308&lt;='ABC Fatturato'!$K$2,"A",D2308&lt;='ABC Fatturato'!$L$3,"B"),"C")</f>
        <v>C</v>
      </c>
    </row>
    <row r="2309" spans="1:7" x14ac:dyDescent="0.3">
      <c r="A2309" s="20" t="s">
        <v>2332</v>
      </c>
      <c r="B2309" s="23">
        <f>+'ABC Fatturato'!B2309*60%</f>
        <v>21.938851320352985</v>
      </c>
      <c r="C2309" s="27">
        <f t="shared" si="110"/>
        <v>4700972.451993851</v>
      </c>
      <c r="D2309" s="28">
        <f t="shared" si="108"/>
        <v>0.99909205010535507</v>
      </c>
      <c r="E2309" s="18">
        <v>2308</v>
      </c>
      <c r="F2309" s="26">
        <f t="shared" si="109"/>
        <v>0.85640074211502781</v>
      </c>
      <c r="G2309" s="3" t="str" cm="1">
        <f t="array" ref="G2309">IFERROR(_xlfn.IFS(D2309&lt;='ABC Fatturato'!$K$2,"A",D2309&lt;='ABC Fatturato'!$L$3,"B"),"C")</f>
        <v>C</v>
      </c>
    </row>
    <row r="2310" spans="1:7" x14ac:dyDescent="0.3">
      <c r="A2310" s="20" t="s">
        <v>2333</v>
      </c>
      <c r="B2310" s="23">
        <f>+'ABC Fatturato'!B2310*60%</f>
        <v>21.903377049790798</v>
      </c>
      <c r="C2310" s="27">
        <f t="shared" si="110"/>
        <v>4700994.3553709006</v>
      </c>
      <c r="D2310" s="28">
        <f t="shared" si="108"/>
        <v>0.99909670520387017</v>
      </c>
      <c r="E2310" s="18">
        <v>2309</v>
      </c>
      <c r="F2310" s="26">
        <f t="shared" si="109"/>
        <v>0.85677179962894245</v>
      </c>
      <c r="G2310" s="3" t="str" cm="1">
        <f t="array" ref="G2310">IFERROR(_xlfn.IFS(D2310&lt;='ABC Fatturato'!$K$2,"A",D2310&lt;='ABC Fatturato'!$L$3,"B"),"C")</f>
        <v>C</v>
      </c>
    </row>
    <row r="2311" spans="1:7" x14ac:dyDescent="0.3">
      <c r="A2311" s="20" t="s">
        <v>2334</v>
      </c>
      <c r="B2311" s="23">
        <f>+'ABC Fatturato'!B2311*60%</f>
        <v>21.754692471730507</v>
      </c>
      <c r="C2311" s="27">
        <f t="shared" si="110"/>
        <v>4701016.1100633722</v>
      </c>
      <c r="D2311" s="28">
        <f t="shared" si="108"/>
        <v>0.9991013287026298</v>
      </c>
      <c r="E2311" s="18">
        <v>2310</v>
      </c>
      <c r="F2311" s="26">
        <f t="shared" si="109"/>
        <v>0.8571428571428571</v>
      </c>
      <c r="G2311" s="3" t="str" cm="1">
        <f t="array" ref="G2311">IFERROR(_xlfn.IFS(D2311&lt;='ABC Fatturato'!$K$2,"A",D2311&lt;='ABC Fatturato'!$L$3,"B"),"C")</f>
        <v>C</v>
      </c>
    </row>
    <row r="2312" spans="1:7" x14ac:dyDescent="0.3">
      <c r="A2312" s="20" t="s">
        <v>2335</v>
      </c>
      <c r="B2312" s="23">
        <f>+'ABC Fatturato'!B2312*60%</f>
        <v>21.733561588543644</v>
      </c>
      <c r="C2312" s="27">
        <f t="shared" si="110"/>
        <v>4701037.8436249606</v>
      </c>
      <c r="D2312" s="28">
        <f t="shared" si="108"/>
        <v>0.99910594771046812</v>
      </c>
      <c r="E2312" s="18">
        <v>2311</v>
      </c>
      <c r="F2312" s="26">
        <f t="shared" si="109"/>
        <v>0.85751391465677185</v>
      </c>
      <c r="G2312" s="3" t="str" cm="1">
        <f t="array" ref="G2312">IFERROR(_xlfn.IFS(D2312&lt;='ABC Fatturato'!$K$2,"A",D2312&lt;='ABC Fatturato'!$L$3,"B"),"C")</f>
        <v>C</v>
      </c>
    </row>
    <row r="2313" spans="1:7" x14ac:dyDescent="0.3">
      <c r="A2313" s="20" t="s">
        <v>2336</v>
      </c>
      <c r="B2313" s="23">
        <f>+'ABC Fatturato'!B2313*60%</f>
        <v>21.689891096624134</v>
      </c>
      <c r="C2313" s="27">
        <f t="shared" si="110"/>
        <v>4701059.5335160568</v>
      </c>
      <c r="D2313" s="28">
        <f t="shared" si="108"/>
        <v>0.999110557437069</v>
      </c>
      <c r="E2313" s="18">
        <v>2312</v>
      </c>
      <c r="F2313" s="26">
        <f t="shared" si="109"/>
        <v>0.85788497217068649</v>
      </c>
      <c r="G2313" s="3" t="str" cm="1">
        <f t="array" ref="G2313">IFERROR(_xlfn.IFS(D2313&lt;='ABC Fatturato'!$K$2,"A",D2313&lt;='ABC Fatturato'!$L$3,"B"),"C")</f>
        <v>C</v>
      </c>
    </row>
    <row r="2314" spans="1:7" x14ac:dyDescent="0.3">
      <c r="A2314" s="20" t="s">
        <v>2337</v>
      </c>
      <c r="B2314" s="23">
        <f>+'ABC Fatturato'!B2314*60%</f>
        <v>21.613307653316593</v>
      </c>
      <c r="C2314" s="27">
        <f t="shared" si="110"/>
        <v>4701081.1468237098</v>
      </c>
      <c r="D2314" s="28">
        <f t="shared" si="108"/>
        <v>0.99911515088748226</v>
      </c>
      <c r="E2314" s="18">
        <v>2313</v>
      </c>
      <c r="F2314" s="26">
        <f t="shared" si="109"/>
        <v>0.85825602968460113</v>
      </c>
      <c r="G2314" s="3" t="str" cm="1">
        <f t="array" ref="G2314">IFERROR(_xlfn.IFS(D2314&lt;='ABC Fatturato'!$K$2,"A",D2314&lt;='ABC Fatturato'!$L$3,"B"),"C")</f>
        <v>C</v>
      </c>
    </row>
    <row r="2315" spans="1:7" x14ac:dyDescent="0.3">
      <c r="A2315" s="20" t="s">
        <v>2338</v>
      </c>
      <c r="B2315" s="23">
        <f>+'ABC Fatturato'!B2315*60%</f>
        <v>21.431453991950864</v>
      </c>
      <c r="C2315" s="27">
        <f t="shared" si="110"/>
        <v>4701102.5782777015</v>
      </c>
      <c r="D2315" s="28">
        <f t="shared" si="108"/>
        <v>0.99911970568875452</v>
      </c>
      <c r="E2315" s="18">
        <v>2314</v>
      </c>
      <c r="F2315" s="26">
        <f t="shared" si="109"/>
        <v>0.85862708719851577</v>
      </c>
      <c r="G2315" s="3" t="str" cm="1">
        <f t="array" ref="G2315">IFERROR(_xlfn.IFS(D2315&lt;='ABC Fatturato'!$K$2,"A",D2315&lt;='ABC Fatturato'!$L$3,"B"),"C")</f>
        <v>C</v>
      </c>
    </row>
    <row r="2316" spans="1:7" x14ac:dyDescent="0.3">
      <c r="A2316" s="20" t="s">
        <v>2339</v>
      </c>
      <c r="B2316" s="23">
        <f>+'ABC Fatturato'!B2316*60%</f>
        <v>21.365884221092237</v>
      </c>
      <c r="C2316" s="27">
        <f t="shared" si="110"/>
        <v>4701123.9441619227</v>
      </c>
      <c r="D2316" s="28">
        <f t="shared" si="108"/>
        <v>0.999124246554562</v>
      </c>
      <c r="E2316" s="18">
        <v>2315</v>
      </c>
      <c r="F2316" s="26">
        <f t="shared" si="109"/>
        <v>0.85899814471243041</v>
      </c>
      <c r="G2316" s="3" t="str" cm="1">
        <f t="array" ref="G2316">IFERROR(_xlfn.IFS(D2316&lt;='ABC Fatturato'!$K$2,"A",D2316&lt;='ABC Fatturato'!$L$3,"B"),"C")</f>
        <v>C</v>
      </c>
    </row>
    <row r="2317" spans="1:7" x14ac:dyDescent="0.3">
      <c r="A2317" s="20" t="s">
        <v>2340</v>
      </c>
      <c r="B2317" s="23">
        <f>+'ABC Fatturato'!B2317*60%</f>
        <v>21.360505450826491</v>
      </c>
      <c r="C2317" s="27">
        <f t="shared" si="110"/>
        <v>4701145.3046673732</v>
      </c>
      <c r="D2317" s="28">
        <f t="shared" si="108"/>
        <v>0.99912878627722568</v>
      </c>
      <c r="E2317" s="18">
        <v>2316</v>
      </c>
      <c r="F2317" s="26">
        <f t="shared" si="109"/>
        <v>0.85936920222634505</v>
      </c>
      <c r="G2317" s="3" t="str" cm="1">
        <f t="array" ref="G2317">IFERROR(_xlfn.IFS(D2317&lt;='ABC Fatturato'!$K$2,"A",D2317&lt;='ABC Fatturato'!$L$3,"B"),"C")</f>
        <v>C</v>
      </c>
    </row>
    <row r="2318" spans="1:7" x14ac:dyDescent="0.3">
      <c r="A2318" s="20" t="s">
        <v>2341</v>
      </c>
      <c r="B2318" s="23">
        <f>+'ABC Fatturato'!B2318*60%</f>
        <v>21.220529357958362</v>
      </c>
      <c r="C2318" s="27">
        <f t="shared" si="110"/>
        <v>4701166.5251967311</v>
      </c>
      <c r="D2318" s="28">
        <f t="shared" si="108"/>
        <v>0.99913329625093794</v>
      </c>
      <c r="E2318" s="18">
        <v>2317</v>
      </c>
      <c r="F2318" s="26">
        <f t="shared" si="109"/>
        <v>0.85974025974025969</v>
      </c>
      <c r="G2318" s="3" t="str" cm="1">
        <f t="array" ref="G2318">IFERROR(_xlfn.IFS(D2318&lt;='ABC Fatturato'!$K$2,"A",D2318&lt;='ABC Fatturato'!$L$3,"B"),"C")</f>
        <v>C</v>
      </c>
    </row>
    <row r="2319" spans="1:7" x14ac:dyDescent="0.3">
      <c r="A2319" s="20" t="s">
        <v>2342</v>
      </c>
      <c r="B2319" s="23">
        <f>+'ABC Fatturato'!B2319*60%</f>
        <v>21.169302974475059</v>
      </c>
      <c r="C2319" s="27">
        <f t="shared" si="110"/>
        <v>4701187.6944997059</v>
      </c>
      <c r="D2319" s="28">
        <f t="shared" si="108"/>
        <v>0.9991377953375683</v>
      </c>
      <c r="E2319" s="18">
        <v>2318</v>
      </c>
      <c r="F2319" s="26">
        <f t="shared" si="109"/>
        <v>0.86011131725417445</v>
      </c>
      <c r="G2319" s="3" t="str" cm="1">
        <f t="array" ref="G2319">IFERROR(_xlfn.IFS(D2319&lt;='ABC Fatturato'!$K$2,"A",D2319&lt;='ABC Fatturato'!$L$3,"B"),"C")</f>
        <v>C</v>
      </c>
    </row>
    <row r="2320" spans="1:7" x14ac:dyDescent="0.3">
      <c r="A2320" s="20" t="s">
        <v>2343</v>
      </c>
      <c r="B2320" s="23">
        <f>+'ABC Fatturato'!B2320*60%</f>
        <v>21.130883186862583</v>
      </c>
      <c r="C2320" s="27">
        <f t="shared" si="110"/>
        <v>4701208.825382893</v>
      </c>
      <c r="D2320" s="28">
        <f t="shared" si="108"/>
        <v>0.99914228625888712</v>
      </c>
      <c r="E2320" s="18">
        <v>2319</v>
      </c>
      <c r="F2320" s="26">
        <f t="shared" si="109"/>
        <v>0.86048237476808909</v>
      </c>
      <c r="G2320" s="3" t="str" cm="1">
        <f t="array" ref="G2320">IFERROR(_xlfn.IFS(D2320&lt;='ABC Fatturato'!$K$2,"A",D2320&lt;='ABC Fatturato'!$L$3,"B"),"C")</f>
        <v>C</v>
      </c>
    </row>
    <row r="2321" spans="1:7" x14ac:dyDescent="0.3">
      <c r="A2321" s="20" t="s">
        <v>2344</v>
      </c>
      <c r="B2321" s="23">
        <f>+'ABC Fatturato'!B2321*60%</f>
        <v>21.084907507686321</v>
      </c>
      <c r="C2321" s="27">
        <f t="shared" si="110"/>
        <v>4701229.9102904005</v>
      </c>
      <c r="D2321" s="28">
        <f t="shared" si="108"/>
        <v>0.99914676740904984</v>
      </c>
      <c r="E2321" s="18">
        <v>2320</v>
      </c>
      <c r="F2321" s="26">
        <f t="shared" si="109"/>
        <v>0.86085343228200373</v>
      </c>
      <c r="G2321" s="3" t="str" cm="1">
        <f t="array" ref="G2321">IFERROR(_xlfn.IFS(D2321&lt;='ABC Fatturato'!$K$2,"A",D2321&lt;='ABC Fatturato'!$L$3,"B"),"C")</f>
        <v>C</v>
      </c>
    </row>
    <row r="2322" spans="1:7" x14ac:dyDescent="0.3">
      <c r="A2322" s="20" t="s">
        <v>2345</v>
      </c>
      <c r="B2322" s="23">
        <f>+'ABC Fatturato'!B2322*60%</f>
        <v>20.939808776469864</v>
      </c>
      <c r="C2322" s="27">
        <f t="shared" si="110"/>
        <v>4701250.8500991771</v>
      </c>
      <c r="D2322" s="28">
        <f t="shared" si="108"/>
        <v>0.9991512177215528</v>
      </c>
      <c r="E2322" s="18">
        <v>2321</v>
      </c>
      <c r="F2322" s="26">
        <f t="shared" si="109"/>
        <v>0.86122448979591837</v>
      </c>
      <c r="G2322" s="3" t="str" cm="1">
        <f t="array" ref="G2322">IFERROR(_xlfn.IFS(D2322&lt;='ABC Fatturato'!$K$2,"A",D2322&lt;='ABC Fatturato'!$L$3,"B"),"C")</f>
        <v>C</v>
      </c>
    </row>
    <row r="2323" spans="1:7" x14ac:dyDescent="0.3">
      <c r="A2323" s="20" t="s">
        <v>2346</v>
      </c>
      <c r="B2323" s="23">
        <f>+'ABC Fatturato'!B2323*60%</f>
        <v>20.925977652929372</v>
      </c>
      <c r="C2323" s="27">
        <f t="shared" si="110"/>
        <v>4701271.77607683</v>
      </c>
      <c r="D2323" s="28">
        <f t="shared" si="108"/>
        <v>0.99915566509454368</v>
      </c>
      <c r="E2323" s="18">
        <v>2322</v>
      </c>
      <c r="F2323" s="26">
        <f t="shared" si="109"/>
        <v>0.86159554730983301</v>
      </c>
      <c r="G2323" s="3" t="str" cm="1">
        <f t="array" ref="G2323">IFERROR(_xlfn.IFS(D2323&lt;='ABC Fatturato'!$K$2,"A",D2323&lt;='ABC Fatturato'!$L$3,"B"),"C")</f>
        <v>C</v>
      </c>
    </row>
    <row r="2324" spans="1:7" x14ac:dyDescent="0.3">
      <c r="A2324" s="20" t="s">
        <v>2347</v>
      </c>
      <c r="B2324" s="23">
        <f>+'ABC Fatturato'!B2324*60%</f>
        <v>20.85310812242437</v>
      </c>
      <c r="C2324" s="27">
        <f t="shared" si="110"/>
        <v>4701292.629184952</v>
      </c>
      <c r="D2324" s="28">
        <f t="shared" si="108"/>
        <v>0.99916009698066033</v>
      </c>
      <c r="E2324" s="18">
        <v>2323</v>
      </c>
      <c r="F2324" s="26">
        <f t="shared" si="109"/>
        <v>0.86196660482374765</v>
      </c>
      <c r="G2324" s="3" t="str" cm="1">
        <f t="array" ref="G2324">IFERROR(_xlfn.IFS(D2324&lt;='ABC Fatturato'!$K$2,"A",D2324&lt;='ABC Fatturato'!$L$3,"B"),"C")</f>
        <v>C</v>
      </c>
    </row>
    <row r="2325" spans="1:7" x14ac:dyDescent="0.3">
      <c r="A2325" s="20" t="s">
        <v>2348</v>
      </c>
      <c r="B2325" s="23">
        <f>+'ABC Fatturato'!B2325*60%</f>
        <v>20.835435020122631</v>
      </c>
      <c r="C2325" s="27">
        <f t="shared" si="110"/>
        <v>4701313.4646199718</v>
      </c>
      <c r="D2325" s="28">
        <f t="shared" si="108"/>
        <v>0.99916452511073361</v>
      </c>
      <c r="E2325" s="18">
        <v>2324</v>
      </c>
      <c r="F2325" s="26">
        <f t="shared" si="109"/>
        <v>0.86233766233766229</v>
      </c>
      <c r="G2325" s="3" t="str" cm="1">
        <f t="array" ref="G2325">IFERROR(_xlfn.IFS(D2325&lt;='ABC Fatturato'!$K$2,"A",D2325&lt;='ABC Fatturato'!$L$3,"B"),"C")</f>
        <v>C</v>
      </c>
    </row>
    <row r="2326" spans="1:7" x14ac:dyDescent="0.3">
      <c r="A2326" s="20" t="s">
        <v>2349</v>
      </c>
      <c r="B2326" s="23">
        <f>+'ABC Fatturato'!B2326*60%</f>
        <v>20.763590017287299</v>
      </c>
      <c r="C2326" s="27">
        <f t="shared" si="110"/>
        <v>4701334.2282099891</v>
      </c>
      <c r="D2326" s="28">
        <f t="shared" si="108"/>
        <v>0.99916893797167461</v>
      </c>
      <c r="E2326" s="18">
        <v>2325</v>
      </c>
      <c r="F2326" s="26">
        <f t="shared" si="109"/>
        <v>0.86270871985157704</v>
      </c>
      <c r="G2326" s="3" t="str" cm="1">
        <f t="array" ref="G2326">IFERROR(_xlfn.IFS(D2326&lt;='ABC Fatturato'!$K$2,"A",D2326&lt;='ABC Fatturato'!$L$3,"B"),"C")</f>
        <v>C</v>
      </c>
    </row>
    <row r="2327" spans="1:7" x14ac:dyDescent="0.3">
      <c r="A2327" s="20" t="s">
        <v>2350</v>
      </c>
      <c r="B2327" s="23">
        <f>+'ABC Fatturato'!B2327*60%</f>
        <v>20.689695959112633</v>
      </c>
      <c r="C2327" s="27">
        <f t="shared" si="110"/>
        <v>4701354.9179059481</v>
      </c>
      <c r="D2327" s="28">
        <f t="shared" si="108"/>
        <v>0.99917333512799977</v>
      </c>
      <c r="E2327" s="18">
        <v>2326</v>
      </c>
      <c r="F2327" s="26">
        <f t="shared" si="109"/>
        <v>0.86307977736549168</v>
      </c>
      <c r="G2327" s="3" t="str" cm="1">
        <f t="array" ref="G2327">IFERROR(_xlfn.IFS(D2327&lt;='ABC Fatturato'!$K$2,"A",D2327&lt;='ABC Fatturato'!$L$3,"B"),"C")</f>
        <v>C</v>
      </c>
    </row>
    <row r="2328" spans="1:7" x14ac:dyDescent="0.3">
      <c r="A2328" s="20" t="s">
        <v>2351</v>
      </c>
      <c r="B2328" s="23">
        <f>+'ABC Fatturato'!B2328*60%</f>
        <v>20.656783007724613</v>
      </c>
      <c r="C2328" s="27">
        <f t="shared" si="110"/>
        <v>4701375.5746889561</v>
      </c>
      <c r="D2328" s="28">
        <f t="shared" si="108"/>
        <v>0.99917772528937487</v>
      </c>
      <c r="E2328" s="18">
        <v>2327</v>
      </c>
      <c r="F2328" s="26">
        <f t="shared" si="109"/>
        <v>0.86345083487940633</v>
      </c>
      <c r="G2328" s="3" t="str" cm="1">
        <f t="array" ref="G2328">IFERROR(_xlfn.IFS(D2328&lt;='ABC Fatturato'!$K$2,"A",D2328&lt;='ABC Fatturato'!$L$3,"B"),"C")</f>
        <v>C</v>
      </c>
    </row>
    <row r="2329" spans="1:7" x14ac:dyDescent="0.3">
      <c r="A2329" s="20" t="s">
        <v>2352</v>
      </c>
      <c r="B2329" s="23">
        <f>+'ABC Fatturato'!B2329*60%</f>
        <v>20.580199564417075</v>
      </c>
      <c r="C2329" s="27">
        <f t="shared" si="110"/>
        <v>4701396.1548885209</v>
      </c>
      <c r="D2329" s="28">
        <f t="shared" si="108"/>
        <v>0.99918209917456247</v>
      </c>
      <c r="E2329" s="18">
        <v>2328</v>
      </c>
      <c r="F2329" s="26">
        <f t="shared" si="109"/>
        <v>0.86382189239332097</v>
      </c>
      <c r="G2329" s="3" t="str" cm="1">
        <f t="array" ref="G2329">IFERROR(_xlfn.IFS(D2329&lt;='ABC Fatturato'!$K$2,"A",D2329&lt;='ABC Fatturato'!$L$3,"B"),"C")</f>
        <v>C</v>
      </c>
    </row>
    <row r="2330" spans="1:7" x14ac:dyDescent="0.3">
      <c r="A2330" s="20" t="s">
        <v>2353</v>
      </c>
      <c r="B2330" s="23">
        <f>+'ABC Fatturato'!B2330*60%</f>
        <v>20.490553393321292</v>
      </c>
      <c r="C2330" s="27">
        <f t="shared" si="110"/>
        <v>4701416.645441914</v>
      </c>
      <c r="D2330" s="28">
        <f t="shared" si="108"/>
        <v>0.99918645400735628</v>
      </c>
      <c r="E2330" s="18">
        <v>2329</v>
      </c>
      <c r="F2330" s="26">
        <f t="shared" si="109"/>
        <v>0.86419294990723561</v>
      </c>
      <c r="G2330" s="3" t="str" cm="1">
        <f t="array" ref="G2330">IFERROR(_xlfn.IFS(D2330&lt;='ABC Fatturato'!$K$2,"A",D2330&lt;='ABC Fatturato'!$L$3,"B"),"C")</f>
        <v>C</v>
      </c>
    </row>
    <row r="2331" spans="1:7" x14ac:dyDescent="0.3">
      <c r="A2331" s="20" t="s">
        <v>2354</v>
      </c>
      <c r="B2331" s="23">
        <f>+'ABC Fatturato'!B2331*60%</f>
        <v>20.486967546477462</v>
      </c>
      <c r="C2331" s="27">
        <f t="shared" si="110"/>
        <v>4701437.1324094608</v>
      </c>
      <c r="D2331" s="28">
        <f t="shared" si="108"/>
        <v>0.9991908080780546</v>
      </c>
      <c r="E2331" s="18">
        <v>2330</v>
      </c>
      <c r="F2331" s="26">
        <f t="shared" si="109"/>
        <v>0.86456400742115025</v>
      </c>
      <c r="G2331" s="3" t="str" cm="1">
        <f t="array" ref="G2331">IFERROR(_xlfn.IFS(D2331&lt;='ABC Fatturato'!$K$2,"A",D2331&lt;='ABC Fatturato'!$L$3,"B"),"C")</f>
        <v>C</v>
      </c>
    </row>
    <row r="2332" spans="1:7" x14ac:dyDescent="0.3">
      <c r="A2332" s="20" t="s">
        <v>2355</v>
      </c>
      <c r="B2332" s="23">
        <f>+'ABC Fatturato'!B2332*60%</f>
        <v>20.467885718629933</v>
      </c>
      <c r="C2332" s="27">
        <f t="shared" si="110"/>
        <v>4701457.6002951795</v>
      </c>
      <c r="D2332" s="28">
        <f t="shared" si="108"/>
        <v>0.99919515809331483</v>
      </c>
      <c r="E2332" s="18">
        <v>2331</v>
      </c>
      <c r="F2332" s="26">
        <f t="shared" si="109"/>
        <v>0.86493506493506489</v>
      </c>
      <c r="G2332" s="3" t="str" cm="1">
        <f t="array" ref="G2332">IFERROR(_xlfn.IFS(D2332&lt;='ABC Fatturato'!$K$2,"A",D2332&lt;='ABC Fatturato'!$L$3,"B"),"C")</f>
        <v>C</v>
      </c>
    </row>
    <row r="2333" spans="1:7" x14ac:dyDescent="0.3">
      <c r="A2333" s="20" t="s">
        <v>2356</v>
      </c>
      <c r="B2333" s="23">
        <f>+'ABC Fatturato'!B2333*60%</f>
        <v>20.417299664940167</v>
      </c>
      <c r="C2333" s="27">
        <f t="shared" si="110"/>
        <v>4701478.0175948441</v>
      </c>
      <c r="D2333" s="28">
        <f t="shared" si="108"/>
        <v>0.99919949735758151</v>
      </c>
      <c r="E2333" s="18">
        <v>2332</v>
      </c>
      <c r="F2333" s="26">
        <f t="shared" si="109"/>
        <v>0.86530612244897964</v>
      </c>
      <c r="G2333" s="3" t="str" cm="1">
        <f t="array" ref="G2333">IFERROR(_xlfn.IFS(D2333&lt;='ABC Fatturato'!$K$2,"A",D2333&lt;='ABC Fatturato'!$L$3,"B"),"C")</f>
        <v>C</v>
      </c>
    </row>
    <row r="2334" spans="1:7" x14ac:dyDescent="0.3">
      <c r="A2334" s="20" t="s">
        <v>2357</v>
      </c>
      <c r="B2334" s="23">
        <f>+'ABC Fatturato'!B2334*60%</f>
        <v>20.336490044995262</v>
      </c>
      <c r="C2334" s="27">
        <f t="shared" si="110"/>
        <v>4701498.3540848894</v>
      </c>
      <c r="D2334" s="28">
        <f t="shared" si="108"/>
        <v>0.99920381944747649</v>
      </c>
      <c r="E2334" s="18">
        <v>2333</v>
      </c>
      <c r="F2334" s="26">
        <f t="shared" si="109"/>
        <v>0.86567717996289428</v>
      </c>
      <c r="G2334" s="3" t="str" cm="1">
        <f t="array" ref="G2334">IFERROR(_xlfn.IFS(D2334&lt;='ABC Fatturato'!$K$2,"A",D2334&lt;='ABC Fatturato'!$L$3,"B"),"C")</f>
        <v>C</v>
      </c>
    </row>
    <row r="2335" spans="1:7" x14ac:dyDescent="0.3">
      <c r="A2335" s="20" t="s">
        <v>2358</v>
      </c>
      <c r="B2335" s="23">
        <f>+'ABC Fatturato'!B2335*60%</f>
        <v>20.29653346587828</v>
      </c>
      <c r="C2335" s="27">
        <f t="shared" si="110"/>
        <v>4701518.6506183557</v>
      </c>
      <c r="D2335" s="28">
        <f t="shared" si="108"/>
        <v>0.99920813304544753</v>
      </c>
      <c r="E2335" s="18">
        <v>2334</v>
      </c>
      <c r="F2335" s="26">
        <f t="shared" si="109"/>
        <v>0.86604823747680892</v>
      </c>
      <c r="G2335" s="3" t="str" cm="1">
        <f t="array" ref="G2335">IFERROR(_xlfn.IFS(D2335&lt;='ABC Fatturato'!$K$2,"A",D2335&lt;='ABC Fatturato'!$L$3,"B"),"C")</f>
        <v>C</v>
      </c>
    </row>
    <row r="2336" spans="1:7" x14ac:dyDescent="0.3">
      <c r="A2336" s="20" t="s">
        <v>2359</v>
      </c>
      <c r="B2336" s="23">
        <f>+'ABC Fatturato'!B2336*60%</f>
        <v>20.204838239443166</v>
      </c>
      <c r="C2336" s="27">
        <f t="shared" si="110"/>
        <v>4701538.8554565953</v>
      </c>
      <c r="D2336" s="28">
        <f t="shared" si="108"/>
        <v>0.99921242715554182</v>
      </c>
      <c r="E2336" s="18">
        <v>2335</v>
      </c>
      <c r="F2336" s="26">
        <f t="shared" si="109"/>
        <v>0.86641929499072357</v>
      </c>
      <c r="G2336" s="3" t="str" cm="1">
        <f t="array" ref="G2336">IFERROR(_xlfn.IFS(D2336&lt;='ABC Fatturato'!$K$2,"A",D2336&lt;='ABC Fatturato'!$L$3,"B"),"C")</f>
        <v>C</v>
      </c>
    </row>
    <row r="2337" spans="1:7" x14ac:dyDescent="0.3">
      <c r="A2337" s="20" t="s">
        <v>2360</v>
      </c>
      <c r="B2337" s="23">
        <f>+'ABC Fatturato'!B2337*60%</f>
        <v>20.093933119201818</v>
      </c>
      <c r="C2337" s="27">
        <f t="shared" si="110"/>
        <v>4701558.9493897147</v>
      </c>
      <c r="D2337" s="28">
        <f t="shared" si="108"/>
        <v>0.99921669769510357</v>
      </c>
      <c r="E2337" s="18">
        <v>2336</v>
      </c>
      <c r="F2337" s="26">
        <f t="shared" si="109"/>
        <v>0.86679035250463821</v>
      </c>
      <c r="G2337" s="3" t="str" cm="1">
        <f t="array" ref="G2337">IFERROR(_xlfn.IFS(D2337&lt;='ABC Fatturato'!$K$2,"A",D2337&lt;='ABC Fatturato'!$L$3,"B"),"C")</f>
        <v>C</v>
      </c>
    </row>
    <row r="2338" spans="1:7" x14ac:dyDescent="0.3">
      <c r="A2338" s="20" t="s">
        <v>2361</v>
      </c>
      <c r="B2338" s="23">
        <f>+'ABC Fatturato'!B2338*60%</f>
        <v>20.077924874363287</v>
      </c>
      <c r="C2338" s="27">
        <f t="shared" si="110"/>
        <v>4701579.0273145894</v>
      </c>
      <c r="D2338" s="28">
        <f t="shared" si="108"/>
        <v>0.99922096483245215</v>
      </c>
      <c r="E2338" s="18">
        <v>2337</v>
      </c>
      <c r="F2338" s="26">
        <f t="shared" si="109"/>
        <v>0.86716141001855285</v>
      </c>
      <c r="G2338" s="3" t="str" cm="1">
        <f t="array" ref="G2338">IFERROR(_xlfn.IFS(D2338&lt;='ABC Fatturato'!$K$2,"A",D2338&lt;='ABC Fatturato'!$L$3,"B"),"C")</f>
        <v>C</v>
      </c>
    </row>
    <row r="2339" spans="1:7" x14ac:dyDescent="0.3">
      <c r="A2339" s="20" t="s">
        <v>2362</v>
      </c>
      <c r="B2339" s="23">
        <f>+'ABC Fatturato'!B2339*60%</f>
        <v>20.00275015660154</v>
      </c>
      <c r="C2339" s="27">
        <f t="shared" si="110"/>
        <v>4701599.0300647458</v>
      </c>
      <c r="D2339" s="28">
        <f t="shared" si="108"/>
        <v>0.99922521599300795</v>
      </c>
      <c r="E2339" s="18">
        <v>2338</v>
      </c>
      <c r="F2339" s="26">
        <f t="shared" si="109"/>
        <v>0.86753246753246749</v>
      </c>
      <c r="G2339" s="3" t="str" cm="1">
        <f t="array" ref="G2339">IFERROR(_xlfn.IFS(D2339&lt;='ABC Fatturato'!$K$2,"A",D2339&lt;='ABC Fatturato'!$L$3,"B"),"C")</f>
        <v>C</v>
      </c>
    </row>
    <row r="2340" spans="1:7" x14ac:dyDescent="0.3">
      <c r="A2340" s="20" t="s">
        <v>2363</v>
      </c>
      <c r="B2340" s="23">
        <f>+'ABC Fatturato'!B2340*60%</f>
        <v>19.890948574649226</v>
      </c>
      <c r="C2340" s="27">
        <f t="shared" si="110"/>
        <v>4701618.9210133208</v>
      </c>
      <c r="D2340" s="28">
        <f t="shared" si="108"/>
        <v>0.9992294433925073</v>
      </c>
      <c r="E2340" s="18">
        <v>2339</v>
      </c>
      <c r="F2340" s="26">
        <f t="shared" si="109"/>
        <v>0.86790352504638224</v>
      </c>
      <c r="G2340" s="3" t="str" cm="1">
        <f t="array" ref="G2340">IFERROR(_xlfn.IFS(D2340&lt;='ABC Fatturato'!$K$2,"A",D2340&lt;='ABC Fatturato'!$L$3,"B"),"C")</f>
        <v>C</v>
      </c>
    </row>
    <row r="2341" spans="1:7" x14ac:dyDescent="0.3">
      <c r="A2341" s="20" t="s">
        <v>2364</v>
      </c>
      <c r="B2341" s="23">
        <f>+'ABC Fatturato'!B2341*60%</f>
        <v>19.831013705973763</v>
      </c>
      <c r="C2341" s="27">
        <f t="shared" si="110"/>
        <v>4701638.7520270264</v>
      </c>
      <c r="D2341" s="28">
        <f t="shared" si="108"/>
        <v>0.99923365805412068</v>
      </c>
      <c r="E2341" s="18">
        <v>2340</v>
      </c>
      <c r="F2341" s="26">
        <f t="shared" si="109"/>
        <v>0.86827458256029688</v>
      </c>
      <c r="G2341" s="3" t="str" cm="1">
        <f t="array" ref="G2341">IFERROR(_xlfn.IFS(D2341&lt;='ABC Fatturato'!$K$2,"A",D2341&lt;='ABC Fatturato'!$L$3,"B"),"C")</f>
        <v>C</v>
      </c>
    </row>
    <row r="2342" spans="1:7" x14ac:dyDescent="0.3">
      <c r="A2342" s="20" t="s">
        <v>2365</v>
      </c>
      <c r="B2342" s="23">
        <f>+'ABC Fatturato'!B2342*60%</f>
        <v>19.680920402367686</v>
      </c>
      <c r="C2342" s="27">
        <f t="shared" si="110"/>
        <v>4701658.4329474289</v>
      </c>
      <c r="D2342" s="28">
        <f t="shared" si="108"/>
        <v>0.99923784081658396</v>
      </c>
      <c r="E2342" s="18">
        <v>2341</v>
      </c>
      <c r="F2342" s="26">
        <f t="shared" si="109"/>
        <v>0.86864564007421152</v>
      </c>
      <c r="G2342" s="3" t="str" cm="1">
        <f t="array" ref="G2342">IFERROR(_xlfn.IFS(D2342&lt;='ABC Fatturato'!$K$2,"A",D2342&lt;='ABC Fatturato'!$L$3,"B"),"C")</f>
        <v>C</v>
      </c>
    </row>
    <row r="2343" spans="1:7" x14ac:dyDescent="0.3">
      <c r="A2343" s="20" t="s">
        <v>2366</v>
      </c>
      <c r="B2343" s="23">
        <f>+'ABC Fatturato'!B2343*60%</f>
        <v>19.631102744430176</v>
      </c>
      <c r="C2343" s="27">
        <f t="shared" si="110"/>
        <v>4701678.0640501734</v>
      </c>
      <c r="D2343" s="28">
        <f t="shared" si="108"/>
        <v>0.99924201299135995</v>
      </c>
      <c r="E2343" s="18">
        <v>2342</v>
      </c>
      <c r="F2343" s="26">
        <f t="shared" si="109"/>
        <v>0.86901669758812616</v>
      </c>
      <c r="G2343" s="3" t="str" cm="1">
        <f t="array" ref="G2343">IFERROR(_xlfn.IFS(D2343&lt;='ABC Fatturato'!$K$2,"A",D2343&lt;='ABC Fatturato'!$L$3,"B"),"C")</f>
        <v>C</v>
      </c>
    </row>
    <row r="2344" spans="1:7" x14ac:dyDescent="0.3">
      <c r="A2344" s="20" t="s">
        <v>2367</v>
      </c>
      <c r="B2344" s="23">
        <f>+'ABC Fatturato'!B2344*60%</f>
        <v>19.613941905963269</v>
      </c>
      <c r="C2344" s="27">
        <f t="shared" si="110"/>
        <v>4701697.6779920794</v>
      </c>
      <c r="D2344" s="28">
        <f t="shared" si="108"/>
        <v>0.99924618151896338</v>
      </c>
      <c r="E2344" s="18">
        <v>2343</v>
      </c>
      <c r="F2344" s="26">
        <f t="shared" si="109"/>
        <v>0.8693877551020408</v>
      </c>
      <c r="G2344" s="3" t="str" cm="1">
        <f t="array" ref="G2344">IFERROR(_xlfn.IFS(D2344&lt;='ABC Fatturato'!$K$2,"A",D2344&lt;='ABC Fatturato'!$L$3,"B"),"C")</f>
        <v>C</v>
      </c>
    </row>
    <row r="2345" spans="1:7" x14ac:dyDescent="0.3">
      <c r="A2345" s="20" t="s">
        <v>2368</v>
      </c>
      <c r="B2345" s="23">
        <f>+'ABC Fatturato'!B2345*60%</f>
        <v>19.608435069738814</v>
      </c>
      <c r="C2345" s="27">
        <f t="shared" si="110"/>
        <v>4701717.2864271495</v>
      </c>
      <c r="D2345" s="28">
        <f t="shared" si="108"/>
        <v>0.99925034887620567</v>
      </c>
      <c r="E2345" s="18">
        <v>2344</v>
      </c>
      <c r="F2345" s="26">
        <f t="shared" si="109"/>
        <v>0.86975881261595545</v>
      </c>
      <c r="G2345" s="3" t="str" cm="1">
        <f t="array" ref="G2345">IFERROR(_xlfn.IFS(D2345&lt;='ABC Fatturato'!$K$2,"A",D2345&lt;='ABC Fatturato'!$L$3,"B"),"C")</f>
        <v>C</v>
      </c>
    </row>
    <row r="2346" spans="1:7" x14ac:dyDescent="0.3">
      <c r="A2346" s="20" t="s">
        <v>2369</v>
      </c>
      <c r="B2346" s="23">
        <f>+'ABC Fatturato'!B2346*60%</f>
        <v>19.604465025018857</v>
      </c>
      <c r="C2346" s="27">
        <f t="shared" si="110"/>
        <v>4701736.890892175</v>
      </c>
      <c r="D2346" s="28">
        <f t="shared" si="108"/>
        <v>0.99925451538969912</v>
      </c>
      <c r="E2346" s="18">
        <v>2345</v>
      </c>
      <c r="F2346" s="26">
        <f t="shared" si="109"/>
        <v>0.87012987012987009</v>
      </c>
      <c r="G2346" s="3" t="str" cm="1">
        <f t="array" ref="G2346">IFERROR(_xlfn.IFS(D2346&lt;='ABC Fatturato'!$K$2,"A",D2346&lt;='ABC Fatturato'!$L$3,"B"),"C")</f>
        <v>C</v>
      </c>
    </row>
    <row r="2347" spans="1:7" x14ac:dyDescent="0.3">
      <c r="A2347" s="20" t="s">
        <v>2370</v>
      </c>
      <c r="B2347" s="23">
        <f>+'ABC Fatturato'!B2347*60%</f>
        <v>19.585895461006157</v>
      </c>
      <c r="C2347" s="27">
        <f t="shared" si="110"/>
        <v>4701756.4767876361</v>
      </c>
      <c r="D2347" s="28">
        <f t="shared" si="108"/>
        <v>0.99925867795662526</v>
      </c>
      <c r="E2347" s="18">
        <v>2346</v>
      </c>
      <c r="F2347" s="26">
        <f t="shared" si="109"/>
        <v>0.87050092764378484</v>
      </c>
      <c r="G2347" s="3" t="str" cm="1">
        <f t="array" ref="G2347">IFERROR(_xlfn.IFS(D2347&lt;='ABC Fatturato'!$K$2,"A",D2347&lt;='ABC Fatturato'!$L$3,"B"),"C")</f>
        <v>C</v>
      </c>
    </row>
    <row r="2348" spans="1:7" x14ac:dyDescent="0.3">
      <c r="A2348" s="20" t="s">
        <v>2371</v>
      </c>
      <c r="B2348" s="23">
        <f>+'ABC Fatturato'!B2348*60%</f>
        <v>19.530058703009356</v>
      </c>
      <c r="C2348" s="27">
        <f t="shared" si="110"/>
        <v>4701776.0068463394</v>
      </c>
      <c r="D2348" s="28">
        <f t="shared" si="108"/>
        <v>0.99926282865663207</v>
      </c>
      <c r="E2348" s="18">
        <v>2347</v>
      </c>
      <c r="F2348" s="26">
        <f t="shared" si="109"/>
        <v>0.87087198515769948</v>
      </c>
      <c r="G2348" s="3" t="str" cm="1">
        <f t="array" ref="G2348">IFERROR(_xlfn.IFS(D2348&lt;='ABC Fatturato'!$K$2,"A",D2348&lt;='ABC Fatturato'!$L$3,"B"),"C")</f>
        <v>C</v>
      </c>
    </row>
    <row r="2349" spans="1:7" x14ac:dyDescent="0.3">
      <c r="A2349" s="20" t="s">
        <v>2372</v>
      </c>
      <c r="B2349" s="23">
        <f>+'ABC Fatturato'!B2349*60%</f>
        <v>19.482674298287304</v>
      </c>
      <c r="C2349" s="27">
        <f t="shared" si="110"/>
        <v>4701795.4895206373</v>
      </c>
      <c r="D2349" s="28">
        <f t="shared" si="108"/>
        <v>0.99926696928608794</v>
      </c>
      <c r="E2349" s="18">
        <v>2348</v>
      </c>
      <c r="F2349" s="26">
        <f t="shared" si="109"/>
        <v>0.87124304267161412</v>
      </c>
      <c r="G2349" s="3" t="str" cm="1">
        <f t="array" ref="G2349">IFERROR(_xlfn.IFS(D2349&lt;='ABC Fatturato'!$K$2,"A",D2349&lt;='ABC Fatturato'!$L$3,"B"),"C")</f>
        <v>C</v>
      </c>
    </row>
    <row r="2350" spans="1:7" x14ac:dyDescent="0.3">
      <c r="A2350" s="20" t="s">
        <v>2373</v>
      </c>
      <c r="B2350" s="23">
        <f>+'ABC Fatturato'!B2350*60%</f>
        <v>19.472044823714519</v>
      </c>
      <c r="C2350" s="27">
        <f t="shared" si="110"/>
        <v>4701814.961565461</v>
      </c>
      <c r="D2350" s="28">
        <f t="shared" si="108"/>
        <v>0.99927110765647431</v>
      </c>
      <c r="E2350" s="18">
        <v>2349</v>
      </c>
      <c r="F2350" s="26">
        <f t="shared" si="109"/>
        <v>0.87161410018552876</v>
      </c>
      <c r="G2350" s="3" t="str" cm="1">
        <f t="array" ref="G2350">IFERROR(_xlfn.IFS(D2350&lt;='ABC Fatturato'!$K$2,"A",D2350&lt;='ABC Fatturato'!$L$3,"B"),"C")</f>
        <v>C</v>
      </c>
    </row>
    <row r="2351" spans="1:7" x14ac:dyDescent="0.3">
      <c r="A2351" s="20" t="s">
        <v>2374</v>
      </c>
      <c r="B2351" s="23">
        <f>+'ABC Fatturato'!B2351*60%</f>
        <v>19.448608753270904</v>
      </c>
      <c r="C2351" s="27">
        <f t="shared" si="110"/>
        <v>4701834.4101742143</v>
      </c>
      <c r="D2351" s="28">
        <f t="shared" si="108"/>
        <v>0.99927524104602072</v>
      </c>
      <c r="E2351" s="18">
        <v>2350</v>
      </c>
      <c r="F2351" s="26">
        <f t="shared" si="109"/>
        <v>0.8719851576994434</v>
      </c>
      <c r="G2351" s="3" t="str" cm="1">
        <f t="array" ref="G2351">IFERROR(_xlfn.IFS(D2351&lt;='ABC Fatturato'!$K$2,"A",D2351&lt;='ABC Fatturato'!$L$3,"B"),"C")</f>
        <v>C</v>
      </c>
    </row>
    <row r="2352" spans="1:7" x14ac:dyDescent="0.3">
      <c r="A2352" s="20" t="s">
        <v>2375</v>
      </c>
      <c r="B2352" s="23">
        <f>+'ABC Fatturato'!B2352*60%</f>
        <v>19.384063510081944</v>
      </c>
      <c r="C2352" s="27">
        <f t="shared" si="110"/>
        <v>4701853.7942377245</v>
      </c>
      <c r="D2352" s="28">
        <f t="shared" si="108"/>
        <v>0.99927936071784385</v>
      </c>
      <c r="E2352" s="18">
        <v>2351</v>
      </c>
      <c r="F2352" s="26">
        <f t="shared" si="109"/>
        <v>0.87235621521335804</v>
      </c>
      <c r="G2352" s="3" t="str" cm="1">
        <f t="array" ref="G2352">IFERROR(_xlfn.IFS(D2352&lt;='ABC Fatturato'!$K$2,"A",D2352&lt;='ABC Fatturato'!$L$3,"B"),"C")</f>
        <v>C</v>
      </c>
    </row>
    <row r="2353" spans="1:7" x14ac:dyDescent="0.3">
      <c r="A2353" s="20" t="s">
        <v>2376</v>
      </c>
      <c r="B2353" s="23">
        <f>+'ABC Fatturato'!B2353*60%</f>
        <v>19.264065706772307</v>
      </c>
      <c r="C2353" s="27">
        <f t="shared" si="110"/>
        <v>4701873.0583034316</v>
      </c>
      <c r="D2353" s="28">
        <f t="shared" si="108"/>
        <v>0.99928345488667747</v>
      </c>
      <c r="E2353" s="18">
        <v>2352</v>
      </c>
      <c r="F2353" s="26">
        <f t="shared" si="109"/>
        <v>0.87272727272727268</v>
      </c>
      <c r="G2353" s="3" t="str" cm="1">
        <f t="array" ref="G2353">IFERROR(_xlfn.IFS(D2353&lt;='ABC Fatturato'!$K$2,"A",D2353&lt;='ABC Fatturato'!$L$3,"B"),"C")</f>
        <v>C</v>
      </c>
    </row>
    <row r="2354" spans="1:7" x14ac:dyDescent="0.3">
      <c r="A2354" s="20" t="s">
        <v>2377</v>
      </c>
      <c r="B2354" s="23">
        <f>+'ABC Fatturato'!B2354*60%</f>
        <v>19.250874913025356</v>
      </c>
      <c r="C2354" s="27">
        <f t="shared" si="110"/>
        <v>4701892.3091783449</v>
      </c>
      <c r="D2354" s="28">
        <f t="shared" si="108"/>
        <v>0.99928754625208749</v>
      </c>
      <c r="E2354" s="18">
        <v>2353</v>
      </c>
      <c r="F2354" s="26">
        <f t="shared" si="109"/>
        <v>0.87309833024118744</v>
      </c>
      <c r="G2354" s="3" t="str" cm="1">
        <f t="array" ref="G2354">IFERROR(_xlfn.IFS(D2354&lt;='ABC Fatturato'!$K$2,"A",D2354&lt;='ABC Fatturato'!$L$3,"B"),"C")</f>
        <v>C</v>
      </c>
    </row>
    <row r="2355" spans="1:7" x14ac:dyDescent="0.3">
      <c r="A2355" s="20" t="s">
        <v>2378</v>
      </c>
      <c r="B2355" s="23">
        <f>+'ABC Fatturato'!B2355*60%</f>
        <v>19.243831285296402</v>
      </c>
      <c r="C2355" s="27">
        <f t="shared" si="110"/>
        <v>4701911.5530096302</v>
      </c>
      <c r="D2355" s="28">
        <f t="shared" si="108"/>
        <v>0.99929163612052363</v>
      </c>
      <c r="E2355" s="18">
        <v>2354</v>
      </c>
      <c r="F2355" s="26">
        <f t="shared" si="109"/>
        <v>0.87346938775510208</v>
      </c>
      <c r="G2355" s="3" t="str" cm="1">
        <f t="array" ref="G2355">IFERROR(_xlfn.IFS(D2355&lt;='ABC Fatturato'!$K$2,"A",D2355&lt;='ABC Fatturato'!$L$3,"B"),"C")</f>
        <v>C</v>
      </c>
    </row>
    <row r="2356" spans="1:7" x14ac:dyDescent="0.3">
      <c r="A2356" s="20" t="s">
        <v>2379</v>
      </c>
      <c r="B2356" s="23">
        <f>+'ABC Fatturato'!B2356*60%</f>
        <v>19.232177283053947</v>
      </c>
      <c r="C2356" s="27">
        <f t="shared" si="110"/>
        <v>4701930.7851869129</v>
      </c>
      <c r="D2356" s="28">
        <f t="shared" si="108"/>
        <v>0.99929572351214857</v>
      </c>
      <c r="E2356" s="18">
        <v>2355</v>
      </c>
      <c r="F2356" s="26">
        <f t="shared" si="109"/>
        <v>0.87384044526901672</v>
      </c>
      <c r="G2356" s="3" t="str" cm="1">
        <f t="array" ref="G2356">IFERROR(_xlfn.IFS(D2356&lt;='ABC Fatturato'!$K$2,"A",D2356&lt;='ABC Fatturato'!$L$3,"B"),"C")</f>
        <v>C</v>
      </c>
    </row>
    <row r="2357" spans="1:7" x14ac:dyDescent="0.3">
      <c r="A2357" s="20" t="s">
        <v>2380</v>
      </c>
      <c r="B2357" s="23">
        <f>+'ABC Fatturato'!B2357*60%</f>
        <v>19.209893806238714</v>
      </c>
      <c r="C2357" s="27">
        <f t="shared" si="110"/>
        <v>4701949.9950807188</v>
      </c>
      <c r="D2357" s="28">
        <f t="shared" si="108"/>
        <v>0.99929980616789293</v>
      </c>
      <c r="E2357" s="18">
        <v>2356</v>
      </c>
      <c r="F2357" s="26">
        <f t="shared" si="109"/>
        <v>0.87421150278293136</v>
      </c>
      <c r="G2357" s="3" t="str" cm="1">
        <f t="array" ref="G2357">IFERROR(_xlfn.IFS(D2357&lt;='ABC Fatturato'!$K$2,"A",D2357&lt;='ABC Fatturato'!$L$3,"B"),"C")</f>
        <v>C</v>
      </c>
    </row>
    <row r="2358" spans="1:7" x14ac:dyDescent="0.3">
      <c r="A2358" s="20" t="s">
        <v>2381</v>
      </c>
      <c r="B2358" s="23">
        <f>+'ABC Fatturato'!B2358*60%</f>
        <v>19.209893806238714</v>
      </c>
      <c r="C2358" s="27">
        <f t="shared" si="110"/>
        <v>4701969.2049745247</v>
      </c>
      <c r="D2358" s="28">
        <f t="shared" si="108"/>
        <v>0.99930388882363719</v>
      </c>
      <c r="E2358" s="18">
        <v>2357</v>
      </c>
      <c r="F2358" s="26">
        <f t="shared" si="109"/>
        <v>0.874582560296846</v>
      </c>
      <c r="G2358" s="3" t="str" cm="1">
        <f t="array" ref="G2358">IFERROR(_xlfn.IFS(D2358&lt;='ABC Fatturato'!$K$2,"A",D2358&lt;='ABC Fatturato'!$L$3,"B"),"C")</f>
        <v>C</v>
      </c>
    </row>
    <row r="2359" spans="1:7" x14ac:dyDescent="0.3">
      <c r="A2359" s="20" t="s">
        <v>2382</v>
      </c>
      <c r="B2359" s="23">
        <f>+'ABC Fatturato'!B2359*60%</f>
        <v>19.17915797614873</v>
      </c>
      <c r="C2359" s="27">
        <f t="shared" si="110"/>
        <v>4701988.3841325007</v>
      </c>
      <c r="D2359" s="28">
        <f t="shared" si="108"/>
        <v>0.99930796494713237</v>
      </c>
      <c r="E2359" s="18">
        <v>2358</v>
      </c>
      <c r="F2359" s="26">
        <f t="shared" si="109"/>
        <v>0.87495361781076064</v>
      </c>
      <c r="G2359" s="3" t="str" cm="1">
        <f t="array" ref="G2359">IFERROR(_xlfn.IFS(D2359&lt;='ABC Fatturato'!$K$2,"A",D2359&lt;='ABC Fatturato'!$L$3,"B"),"C")</f>
        <v>C</v>
      </c>
    </row>
    <row r="2360" spans="1:7" x14ac:dyDescent="0.3">
      <c r="A2360" s="20" t="s">
        <v>2383</v>
      </c>
      <c r="B2360" s="23">
        <f>+'ABC Fatturato'!B2360*60%</f>
        <v>19.08131558369562</v>
      </c>
      <c r="C2360" s="27">
        <f t="shared" si="110"/>
        <v>4702007.4654480843</v>
      </c>
      <c r="D2360" s="28">
        <f t="shared" si="108"/>
        <v>0.99931202027630084</v>
      </c>
      <c r="E2360" s="18">
        <v>2359</v>
      </c>
      <c r="F2360" s="26">
        <f t="shared" si="109"/>
        <v>0.87532467532467528</v>
      </c>
      <c r="G2360" s="3" t="str" cm="1">
        <f t="array" ref="G2360">IFERROR(_xlfn.IFS(D2360&lt;='ABC Fatturato'!$K$2,"A",D2360&lt;='ABC Fatturato'!$L$3,"B"),"C")</f>
        <v>C</v>
      </c>
    </row>
    <row r="2361" spans="1:7" x14ac:dyDescent="0.3">
      <c r="A2361" s="20" t="s">
        <v>2384</v>
      </c>
      <c r="B2361" s="23">
        <f>+'ABC Fatturato'!B2361*60%</f>
        <v>19.015745812836993</v>
      </c>
      <c r="C2361" s="27">
        <f t="shared" si="110"/>
        <v>4702026.4811938973</v>
      </c>
      <c r="D2361" s="28">
        <f t="shared" si="108"/>
        <v>0.99931606167000453</v>
      </c>
      <c r="E2361" s="18">
        <v>2360</v>
      </c>
      <c r="F2361" s="26">
        <f t="shared" si="109"/>
        <v>0.87569573283859004</v>
      </c>
      <c r="G2361" s="3" t="str" cm="1">
        <f t="array" ref="G2361">IFERROR(_xlfn.IFS(D2361&lt;='ABC Fatturato'!$K$2,"A",D2361&lt;='ABC Fatturato'!$L$3,"B"),"C")</f>
        <v>C</v>
      </c>
    </row>
    <row r="2362" spans="1:7" x14ac:dyDescent="0.3">
      <c r="A2362" s="20" t="s">
        <v>2385</v>
      </c>
      <c r="B2362" s="23">
        <f>+'ABC Fatturato'!B2362*60%</f>
        <v>18.993078138145634</v>
      </c>
      <c r="C2362" s="27">
        <f t="shared" si="110"/>
        <v>4702045.4742720351</v>
      </c>
      <c r="D2362" s="28">
        <f t="shared" si="108"/>
        <v>0.99932009824617429</v>
      </c>
      <c r="E2362" s="18">
        <v>2361</v>
      </c>
      <c r="F2362" s="26">
        <f t="shared" si="109"/>
        <v>0.87606679035250468</v>
      </c>
      <c r="G2362" s="3" t="str" cm="1">
        <f t="array" ref="G2362">IFERROR(_xlfn.IFS(D2362&lt;='ABC Fatturato'!$K$2,"A",D2362&lt;='ABC Fatturato'!$L$3,"B"),"C")</f>
        <v>C</v>
      </c>
    </row>
    <row r="2363" spans="1:7" x14ac:dyDescent="0.3">
      <c r="A2363" s="20" t="s">
        <v>2386</v>
      </c>
      <c r="B2363" s="23">
        <f>+'ABC Fatturato'!B2363*60%</f>
        <v>18.871031279496663</v>
      </c>
      <c r="C2363" s="27">
        <f t="shared" si="110"/>
        <v>4702064.3453033147</v>
      </c>
      <c r="D2363" s="28">
        <f t="shared" si="108"/>
        <v>0.99932410888387135</v>
      </c>
      <c r="E2363" s="18">
        <v>2362</v>
      </c>
      <c r="F2363" s="26">
        <f t="shared" si="109"/>
        <v>0.87643784786641932</v>
      </c>
      <c r="G2363" s="3" t="str" cm="1">
        <f t="array" ref="G2363">IFERROR(_xlfn.IFS(D2363&lt;='ABC Fatturato'!$K$2,"A",D2363&lt;='ABC Fatturato'!$L$3,"B"),"C")</f>
        <v>C</v>
      </c>
    </row>
    <row r="2364" spans="1:7" x14ac:dyDescent="0.3">
      <c r="A2364" s="20" t="s">
        <v>2387</v>
      </c>
      <c r="B2364" s="23">
        <f>+'ABC Fatturato'!B2364*60%</f>
        <v>18.864115717726417</v>
      </c>
      <c r="C2364" s="27">
        <f t="shared" si="110"/>
        <v>4702083.2094190326</v>
      </c>
      <c r="D2364" s="28">
        <f t="shared" si="108"/>
        <v>0.99932811805181232</v>
      </c>
      <c r="E2364" s="18">
        <v>2363</v>
      </c>
      <c r="F2364" s="26">
        <f t="shared" si="109"/>
        <v>0.87680890538033396</v>
      </c>
      <c r="G2364" s="3" t="str" cm="1">
        <f t="array" ref="G2364">IFERROR(_xlfn.IFS(D2364&lt;='ABC Fatturato'!$K$2,"A",D2364&lt;='ABC Fatturato'!$L$3,"B"),"C")</f>
        <v>C</v>
      </c>
    </row>
    <row r="2365" spans="1:7" x14ac:dyDescent="0.3">
      <c r="A2365" s="20" t="s">
        <v>2388</v>
      </c>
      <c r="B2365" s="23">
        <f>+'ABC Fatturato'!B2365*60%</f>
        <v>18.847851340970468</v>
      </c>
      <c r="C2365" s="27">
        <f t="shared" si="110"/>
        <v>4702102.0572703732</v>
      </c>
      <c r="D2365" s="28">
        <f t="shared" si="108"/>
        <v>0.99933212376310476</v>
      </c>
      <c r="E2365" s="18">
        <v>2364</v>
      </c>
      <c r="F2365" s="26">
        <f t="shared" si="109"/>
        <v>0.8771799628942486</v>
      </c>
      <c r="G2365" s="3" t="str" cm="1">
        <f t="array" ref="G2365">IFERROR(_xlfn.IFS(D2365&lt;='ABC Fatturato'!$K$2,"A",D2365&lt;='ABC Fatturato'!$L$3,"B"),"C")</f>
        <v>C</v>
      </c>
    </row>
    <row r="2366" spans="1:7" x14ac:dyDescent="0.3">
      <c r="A2366" s="20" t="s">
        <v>2389</v>
      </c>
      <c r="B2366" s="23">
        <f>+'ABC Fatturato'!B2366*60%</f>
        <v>18.828001117370686</v>
      </c>
      <c r="C2366" s="27">
        <f t="shared" si="110"/>
        <v>4702120.8852714906</v>
      </c>
      <c r="D2366" s="28">
        <f t="shared" si="108"/>
        <v>0.99933612525565285</v>
      </c>
      <c r="E2366" s="18">
        <v>2365</v>
      </c>
      <c r="F2366" s="26">
        <f t="shared" si="109"/>
        <v>0.87755102040816324</v>
      </c>
      <c r="G2366" s="3" t="str" cm="1">
        <f t="array" ref="G2366">IFERROR(_xlfn.IFS(D2366&lt;='ABC Fatturato'!$K$2,"A",D2366&lt;='ABC Fatturato'!$L$3,"B"),"C")</f>
        <v>C</v>
      </c>
    </row>
    <row r="2367" spans="1:7" x14ac:dyDescent="0.3">
      <c r="A2367" s="20" t="s">
        <v>2390</v>
      </c>
      <c r="B2367" s="23">
        <f>+'ABC Fatturato'!B2367*60%</f>
        <v>18.753210597485062</v>
      </c>
      <c r="C2367" s="27">
        <f t="shared" si="110"/>
        <v>4702139.6384820882</v>
      </c>
      <c r="D2367" s="28">
        <f t="shared" si="108"/>
        <v>0.9993401108530614</v>
      </c>
      <c r="E2367" s="18">
        <v>2366</v>
      </c>
      <c r="F2367" s="26">
        <f t="shared" si="109"/>
        <v>0.87792207792207788</v>
      </c>
      <c r="G2367" s="3" t="str" cm="1">
        <f t="array" ref="G2367">IFERROR(_xlfn.IFS(D2367&lt;='ABC Fatturato'!$K$2,"A",D2367&lt;='ABC Fatturato'!$L$3,"B"),"C")</f>
        <v>C</v>
      </c>
    </row>
    <row r="2368" spans="1:7" x14ac:dyDescent="0.3">
      <c r="A2368" s="20" t="s">
        <v>2391</v>
      </c>
      <c r="B2368" s="23">
        <f>+'ABC Fatturato'!B2368*60%</f>
        <v>18.736049759018158</v>
      </c>
      <c r="C2368" s="27">
        <f t="shared" si="110"/>
        <v>4702158.3745318474</v>
      </c>
      <c r="D2368" s="28">
        <f t="shared" si="108"/>
        <v>0.99934409280329739</v>
      </c>
      <c r="E2368" s="18">
        <v>2367</v>
      </c>
      <c r="F2368" s="26">
        <f t="shared" si="109"/>
        <v>0.87829313543599263</v>
      </c>
      <c r="G2368" s="3" t="str" cm="1">
        <f t="array" ref="G2368">IFERROR(_xlfn.IFS(D2368&lt;='ABC Fatturato'!$K$2,"A",D2368&lt;='ABC Fatturato'!$L$3,"B"),"C")</f>
        <v>C</v>
      </c>
    </row>
    <row r="2369" spans="1:7" x14ac:dyDescent="0.3">
      <c r="A2369" s="20" t="s">
        <v>2392</v>
      </c>
      <c r="B2369" s="23">
        <f>+'ABC Fatturato'!B2369*60%</f>
        <v>18.697629971405679</v>
      </c>
      <c r="C2369" s="27">
        <f t="shared" si="110"/>
        <v>4702177.0721618189</v>
      </c>
      <c r="D2369" s="28">
        <f t="shared" si="108"/>
        <v>0.99934806658822195</v>
      </c>
      <c r="E2369" s="18">
        <v>2368</v>
      </c>
      <c r="F2369" s="26">
        <f t="shared" si="109"/>
        <v>0.87866419294990727</v>
      </c>
      <c r="G2369" s="3" t="str" cm="1">
        <f t="array" ref="G2369">IFERROR(_xlfn.IFS(D2369&lt;='ABC Fatturato'!$K$2,"A",D2369&lt;='ABC Fatturato'!$L$3,"B"),"C")</f>
        <v>C</v>
      </c>
    </row>
    <row r="2370" spans="1:7" x14ac:dyDescent="0.3">
      <c r="A2370" s="20" t="s">
        <v>2393</v>
      </c>
      <c r="B2370" s="23">
        <f>+'ABC Fatturato'!B2370*60%</f>
        <v>18.696477377777306</v>
      </c>
      <c r="C2370" s="27">
        <f t="shared" si="110"/>
        <v>4702195.7686391966</v>
      </c>
      <c r="D2370" s="28">
        <f t="shared" ref="D2370:D2433" si="111">C2370/SUM(B:B)</f>
        <v>0.99935204012818701</v>
      </c>
      <c r="E2370" s="18">
        <v>2369</v>
      </c>
      <c r="F2370" s="26">
        <f t="shared" ref="F2370:F2433" si="112">E2370/COUNT(B:B)</f>
        <v>0.87903525046382192</v>
      </c>
      <c r="G2370" s="3" t="str" cm="1">
        <f t="array" ref="G2370">IFERROR(_xlfn.IFS(D2370&lt;='ABC Fatturato'!$K$2,"A",D2370&lt;='ABC Fatturato'!$L$3,"B"),"C")</f>
        <v>C</v>
      </c>
    </row>
    <row r="2371" spans="1:7" x14ac:dyDescent="0.3">
      <c r="A2371" s="20" t="s">
        <v>2394</v>
      </c>
      <c r="B2371" s="23">
        <f>+'ABC Fatturato'!B2371*60%</f>
        <v>18.672657109457568</v>
      </c>
      <c r="C2371" s="27">
        <f t="shared" ref="C2371:C2434" si="113">B2371+C2370</f>
        <v>4702214.4412963064</v>
      </c>
      <c r="D2371" s="28">
        <f t="shared" si="111"/>
        <v>0.99935600860565921</v>
      </c>
      <c r="E2371" s="18">
        <v>2370</v>
      </c>
      <c r="F2371" s="26">
        <f t="shared" si="112"/>
        <v>0.87940630797773656</v>
      </c>
      <c r="G2371" s="3" t="str" cm="1">
        <f t="array" ref="G2371">IFERROR(_xlfn.IFS(D2371&lt;='ABC Fatturato'!$K$2,"A",D2371&lt;='ABC Fatturato'!$L$3,"B"),"C")</f>
        <v>C</v>
      </c>
    </row>
    <row r="2372" spans="1:7" x14ac:dyDescent="0.3">
      <c r="A2372" s="20" t="s">
        <v>2395</v>
      </c>
      <c r="B2372" s="23">
        <f>+'ABC Fatturato'!B2372*60%</f>
        <v>18.553555767858889</v>
      </c>
      <c r="C2372" s="27">
        <f t="shared" si="113"/>
        <v>4702232.9948520744</v>
      </c>
      <c r="D2372" s="28">
        <f t="shared" si="111"/>
        <v>0.99935995177066561</v>
      </c>
      <c r="E2372" s="18">
        <v>2371</v>
      </c>
      <c r="F2372" s="26">
        <f t="shared" si="112"/>
        <v>0.8797773654916512</v>
      </c>
      <c r="G2372" s="3" t="str" cm="1">
        <f t="array" ref="G2372">IFERROR(_xlfn.IFS(D2372&lt;='ABC Fatturato'!$K$2,"A",D2372&lt;='ABC Fatturato'!$L$3,"B"),"C")</f>
        <v>C</v>
      </c>
    </row>
    <row r="2373" spans="1:7" x14ac:dyDescent="0.3">
      <c r="A2373" s="20" t="s">
        <v>2396</v>
      </c>
      <c r="B2373" s="23">
        <f>+'ABC Fatturato'!B2373*60%</f>
        <v>18.530503895291403</v>
      </c>
      <c r="C2373" s="27">
        <f t="shared" si="113"/>
        <v>4702251.5253559696</v>
      </c>
      <c r="D2373" s="28">
        <f t="shared" si="111"/>
        <v>0.99936389003648507</v>
      </c>
      <c r="E2373" s="18">
        <v>2372</v>
      </c>
      <c r="F2373" s="26">
        <f t="shared" si="112"/>
        <v>0.88014842300556584</v>
      </c>
      <c r="G2373" s="3" t="str" cm="1">
        <f t="array" ref="G2373">IFERROR(_xlfn.IFS(D2373&lt;='ABC Fatturato'!$K$2,"A",D2373&lt;='ABC Fatturato'!$L$3,"B"),"C")</f>
        <v>C</v>
      </c>
    </row>
    <row r="2374" spans="1:7" x14ac:dyDescent="0.3">
      <c r="A2374" s="20" t="s">
        <v>2397</v>
      </c>
      <c r="B2374" s="23">
        <f>+'ABC Fatturato'!B2374*60%</f>
        <v>18.338917221063848</v>
      </c>
      <c r="C2374" s="27">
        <f t="shared" si="113"/>
        <v>4702269.8642731905</v>
      </c>
      <c r="D2374" s="28">
        <f t="shared" si="111"/>
        <v>0.99936778758461797</v>
      </c>
      <c r="E2374" s="18">
        <v>2373</v>
      </c>
      <c r="F2374" s="26">
        <f t="shared" si="112"/>
        <v>0.88051948051948048</v>
      </c>
      <c r="G2374" s="3" t="str" cm="1">
        <f t="array" ref="G2374">IFERROR(_xlfn.IFS(D2374&lt;='ABC Fatturato'!$K$2,"A",D2374&lt;='ABC Fatturato'!$L$3,"B"),"C")</f>
        <v>C</v>
      </c>
    </row>
    <row r="2375" spans="1:7" x14ac:dyDescent="0.3">
      <c r="A2375" s="20" t="s">
        <v>2398</v>
      </c>
      <c r="B2375" s="23">
        <f>+'ABC Fatturato'!B2375*60%</f>
        <v>18.315353084661531</v>
      </c>
      <c r="C2375" s="27">
        <f t="shared" si="113"/>
        <v>4702288.1796262749</v>
      </c>
      <c r="D2375" s="28">
        <f t="shared" si="111"/>
        <v>0.99937168012469313</v>
      </c>
      <c r="E2375" s="18">
        <v>2374</v>
      </c>
      <c r="F2375" s="26">
        <f t="shared" si="112"/>
        <v>0.88089053803339512</v>
      </c>
      <c r="G2375" s="3" t="str" cm="1">
        <f t="array" ref="G2375">IFERROR(_xlfn.IFS(D2375&lt;='ABC Fatturato'!$K$2,"A",D2375&lt;='ABC Fatturato'!$L$3,"B"),"C")</f>
        <v>C</v>
      </c>
    </row>
    <row r="2376" spans="1:7" x14ac:dyDescent="0.3">
      <c r="A2376" s="20" t="s">
        <v>2399</v>
      </c>
      <c r="B2376" s="23">
        <f>+'ABC Fatturato'!B2376*60%</f>
        <v>18.293453805722418</v>
      </c>
      <c r="C2376" s="27">
        <f t="shared" si="113"/>
        <v>4702306.4730800809</v>
      </c>
      <c r="D2376" s="28">
        <f t="shared" si="111"/>
        <v>0.99937556801054084</v>
      </c>
      <c r="E2376" s="18">
        <v>2375</v>
      </c>
      <c r="F2376" s="26">
        <f t="shared" si="112"/>
        <v>0.88126159554730987</v>
      </c>
      <c r="G2376" s="3" t="str" cm="1">
        <f t="array" ref="G2376">IFERROR(_xlfn.IFS(D2376&lt;='ABC Fatturato'!$K$2,"A",D2376&lt;='ABC Fatturato'!$L$3,"B"),"C")</f>
        <v>C</v>
      </c>
    </row>
    <row r="2377" spans="1:7" x14ac:dyDescent="0.3">
      <c r="A2377" s="20" t="s">
        <v>2400</v>
      </c>
      <c r="B2377" s="23">
        <f>+'ABC Fatturato'!B2377*60%</f>
        <v>18.231726013625039</v>
      </c>
      <c r="C2377" s="27">
        <f t="shared" si="113"/>
        <v>4702324.704806095</v>
      </c>
      <c r="D2377" s="28">
        <f t="shared" si="111"/>
        <v>0.99937944277745483</v>
      </c>
      <c r="E2377" s="18">
        <v>2376</v>
      </c>
      <c r="F2377" s="26">
        <f t="shared" si="112"/>
        <v>0.88163265306122451</v>
      </c>
      <c r="G2377" s="3" t="str" cm="1">
        <f t="array" ref="G2377">IFERROR(_xlfn.IFS(D2377&lt;='ABC Fatturato'!$K$2,"A",D2377&lt;='ABC Fatturato'!$L$3,"B"),"C")</f>
        <v>C</v>
      </c>
    </row>
    <row r="2378" spans="1:7" x14ac:dyDescent="0.3">
      <c r="A2378" s="20" t="s">
        <v>2401</v>
      </c>
      <c r="B2378" s="23">
        <f>+'ABC Fatturato'!B2378*60%</f>
        <v>18.123766410433973</v>
      </c>
      <c r="C2378" s="27">
        <f t="shared" si="113"/>
        <v>4702342.8285725052</v>
      </c>
      <c r="D2378" s="28">
        <f t="shared" si="111"/>
        <v>0.99938329459984332</v>
      </c>
      <c r="E2378" s="18">
        <v>2377</v>
      </c>
      <c r="F2378" s="26">
        <f t="shared" si="112"/>
        <v>0.88200371057513915</v>
      </c>
      <c r="G2378" s="3" t="str" cm="1">
        <f t="array" ref="G2378">IFERROR(_xlfn.IFS(D2378&lt;='ABC Fatturato'!$K$2,"A",D2378&lt;='ABC Fatturato'!$L$3,"B"),"C")</f>
        <v>C</v>
      </c>
    </row>
    <row r="2379" spans="1:7" x14ac:dyDescent="0.3">
      <c r="A2379" s="20" t="s">
        <v>2402</v>
      </c>
      <c r="B2379" s="23">
        <f>+'ABC Fatturato'!B2379*60%</f>
        <v>18.042572592612942</v>
      </c>
      <c r="C2379" s="27">
        <f t="shared" si="113"/>
        <v>4702360.8711450975</v>
      </c>
      <c r="D2379" s="28">
        <f t="shared" si="111"/>
        <v>0.99938712916620687</v>
      </c>
      <c r="E2379" s="18">
        <v>2378</v>
      </c>
      <c r="F2379" s="26">
        <f t="shared" si="112"/>
        <v>0.8823747680890538</v>
      </c>
      <c r="G2379" s="3" t="str" cm="1">
        <f t="array" ref="G2379">IFERROR(_xlfn.IFS(D2379&lt;='ABC Fatturato'!$K$2,"A",D2379&lt;='ABC Fatturato'!$L$3,"B"),"C")</f>
        <v>C</v>
      </c>
    </row>
    <row r="2380" spans="1:7" x14ac:dyDescent="0.3">
      <c r="A2380" s="20" t="s">
        <v>2403</v>
      </c>
      <c r="B2380" s="23">
        <f>+'ABC Fatturato'!B2380*60%</f>
        <v>18.04167613090198</v>
      </c>
      <c r="C2380" s="27">
        <f t="shared" si="113"/>
        <v>4702378.9128212286</v>
      </c>
      <c r="D2380" s="28">
        <f t="shared" si="111"/>
        <v>0.9993909635420466</v>
      </c>
      <c r="E2380" s="18">
        <v>2379</v>
      </c>
      <c r="F2380" s="26">
        <f t="shared" si="112"/>
        <v>0.88274582560296844</v>
      </c>
      <c r="G2380" s="3" t="str" cm="1">
        <f t="array" ref="G2380">IFERROR(_xlfn.IFS(D2380&lt;='ABC Fatturato'!$K$2,"A",D2380&lt;='ABC Fatturato'!$L$3,"B"),"C")</f>
        <v>C</v>
      </c>
    </row>
    <row r="2381" spans="1:7" x14ac:dyDescent="0.3">
      <c r="A2381" s="20" t="s">
        <v>2404</v>
      </c>
      <c r="B2381" s="23">
        <f>+'ABC Fatturato'!B2381*60%</f>
        <v>18.005433464587544</v>
      </c>
      <c r="C2381" s="27">
        <f t="shared" si="113"/>
        <v>4702396.918254693</v>
      </c>
      <c r="D2381" s="28">
        <f t="shared" si="111"/>
        <v>0.99939479021527577</v>
      </c>
      <c r="E2381" s="18">
        <v>2380</v>
      </c>
      <c r="F2381" s="26">
        <f t="shared" si="112"/>
        <v>0.88311688311688308</v>
      </c>
      <c r="G2381" s="3" t="str" cm="1">
        <f t="array" ref="G2381">IFERROR(_xlfn.IFS(D2381&lt;='ABC Fatturato'!$K$2,"A",D2381&lt;='ABC Fatturato'!$L$3,"B"),"C")</f>
        <v>C</v>
      </c>
    </row>
    <row r="2382" spans="1:7" x14ac:dyDescent="0.3">
      <c r="A2382" s="20" t="s">
        <v>2405</v>
      </c>
      <c r="B2382" s="23">
        <f>+'ABC Fatturato'!B2382*60%</f>
        <v>17.925776438271008</v>
      </c>
      <c r="C2382" s="27">
        <f t="shared" si="113"/>
        <v>4702414.8440311309</v>
      </c>
      <c r="D2382" s="28">
        <f t="shared" si="111"/>
        <v>0.9993985999590923</v>
      </c>
      <c r="E2382" s="18">
        <v>2381</v>
      </c>
      <c r="F2382" s="26">
        <f t="shared" si="112"/>
        <v>0.88348794063079772</v>
      </c>
      <c r="G2382" s="3" t="str" cm="1">
        <f t="array" ref="G2382">IFERROR(_xlfn.IFS(D2382&lt;='ABC Fatturato'!$K$2,"A",D2382&lt;='ABC Fatturato'!$L$3,"B"),"C")</f>
        <v>C</v>
      </c>
    </row>
    <row r="2383" spans="1:7" x14ac:dyDescent="0.3">
      <c r="A2383" s="20" t="s">
        <v>2406</v>
      </c>
      <c r="B2383" s="23">
        <f>+'ABC Fatturato'!B2383*60%</f>
        <v>17.784263553898384</v>
      </c>
      <c r="C2383" s="27">
        <f t="shared" si="113"/>
        <v>4702432.6282946849</v>
      </c>
      <c r="D2383" s="28">
        <f t="shared" si="111"/>
        <v>0.99940237962734513</v>
      </c>
      <c r="E2383" s="18">
        <v>2382</v>
      </c>
      <c r="F2383" s="26">
        <f t="shared" si="112"/>
        <v>0.88385899814471247</v>
      </c>
      <c r="G2383" s="3" t="str" cm="1">
        <f t="array" ref="G2383">IFERROR(_xlfn.IFS(D2383&lt;='ABC Fatturato'!$K$2,"A",D2383&lt;='ABC Fatturato'!$L$3,"B"),"C")</f>
        <v>C</v>
      </c>
    </row>
    <row r="2384" spans="1:7" x14ac:dyDescent="0.3">
      <c r="A2384" s="20" t="s">
        <v>2407</v>
      </c>
      <c r="B2384" s="23">
        <f>+'ABC Fatturato'!B2384*60%</f>
        <v>17.728426795901584</v>
      </c>
      <c r="C2384" s="27">
        <f t="shared" si="113"/>
        <v>4702450.3567214804</v>
      </c>
      <c r="D2384" s="28">
        <f t="shared" si="111"/>
        <v>0.99940614742867828</v>
      </c>
      <c r="E2384" s="18">
        <v>2383</v>
      </c>
      <c r="F2384" s="26">
        <f t="shared" si="112"/>
        <v>0.88423005565862711</v>
      </c>
      <c r="G2384" s="3" t="str" cm="1">
        <f t="array" ref="G2384">IFERROR(_xlfn.IFS(D2384&lt;='ABC Fatturato'!$K$2,"A",D2384&lt;='ABC Fatturato'!$L$3,"B"),"C")</f>
        <v>C</v>
      </c>
    </row>
    <row r="2385" spans="1:7" x14ac:dyDescent="0.3">
      <c r="A2385" s="20" t="s">
        <v>2408</v>
      </c>
      <c r="B2385" s="23">
        <f>+'ABC Fatturato'!B2385*60%</f>
        <v>17.719077980915877</v>
      </c>
      <c r="C2385" s="27">
        <f t="shared" si="113"/>
        <v>4702468.0757994615</v>
      </c>
      <c r="D2385" s="28">
        <f t="shared" si="111"/>
        <v>0.99940991324311923</v>
      </c>
      <c r="E2385" s="18">
        <v>2384</v>
      </c>
      <c r="F2385" s="26">
        <f t="shared" si="112"/>
        <v>0.88460111317254175</v>
      </c>
      <c r="G2385" s="3" t="str" cm="1">
        <f t="array" ref="G2385">IFERROR(_xlfn.IFS(D2385&lt;='ABC Fatturato'!$K$2,"A",D2385&lt;='ABC Fatturato'!$L$3,"B"),"C")</f>
        <v>C</v>
      </c>
    </row>
    <row r="2386" spans="1:7" x14ac:dyDescent="0.3">
      <c r="A2386" s="20" t="s">
        <v>2409</v>
      </c>
      <c r="B2386" s="23">
        <f>+'ABC Fatturato'!B2386*60%</f>
        <v>17.660295705868791</v>
      </c>
      <c r="C2386" s="27">
        <f t="shared" si="113"/>
        <v>4702485.7360951677</v>
      </c>
      <c r="D2386" s="28">
        <f t="shared" si="111"/>
        <v>0.9994136665646336</v>
      </c>
      <c r="E2386" s="18">
        <v>2385</v>
      </c>
      <c r="F2386" s="26">
        <f t="shared" si="112"/>
        <v>0.88497217068645639</v>
      </c>
      <c r="G2386" s="3" t="str" cm="1">
        <f t="array" ref="G2386">IFERROR(_xlfn.IFS(D2386&lt;='ABC Fatturato'!$K$2,"A",D2386&lt;='ABC Fatturato'!$L$3,"B"),"C")</f>
        <v>C</v>
      </c>
    </row>
    <row r="2387" spans="1:7" x14ac:dyDescent="0.3">
      <c r="A2387" s="20" t="s">
        <v>2410</v>
      </c>
      <c r="B2387" s="23">
        <f>+'ABC Fatturato'!B2387*60%</f>
        <v>17.586401647694128</v>
      </c>
      <c r="C2387" s="27">
        <f t="shared" si="113"/>
        <v>4702503.3224968156</v>
      </c>
      <c r="D2387" s="28">
        <f t="shared" si="111"/>
        <v>0.99941740418153224</v>
      </c>
      <c r="E2387" s="18">
        <v>2386</v>
      </c>
      <c r="F2387" s="26">
        <f t="shared" si="112"/>
        <v>0.88534322820037104</v>
      </c>
      <c r="G2387" s="3" t="str" cm="1">
        <f t="array" ref="G2387">IFERROR(_xlfn.IFS(D2387&lt;='ABC Fatturato'!$K$2,"A",D2387&lt;='ABC Fatturato'!$L$3,"B"),"C")</f>
        <v>C</v>
      </c>
    </row>
    <row r="2388" spans="1:7" x14ac:dyDescent="0.3">
      <c r="A2388" s="20" t="s">
        <v>2411</v>
      </c>
      <c r="B2388" s="23">
        <f>+'ABC Fatturato'!B2388*60%</f>
        <v>17.549902849462274</v>
      </c>
      <c r="C2388" s="27">
        <f t="shared" si="113"/>
        <v>4702520.8723996654</v>
      </c>
      <c r="D2388" s="28">
        <f t="shared" si="111"/>
        <v>0.999421134041385</v>
      </c>
      <c r="E2388" s="18">
        <v>2387</v>
      </c>
      <c r="F2388" s="26">
        <f t="shared" si="112"/>
        <v>0.88571428571428568</v>
      </c>
      <c r="G2388" s="3" t="str" cm="1">
        <f t="array" ref="G2388">IFERROR(_xlfn.IFS(D2388&lt;='ABC Fatturato'!$K$2,"A",D2388&lt;='ABC Fatturato'!$L$3,"B"),"C")</f>
        <v>C</v>
      </c>
    </row>
    <row r="2389" spans="1:7" x14ac:dyDescent="0.3">
      <c r="A2389" s="20" t="s">
        <v>2412</v>
      </c>
      <c r="B2389" s="23">
        <f>+'ABC Fatturato'!B2389*60%</f>
        <v>17.508537544799502</v>
      </c>
      <c r="C2389" s="27">
        <f t="shared" si="113"/>
        <v>4702538.3809372103</v>
      </c>
      <c r="D2389" s="28">
        <f t="shared" si="111"/>
        <v>0.99942485510991885</v>
      </c>
      <c r="E2389" s="18">
        <v>2388</v>
      </c>
      <c r="F2389" s="26">
        <f t="shared" si="112"/>
        <v>0.88608534322820032</v>
      </c>
      <c r="G2389" s="3" t="str" cm="1">
        <f t="array" ref="G2389">IFERROR(_xlfn.IFS(D2389&lt;='ABC Fatturato'!$K$2,"A",D2389&lt;='ABC Fatturato'!$L$3,"B"),"C")</f>
        <v>C</v>
      </c>
    </row>
    <row r="2390" spans="1:7" x14ac:dyDescent="0.3">
      <c r="A2390" s="20" t="s">
        <v>2413</v>
      </c>
      <c r="B2390" s="23">
        <f>+'ABC Fatturato'!B2390*60%</f>
        <v>17.508409478840797</v>
      </c>
      <c r="C2390" s="27">
        <f t="shared" si="113"/>
        <v>4702555.889346689</v>
      </c>
      <c r="D2390" s="28">
        <f t="shared" si="111"/>
        <v>0.99942857615123504</v>
      </c>
      <c r="E2390" s="18">
        <v>2389</v>
      </c>
      <c r="F2390" s="26">
        <f t="shared" si="112"/>
        <v>0.88645640074211507</v>
      </c>
      <c r="G2390" s="3" t="str" cm="1">
        <f t="array" ref="G2390">IFERROR(_xlfn.IFS(D2390&lt;='ABC Fatturato'!$K$2,"A",D2390&lt;='ABC Fatturato'!$L$3,"B"),"C")</f>
        <v>C</v>
      </c>
    </row>
    <row r="2391" spans="1:7" x14ac:dyDescent="0.3">
      <c r="A2391" s="20" t="s">
        <v>2414</v>
      </c>
      <c r="B2391" s="23">
        <f>+'ABC Fatturato'!B2391*60%</f>
        <v>17.481003363677225</v>
      </c>
      <c r="C2391" s="27">
        <f t="shared" si="113"/>
        <v>4702573.3703500526</v>
      </c>
      <c r="D2391" s="28">
        <f t="shared" si="111"/>
        <v>0.99943229136796241</v>
      </c>
      <c r="E2391" s="18">
        <v>2390</v>
      </c>
      <c r="F2391" s="26">
        <f t="shared" si="112"/>
        <v>0.88682745825602971</v>
      </c>
      <c r="G2391" s="3" t="str" cm="1">
        <f t="array" ref="G2391">IFERROR(_xlfn.IFS(D2391&lt;='ABC Fatturato'!$K$2,"A",D2391&lt;='ABC Fatturato'!$L$3,"B"),"C")</f>
        <v>C</v>
      </c>
    </row>
    <row r="2392" spans="1:7" x14ac:dyDescent="0.3">
      <c r="A2392" s="20" t="s">
        <v>2415</v>
      </c>
      <c r="B2392" s="23">
        <f>+'ABC Fatturato'!B2392*60%</f>
        <v>17.461025074118741</v>
      </c>
      <c r="C2392" s="27">
        <f t="shared" si="113"/>
        <v>4702590.8313751267</v>
      </c>
      <c r="D2392" s="28">
        <f t="shared" si="111"/>
        <v>0.99943600233872787</v>
      </c>
      <c r="E2392" s="18">
        <v>2391</v>
      </c>
      <c r="F2392" s="26">
        <f t="shared" si="112"/>
        <v>0.88719851576994435</v>
      </c>
      <c r="G2392" s="3" t="str" cm="1">
        <f t="array" ref="G2392">IFERROR(_xlfn.IFS(D2392&lt;='ABC Fatturato'!$K$2,"A",D2392&lt;='ABC Fatturato'!$L$3,"B"),"C")</f>
        <v>C</v>
      </c>
    </row>
    <row r="2393" spans="1:7" x14ac:dyDescent="0.3">
      <c r="A2393" s="20" t="s">
        <v>2416</v>
      </c>
      <c r="B2393" s="23">
        <f>+'ABC Fatturato'!B2393*60%</f>
        <v>17.452956918720119</v>
      </c>
      <c r="C2393" s="27">
        <f t="shared" si="113"/>
        <v>4702608.2843320454</v>
      </c>
      <c r="D2393" s="28">
        <f t="shared" si="111"/>
        <v>0.99943971159477774</v>
      </c>
      <c r="E2393" s="18">
        <v>2392</v>
      </c>
      <c r="F2393" s="26">
        <f t="shared" si="112"/>
        <v>0.88756957328385899</v>
      </c>
      <c r="G2393" s="3" t="str" cm="1">
        <f t="array" ref="G2393">IFERROR(_xlfn.IFS(D2393&lt;='ABC Fatturato'!$K$2,"A",D2393&lt;='ABC Fatturato'!$L$3,"B"),"C")</f>
        <v>C</v>
      </c>
    </row>
    <row r="2394" spans="1:7" x14ac:dyDescent="0.3">
      <c r="A2394" s="20" t="s">
        <v>2417</v>
      </c>
      <c r="B2394" s="23">
        <f>+'ABC Fatturato'!B2394*60%</f>
        <v>17.451035929339493</v>
      </c>
      <c r="C2394" s="27">
        <f t="shared" si="113"/>
        <v>4702625.7353679743</v>
      </c>
      <c r="D2394" s="28">
        <f t="shared" si="111"/>
        <v>0.99944342044256207</v>
      </c>
      <c r="E2394" s="18">
        <v>2393</v>
      </c>
      <c r="F2394" s="26">
        <f t="shared" si="112"/>
        <v>0.88794063079777363</v>
      </c>
      <c r="G2394" s="3" t="str" cm="1">
        <f t="array" ref="G2394">IFERROR(_xlfn.IFS(D2394&lt;='ABC Fatturato'!$K$2,"A",D2394&lt;='ABC Fatturato'!$L$3,"B"),"C")</f>
        <v>C</v>
      </c>
    </row>
    <row r="2395" spans="1:7" x14ac:dyDescent="0.3">
      <c r="A2395" s="20" t="s">
        <v>2418</v>
      </c>
      <c r="B2395" s="23">
        <f>+'ABC Fatturato'!B2395*60%</f>
        <v>17.408261899130938</v>
      </c>
      <c r="C2395" s="27">
        <f t="shared" si="113"/>
        <v>4702643.1436298732</v>
      </c>
      <c r="D2395" s="28">
        <f t="shared" si="111"/>
        <v>0.999447120199633</v>
      </c>
      <c r="E2395" s="18">
        <v>2394</v>
      </c>
      <c r="F2395" s="26">
        <f t="shared" si="112"/>
        <v>0.88831168831168827</v>
      </c>
      <c r="G2395" s="3" t="str" cm="1">
        <f t="array" ref="G2395">IFERROR(_xlfn.IFS(D2395&lt;='ABC Fatturato'!$K$2,"A",D2395&lt;='ABC Fatturato'!$L$3,"B"),"C")</f>
        <v>C</v>
      </c>
    </row>
    <row r="2396" spans="1:7" x14ac:dyDescent="0.3">
      <c r="A2396" s="20" t="s">
        <v>2419</v>
      </c>
      <c r="B2396" s="23">
        <f>+'ABC Fatturato'!B2396*60%</f>
        <v>17.397760490516863</v>
      </c>
      <c r="C2396" s="27">
        <f t="shared" si="113"/>
        <v>4702660.5413903641</v>
      </c>
      <c r="D2396" s="28">
        <f t="shared" si="111"/>
        <v>0.99945081772485223</v>
      </c>
      <c r="E2396" s="18">
        <v>2395</v>
      </c>
      <c r="F2396" s="26">
        <f t="shared" si="112"/>
        <v>0.88868274582560292</v>
      </c>
      <c r="G2396" s="3" t="str" cm="1">
        <f t="array" ref="G2396">IFERROR(_xlfn.IFS(D2396&lt;='ABC Fatturato'!$K$2,"A",D2396&lt;='ABC Fatturato'!$L$3,"B"),"C")</f>
        <v>C</v>
      </c>
    </row>
    <row r="2397" spans="1:7" x14ac:dyDescent="0.3">
      <c r="A2397" s="20" t="s">
        <v>2420</v>
      </c>
      <c r="B2397" s="23">
        <f>+'ABC Fatturato'!B2397*60%</f>
        <v>17.230890546319998</v>
      </c>
      <c r="C2397" s="27">
        <f t="shared" si="113"/>
        <v>4702677.7722809101</v>
      </c>
      <c r="D2397" s="28">
        <f t="shared" si="111"/>
        <v>0.99945447978540169</v>
      </c>
      <c r="E2397" s="18">
        <v>2396</v>
      </c>
      <c r="F2397" s="26">
        <f t="shared" si="112"/>
        <v>0.88905380333951767</v>
      </c>
      <c r="G2397" s="3" t="str" cm="1">
        <f t="array" ref="G2397">IFERROR(_xlfn.IFS(D2397&lt;='ABC Fatturato'!$K$2,"A",D2397&lt;='ABC Fatturato'!$L$3,"B"),"C")</f>
        <v>C</v>
      </c>
    </row>
    <row r="2398" spans="1:7" x14ac:dyDescent="0.3">
      <c r="A2398" s="20" t="s">
        <v>2421</v>
      </c>
      <c r="B2398" s="23">
        <f>+'ABC Fatturato'!B2398*60%</f>
        <v>17.085023419351295</v>
      </c>
      <c r="C2398" s="27">
        <f t="shared" si="113"/>
        <v>4702694.8573043291</v>
      </c>
      <c r="D2398" s="28">
        <f t="shared" si="111"/>
        <v>0.99945811084498526</v>
      </c>
      <c r="E2398" s="18">
        <v>2397</v>
      </c>
      <c r="F2398" s="26">
        <f t="shared" si="112"/>
        <v>0.88942486085343231</v>
      </c>
      <c r="G2398" s="3" t="str" cm="1">
        <f t="array" ref="G2398">IFERROR(_xlfn.IFS(D2398&lt;='ABC Fatturato'!$K$2,"A",D2398&lt;='ABC Fatturato'!$L$3,"B"),"C")</f>
        <v>C</v>
      </c>
    </row>
    <row r="2399" spans="1:7" x14ac:dyDescent="0.3">
      <c r="A2399" s="20" t="s">
        <v>2422</v>
      </c>
      <c r="B2399" s="23">
        <f>+'ABC Fatturato'!B2399*60%</f>
        <v>17.065301261710221</v>
      </c>
      <c r="C2399" s="27">
        <f t="shared" si="113"/>
        <v>4702711.9226055909</v>
      </c>
      <c r="D2399" s="28">
        <f t="shared" si="111"/>
        <v>0.99946173771304236</v>
      </c>
      <c r="E2399" s="18">
        <v>2398</v>
      </c>
      <c r="F2399" s="26">
        <f t="shared" si="112"/>
        <v>0.88979591836734695</v>
      </c>
      <c r="G2399" s="3" t="str" cm="1">
        <f t="array" ref="G2399">IFERROR(_xlfn.IFS(D2399&lt;='ABC Fatturato'!$K$2,"A",D2399&lt;='ABC Fatturato'!$L$3,"B"),"C")</f>
        <v>C</v>
      </c>
    </row>
    <row r="2400" spans="1:7" x14ac:dyDescent="0.3">
      <c r="A2400" s="20" t="s">
        <v>2423</v>
      </c>
      <c r="B2400" s="23">
        <f>+'ABC Fatturato'!B2400*60%</f>
        <v>17.058897963774807</v>
      </c>
      <c r="C2400" s="27">
        <f t="shared" si="113"/>
        <v>4702728.9815035546</v>
      </c>
      <c r="D2400" s="28">
        <f t="shared" si="111"/>
        <v>0.99946536322021406</v>
      </c>
      <c r="E2400" s="18">
        <v>2399</v>
      </c>
      <c r="F2400" s="26">
        <f t="shared" si="112"/>
        <v>0.89016697588126159</v>
      </c>
      <c r="G2400" s="3" t="str" cm="1">
        <f t="array" ref="G2400">IFERROR(_xlfn.IFS(D2400&lt;='ABC Fatturato'!$K$2,"A",D2400&lt;='ABC Fatturato'!$L$3,"B"),"C")</f>
        <v>C</v>
      </c>
    </row>
    <row r="2401" spans="1:7" x14ac:dyDescent="0.3">
      <c r="A2401" s="20" t="s">
        <v>2424</v>
      </c>
      <c r="B2401" s="23">
        <f>+'ABC Fatturato'!B2401*60%</f>
        <v>16.904706549490065</v>
      </c>
      <c r="C2401" s="27">
        <f t="shared" si="113"/>
        <v>4702745.8862101045</v>
      </c>
      <c r="D2401" s="28">
        <f t="shared" si="111"/>
        <v>0.99946895595726926</v>
      </c>
      <c r="E2401" s="18">
        <v>2400</v>
      </c>
      <c r="F2401" s="26">
        <f t="shared" si="112"/>
        <v>0.89053803339517623</v>
      </c>
      <c r="G2401" s="3" t="str" cm="1">
        <f t="array" ref="G2401">IFERROR(_xlfn.IFS(D2401&lt;='ABC Fatturato'!$K$2,"A",D2401&lt;='ABC Fatturato'!$L$3,"B"),"C")</f>
        <v>C</v>
      </c>
    </row>
    <row r="2402" spans="1:7" x14ac:dyDescent="0.3">
      <c r="A2402" s="20" t="s">
        <v>2425</v>
      </c>
      <c r="B2402" s="23">
        <f>+'ABC Fatturato'!B2402*60%</f>
        <v>16.863725442703423</v>
      </c>
      <c r="C2402" s="27">
        <f t="shared" si="113"/>
        <v>4702762.7499355469</v>
      </c>
      <c r="D2402" s="28">
        <f t="shared" si="111"/>
        <v>0.99947253998465857</v>
      </c>
      <c r="E2402" s="18">
        <v>2401</v>
      </c>
      <c r="F2402" s="26">
        <f t="shared" si="112"/>
        <v>0.89090909090909087</v>
      </c>
      <c r="G2402" s="3" t="str" cm="1">
        <f t="array" ref="G2402">IFERROR(_xlfn.IFS(D2402&lt;='ABC Fatturato'!$K$2,"A",D2402&lt;='ABC Fatturato'!$L$3,"B"),"C")</f>
        <v>C</v>
      </c>
    </row>
    <row r="2403" spans="1:7" x14ac:dyDescent="0.3">
      <c r="A2403" s="20" t="s">
        <v>2426</v>
      </c>
      <c r="B2403" s="23">
        <f>+'ABC Fatturato'!B2403*60%</f>
        <v>16.845155878690729</v>
      </c>
      <c r="C2403" s="27">
        <f t="shared" si="113"/>
        <v>4702779.5950914258</v>
      </c>
      <c r="D2403" s="28">
        <f t="shared" si="111"/>
        <v>0.99947612006548092</v>
      </c>
      <c r="E2403" s="18">
        <v>2402</v>
      </c>
      <c r="F2403" s="26">
        <f t="shared" si="112"/>
        <v>0.89128014842300551</v>
      </c>
      <c r="G2403" s="3" t="str" cm="1">
        <f t="array" ref="G2403">IFERROR(_xlfn.IFS(D2403&lt;='ABC Fatturato'!$K$2,"A",D2403&lt;='ABC Fatturato'!$L$3,"B"),"C")</f>
        <v>C</v>
      </c>
    </row>
    <row r="2404" spans="1:7" x14ac:dyDescent="0.3">
      <c r="A2404" s="20" t="s">
        <v>2427</v>
      </c>
      <c r="B2404" s="23">
        <f>+'ABC Fatturato'!B2404*60%</f>
        <v>16.793289165413881</v>
      </c>
      <c r="C2404" s="27">
        <f t="shared" si="113"/>
        <v>4702796.3883805908</v>
      </c>
      <c r="D2404" s="28">
        <f t="shared" si="111"/>
        <v>0.99947968912313245</v>
      </c>
      <c r="E2404" s="18">
        <v>2403</v>
      </c>
      <c r="F2404" s="26">
        <f t="shared" si="112"/>
        <v>0.89165120593692027</v>
      </c>
      <c r="G2404" s="3" t="str" cm="1">
        <f t="array" ref="G2404">IFERROR(_xlfn.IFS(D2404&lt;='ABC Fatturato'!$K$2,"A",D2404&lt;='ABC Fatturato'!$L$3,"B"),"C")</f>
        <v>C</v>
      </c>
    </row>
    <row r="2405" spans="1:7" x14ac:dyDescent="0.3">
      <c r="A2405" s="20" t="s">
        <v>2428</v>
      </c>
      <c r="B2405" s="23">
        <f>+'ABC Fatturato'!B2405*60%</f>
        <v>16.788934922817802</v>
      </c>
      <c r="C2405" s="27">
        <f t="shared" si="113"/>
        <v>4702813.1773155136</v>
      </c>
      <c r="D2405" s="28">
        <f t="shared" si="111"/>
        <v>0.99948325725538223</v>
      </c>
      <c r="E2405" s="18">
        <v>2404</v>
      </c>
      <c r="F2405" s="26">
        <f t="shared" si="112"/>
        <v>0.89202226345083491</v>
      </c>
      <c r="G2405" s="3" t="str" cm="1">
        <f t="array" ref="G2405">IFERROR(_xlfn.IFS(D2405&lt;='ABC Fatturato'!$K$2,"A",D2405&lt;='ABC Fatturato'!$L$3,"B"),"C")</f>
        <v>C</v>
      </c>
    </row>
    <row r="2406" spans="1:7" x14ac:dyDescent="0.3">
      <c r="A2406" s="20" t="s">
        <v>2429</v>
      </c>
      <c r="B2406" s="23">
        <f>+'ABC Fatturato'!B2406*60%</f>
        <v>16.725542273257215</v>
      </c>
      <c r="C2406" s="27">
        <f t="shared" si="113"/>
        <v>4702829.902857787</v>
      </c>
      <c r="D2406" s="28">
        <f t="shared" si="111"/>
        <v>0.9994868119148681</v>
      </c>
      <c r="E2406" s="18">
        <v>2405</v>
      </c>
      <c r="F2406" s="26">
        <f t="shared" si="112"/>
        <v>0.89239332096474955</v>
      </c>
      <c r="G2406" s="3" t="str" cm="1">
        <f t="array" ref="G2406">IFERROR(_xlfn.IFS(D2406&lt;='ABC Fatturato'!$K$2,"A",D2406&lt;='ABC Fatturato'!$L$3,"B"),"C")</f>
        <v>C</v>
      </c>
    </row>
    <row r="2407" spans="1:7" x14ac:dyDescent="0.3">
      <c r="A2407" s="20" t="s">
        <v>2430</v>
      </c>
      <c r="B2407" s="23">
        <f>+'ABC Fatturato'!B2407*60%</f>
        <v>16.707484973079346</v>
      </c>
      <c r="C2407" s="27">
        <f t="shared" si="113"/>
        <v>4702846.6103427596</v>
      </c>
      <c r="D2407" s="28">
        <f t="shared" si="111"/>
        <v>0.99949036273665737</v>
      </c>
      <c r="E2407" s="18">
        <v>2406</v>
      </c>
      <c r="F2407" s="26">
        <f t="shared" si="112"/>
        <v>0.89276437847866419</v>
      </c>
      <c r="G2407" s="3" t="str" cm="1">
        <f t="array" ref="G2407">IFERROR(_xlfn.IFS(D2407&lt;='ABC Fatturato'!$K$2,"A",D2407&lt;='ABC Fatturato'!$L$3,"B"),"C")</f>
        <v>C</v>
      </c>
    </row>
    <row r="2408" spans="1:7" x14ac:dyDescent="0.3">
      <c r="A2408" s="20" t="s">
        <v>2431</v>
      </c>
      <c r="B2408" s="23">
        <f>+'ABC Fatturato'!B2408*60%</f>
        <v>16.702618466648435</v>
      </c>
      <c r="C2408" s="27">
        <f t="shared" si="113"/>
        <v>4702863.3129612263</v>
      </c>
      <c r="D2408" s="28">
        <f t="shared" si="111"/>
        <v>0.99949391252417397</v>
      </c>
      <c r="E2408" s="18">
        <v>2407</v>
      </c>
      <c r="F2408" s="26">
        <f t="shared" si="112"/>
        <v>0.89313543599257883</v>
      </c>
      <c r="G2408" s="3" t="str" cm="1">
        <f t="array" ref="G2408">IFERROR(_xlfn.IFS(D2408&lt;='ABC Fatturato'!$K$2,"A",D2408&lt;='ABC Fatturato'!$L$3,"B"),"C")</f>
        <v>C</v>
      </c>
    </row>
    <row r="2409" spans="1:7" x14ac:dyDescent="0.3">
      <c r="A2409" s="20" t="s">
        <v>2432</v>
      </c>
      <c r="B2409" s="23">
        <f>+'ABC Fatturato'!B2409*60%</f>
        <v>16.63397511278081</v>
      </c>
      <c r="C2409" s="27">
        <f t="shared" si="113"/>
        <v>4702879.9469363391</v>
      </c>
      <c r="D2409" s="28">
        <f t="shared" si="111"/>
        <v>0.99949744772300075</v>
      </c>
      <c r="E2409" s="18">
        <v>2408</v>
      </c>
      <c r="F2409" s="26">
        <f t="shared" si="112"/>
        <v>0.89350649350649347</v>
      </c>
      <c r="G2409" s="3" t="str" cm="1">
        <f t="array" ref="G2409">IFERROR(_xlfn.IFS(D2409&lt;='ABC Fatturato'!$K$2,"A",D2409&lt;='ABC Fatturato'!$L$3,"B"),"C")</f>
        <v>C</v>
      </c>
    </row>
    <row r="2410" spans="1:7" x14ac:dyDescent="0.3">
      <c r="A2410" s="20" t="s">
        <v>2433</v>
      </c>
      <c r="B2410" s="23">
        <f>+'ABC Fatturato'!B2410*60%</f>
        <v>16.589536225109043</v>
      </c>
      <c r="C2410" s="27">
        <f t="shared" si="113"/>
        <v>4702896.5364725646</v>
      </c>
      <c r="D2410" s="28">
        <f t="shared" si="111"/>
        <v>0.99950097347728395</v>
      </c>
      <c r="E2410" s="18">
        <v>2409</v>
      </c>
      <c r="F2410" s="26">
        <f t="shared" si="112"/>
        <v>0.89387755102040811</v>
      </c>
      <c r="G2410" s="3" t="str" cm="1">
        <f t="array" ref="G2410">IFERROR(_xlfn.IFS(D2410&lt;='ABC Fatturato'!$K$2,"A",D2410&lt;='ABC Fatturato'!$L$3,"B"),"C")</f>
        <v>C</v>
      </c>
    </row>
    <row r="2411" spans="1:7" x14ac:dyDescent="0.3">
      <c r="A2411" s="20" t="s">
        <v>2434</v>
      </c>
      <c r="B2411" s="23">
        <f>+'ABC Fatturato'!B2411*60%</f>
        <v>16.571735056848595</v>
      </c>
      <c r="C2411" s="27">
        <f t="shared" si="113"/>
        <v>4702913.1082076216</v>
      </c>
      <c r="D2411" s="28">
        <f t="shared" si="111"/>
        <v>0.99950449544830611</v>
      </c>
      <c r="E2411" s="18">
        <v>2410</v>
      </c>
      <c r="F2411" s="26">
        <f t="shared" si="112"/>
        <v>0.89424860853432286</v>
      </c>
      <c r="G2411" s="3" t="str" cm="1">
        <f t="array" ref="G2411">IFERROR(_xlfn.IFS(D2411&lt;='ABC Fatturato'!$K$2,"A",D2411&lt;='ABC Fatturato'!$L$3,"B"),"C")</f>
        <v>C</v>
      </c>
    </row>
    <row r="2412" spans="1:7" x14ac:dyDescent="0.3">
      <c r="A2412" s="20" t="s">
        <v>2435</v>
      </c>
      <c r="B2412" s="23">
        <f>+'ABC Fatturato'!B2412*60%</f>
        <v>16.549579645992065</v>
      </c>
      <c r="C2412" s="27">
        <f t="shared" si="113"/>
        <v>4702929.6577872681</v>
      </c>
      <c r="D2412" s="28">
        <f t="shared" si="111"/>
        <v>0.99950801271066536</v>
      </c>
      <c r="E2412" s="18">
        <v>2411</v>
      </c>
      <c r="F2412" s="26">
        <f t="shared" si="112"/>
        <v>0.89461966604823751</v>
      </c>
      <c r="G2412" s="3" t="str" cm="1">
        <f t="array" ref="G2412">IFERROR(_xlfn.IFS(D2412&lt;='ABC Fatturato'!$K$2,"A",D2412&lt;='ABC Fatturato'!$L$3,"B"),"C")</f>
        <v>C</v>
      </c>
    </row>
    <row r="2413" spans="1:7" x14ac:dyDescent="0.3">
      <c r="A2413" s="20" t="s">
        <v>2436</v>
      </c>
      <c r="B2413" s="23">
        <f>+'ABC Fatturato'!B2413*60%</f>
        <v>16.447383010942879</v>
      </c>
      <c r="C2413" s="27">
        <f t="shared" si="113"/>
        <v>4702946.1051702788</v>
      </c>
      <c r="D2413" s="28">
        <f t="shared" si="111"/>
        <v>0.99951150825329593</v>
      </c>
      <c r="E2413" s="18">
        <v>2412</v>
      </c>
      <c r="F2413" s="26">
        <f t="shared" si="112"/>
        <v>0.89499072356215215</v>
      </c>
      <c r="G2413" s="3" t="str" cm="1">
        <f t="array" ref="G2413">IFERROR(_xlfn.IFS(D2413&lt;='ABC Fatturato'!$K$2,"A",D2413&lt;='ABC Fatturato'!$L$3,"B"),"C")</f>
        <v>C</v>
      </c>
    </row>
    <row r="2414" spans="1:7" x14ac:dyDescent="0.3">
      <c r="A2414" s="20" t="s">
        <v>2437</v>
      </c>
      <c r="B2414" s="23">
        <f>+'ABC Fatturato'!B2414*60%</f>
        <v>16.382965833712625</v>
      </c>
      <c r="C2414" s="27">
        <f t="shared" si="113"/>
        <v>4702962.4881361127</v>
      </c>
      <c r="D2414" s="28">
        <f t="shared" si="111"/>
        <v>0.999514990105421</v>
      </c>
      <c r="E2414" s="18">
        <v>2413</v>
      </c>
      <c r="F2414" s="26">
        <f t="shared" si="112"/>
        <v>0.89536178107606679</v>
      </c>
      <c r="G2414" s="3" t="str" cm="1">
        <f t="array" ref="G2414">IFERROR(_xlfn.IFS(D2414&lt;='ABC Fatturato'!$K$2,"A",D2414&lt;='ABC Fatturato'!$L$3,"B"),"C")</f>
        <v>C</v>
      </c>
    </row>
    <row r="2415" spans="1:7" x14ac:dyDescent="0.3">
      <c r="A2415" s="20" t="s">
        <v>2438</v>
      </c>
      <c r="B2415" s="23">
        <f>+'ABC Fatturato'!B2415*60%</f>
        <v>16.360938488814799</v>
      </c>
      <c r="C2415" s="27">
        <f t="shared" si="113"/>
        <v>4702978.8490746012</v>
      </c>
      <c r="D2415" s="28">
        <f t="shared" si="111"/>
        <v>0.99951846727610061</v>
      </c>
      <c r="E2415" s="18">
        <v>2414</v>
      </c>
      <c r="F2415" s="26">
        <f t="shared" si="112"/>
        <v>0.89573283858998143</v>
      </c>
      <c r="G2415" s="3" t="str" cm="1">
        <f t="array" ref="G2415">IFERROR(_xlfn.IFS(D2415&lt;='ABC Fatturato'!$K$2,"A",D2415&lt;='ABC Fatturato'!$L$3,"B"),"C")</f>
        <v>C</v>
      </c>
    </row>
    <row r="2416" spans="1:7" x14ac:dyDescent="0.3">
      <c r="A2416" s="20" t="s">
        <v>2439</v>
      </c>
      <c r="B2416" s="23">
        <f>+'ABC Fatturato'!B2416*60%</f>
        <v>16.34121633117373</v>
      </c>
      <c r="C2416" s="27">
        <f t="shared" si="113"/>
        <v>4702995.1902909325</v>
      </c>
      <c r="D2416" s="28">
        <f t="shared" si="111"/>
        <v>0.99952194025525387</v>
      </c>
      <c r="E2416" s="18">
        <v>2415</v>
      </c>
      <c r="F2416" s="26">
        <f t="shared" si="112"/>
        <v>0.89610389610389607</v>
      </c>
      <c r="G2416" s="3" t="str" cm="1">
        <f t="array" ref="G2416">IFERROR(_xlfn.IFS(D2416&lt;='ABC Fatturato'!$K$2,"A",D2416&lt;='ABC Fatturato'!$L$3,"B"),"C")</f>
        <v>C</v>
      </c>
    </row>
    <row r="2417" spans="1:7" x14ac:dyDescent="0.3">
      <c r="A2417" s="20" t="s">
        <v>2440</v>
      </c>
      <c r="B2417" s="23">
        <f>+'ABC Fatturato'!B2417*60%</f>
        <v>16.297417773295507</v>
      </c>
      <c r="C2417" s="27">
        <f t="shared" si="113"/>
        <v>4703011.4877087055</v>
      </c>
      <c r="D2417" s="28">
        <f t="shared" si="111"/>
        <v>0.99952540392595191</v>
      </c>
      <c r="E2417" s="18">
        <v>2416</v>
      </c>
      <c r="F2417" s="26">
        <f t="shared" si="112"/>
        <v>0.89647495361781071</v>
      </c>
      <c r="G2417" s="3" t="str" cm="1">
        <f t="array" ref="G2417">IFERROR(_xlfn.IFS(D2417&lt;='ABC Fatturato'!$K$2,"A",D2417&lt;='ABC Fatturato'!$L$3,"B"),"C")</f>
        <v>C</v>
      </c>
    </row>
    <row r="2418" spans="1:7" x14ac:dyDescent="0.3">
      <c r="A2418" s="20" t="s">
        <v>2441</v>
      </c>
      <c r="B2418" s="23">
        <f>+'ABC Fatturato'!B2418*60%</f>
        <v>16.289221551938176</v>
      </c>
      <c r="C2418" s="27">
        <f t="shared" si="113"/>
        <v>4703027.7769302577</v>
      </c>
      <c r="D2418" s="28">
        <f t="shared" si="111"/>
        <v>0.9995288658547169</v>
      </c>
      <c r="E2418" s="18">
        <v>2417</v>
      </c>
      <c r="F2418" s="26">
        <f t="shared" si="112"/>
        <v>0.89684601113172546</v>
      </c>
      <c r="G2418" s="3" t="str" cm="1">
        <f t="array" ref="G2418">IFERROR(_xlfn.IFS(D2418&lt;='ABC Fatturato'!$K$2,"A",D2418&lt;='ABC Fatturato'!$L$3,"B"),"C")</f>
        <v>C</v>
      </c>
    </row>
    <row r="2419" spans="1:7" x14ac:dyDescent="0.3">
      <c r="A2419" s="20" t="s">
        <v>2442</v>
      </c>
      <c r="B2419" s="23">
        <f>+'ABC Fatturato'!B2419*60%</f>
        <v>16.263608360196525</v>
      </c>
      <c r="C2419" s="27">
        <f t="shared" si="113"/>
        <v>4703044.0405386174</v>
      </c>
      <c r="D2419" s="28">
        <f t="shared" si="111"/>
        <v>0.99953232233994083</v>
      </c>
      <c r="E2419" s="18">
        <v>2418</v>
      </c>
      <c r="F2419" s="26">
        <f t="shared" si="112"/>
        <v>0.8972170686456401</v>
      </c>
      <c r="G2419" s="3" t="str" cm="1">
        <f t="array" ref="G2419">IFERROR(_xlfn.IFS(D2419&lt;='ABC Fatturato'!$K$2,"A",D2419&lt;='ABC Fatturato'!$L$3,"B"),"C")</f>
        <v>C</v>
      </c>
    </row>
    <row r="2420" spans="1:7" x14ac:dyDescent="0.3">
      <c r="A2420" s="20" t="s">
        <v>2443</v>
      </c>
      <c r="B2420" s="23">
        <f>+'ABC Fatturato'!B2420*60%</f>
        <v>16.257845392054655</v>
      </c>
      <c r="C2420" s="27">
        <f t="shared" si="113"/>
        <v>4703060.2983840099</v>
      </c>
      <c r="D2420" s="28">
        <f t="shared" si="111"/>
        <v>0.99953577760036816</v>
      </c>
      <c r="E2420" s="18">
        <v>2419</v>
      </c>
      <c r="F2420" s="26">
        <f t="shared" si="112"/>
        <v>0.89758812615955474</v>
      </c>
      <c r="G2420" s="3" t="str" cm="1">
        <f t="array" ref="G2420">IFERROR(_xlfn.IFS(D2420&lt;='ABC Fatturato'!$K$2,"A",D2420&lt;='ABC Fatturato'!$L$3,"B"),"C")</f>
        <v>C</v>
      </c>
    </row>
    <row r="2421" spans="1:7" x14ac:dyDescent="0.3">
      <c r="A2421" s="20" t="s">
        <v>2444</v>
      </c>
      <c r="B2421" s="23">
        <f>+'ABC Fatturato'!B2421*60%</f>
        <v>16.130291697181232</v>
      </c>
      <c r="C2421" s="27">
        <f t="shared" si="113"/>
        <v>4703076.4286757074</v>
      </c>
      <c r="D2421" s="28">
        <f t="shared" si="111"/>
        <v>0.99953920575196142</v>
      </c>
      <c r="E2421" s="18">
        <v>2420</v>
      </c>
      <c r="F2421" s="26">
        <f t="shared" si="112"/>
        <v>0.89795918367346939</v>
      </c>
      <c r="G2421" s="3" t="str" cm="1">
        <f t="array" ref="G2421">IFERROR(_xlfn.IFS(D2421&lt;='ABC Fatturato'!$K$2,"A",D2421&lt;='ABC Fatturato'!$L$3,"B"),"C")</f>
        <v>C</v>
      </c>
    </row>
    <row r="2422" spans="1:7" x14ac:dyDescent="0.3">
      <c r="A2422" s="20" t="s">
        <v>2445</v>
      </c>
      <c r="B2422" s="23">
        <f>+'ABC Fatturato'!B2422*60%</f>
        <v>16.09571388833</v>
      </c>
      <c r="C2422" s="27">
        <f t="shared" si="113"/>
        <v>4703092.5243895957</v>
      </c>
      <c r="D2422" s="28">
        <f t="shared" si="111"/>
        <v>0.99954262655477422</v>
      </c>
      <c r="E2422" s="18">
        <v>2421</v>
      </c>
      <c r="F2422" s="26">
        <f t="shared" si="112"/>
        <v>0.89833024118738403</v>
      </c>
      <c r="G2422" s="3" t="str" cm="1">
        <f t="array" ref="G2422">IFERROR(_xlfn.IFS(D2422&lt;='ABC Fatturato'!$K$2,"A",D2422&lt;='ABC Fatturato'!$L$3,"B"),"C")</f>
        <v>C</v>
      </c>
    </row>
    <row r="2423" spans="1:7" x14ac:dyDescent="0.3">
      <c r="A2423" s="20" t="s">
        <v>2446</v>
      </c>
      <c r="B2423" s="23">
        <f>+'ABC Fatturato'!B2423*60%</f>
        <v>16.032577370686827</v>
      </c>
      <c r="C2423" s="27">
        <f t="shared" si="113"/>
        <v>4703108.556966966</v>
      </c>
      <c r="D2423" s="28">
        <f t="shared" si="111"/>
        <v>0.99954603393925834</v>
      </c>
      <c r="E2423" s="18">
        <v>2422</v>
      </c>
      <c r="F2423" s="26">
        <f t="shared" si="112"/>
        <v>0.89870129870129867</v>
      </c>
      <c r="G2423" s="3" t="str" cm="1">
        <f t="array" ref="G2423">IFERROR(_xlfn.IFS(D2423&lt;='ABC Fatturato'!$K$2,"A",D2423&lt;='ABC Fatturato'!$L$3,"B"),"C")</f>
        <v>C</v>
      </c>
    </row>
    <row r="2424" spans="1:7" x14ac:dyDescent="0.3">
      <c r="A2424" s="20" t="s">
        <v>2447</v>
      </c>
      <c r="B2424" s="23">
        <f>+'ABC Fatturato'!B2424*60%</f>
        <v>15.91654961209715</v>
      </c>
      <c r="C2424" s="27">
        <f t="shared" si="113"/>
        <v>4703124.4735165779</v>
      </c>
      <c r="D2424" s="28">
        <f t="shared" si="111"/>
        <v>0.99954941666450181</v>
      </c>
      <c r="E2424" s="18">
        <v>2423</v>
      </c>
      <c r="F2424" s="26">
        <f t="shared" si="112"/>
        <v>0.89907235621521331</v>
      </c>
      <c r="G2424" s="3" t="str" cm="1">
        <f t="array" ref="G2424">IFERROR(_xlfn.IFS(D2424&lt;='ABC Fatturato'!$K$2,"A",D2424&lt;='ABC Fatturato'!$L$3,"B"),"C")</f>
        <v>C</v>
      </c>
    </row>
    <row r="2425" spans="1:7" x14ac:dyDescent="0.3">
      <c r="A2425" s="20" t="s">
        <v>2448</v>
      </c>
      <c r="B2425" s="23">
        <f>+'ABC Fatturato'!B2425*60%</f>
        <v>15.87672109893888</v>
      </c>
      <c r="C2425" s="27">
        <f t="shared" si="113"/>
        <v>4703140.3502376769</v>
      </c>
      <c r="D2425" s="28">
        <f t="shared" si="111"/>
        <v>0.99955279092503913</v>
      </c>
      <c r="E2425" s="18">
        <v>2424</v>
      </c>
      <c r="F2425" s="26">
        <f t="shared" si="112"/>
        <v>0.89944341372912806</v>
      </c>
      <c r="G2425" s="3" t="str" cm="1">
        <f t="array" ref="G2425">IFERROR(_xlfn.IFS(D2425&lt;='ABC Fatturato'!$K$2,"A",D2425&lt;='ABC Fatturato'!$L$3,"B"),"C")</f>
        <v>C</v>
      </c>
    </row>
    <row r="2426" spans="1:7" x14ac:dyDescent="0.3">
      <c r="A2426" s="20" t="s">
        <v>2449</v>
      </c>
      <c r="B2426" s="23">
        <f>+'ABC Fatturato'!B2426*60%</f>
        <v>15.828952496340698</v>
      </c>
      <c r="C2426" s="27">
        <f t="shared" si="113"/>
        <v>4703156.1791901728</v>
      </c>
      <c r="D2426" s="28">
        <f t="shared" si="111"/>
        <v>0.99955615503337236</v>
      </c>
      <c r="E2426" s="18">
        <v>2425</v>
      </c>
      <c r="F2426" s="26">
        <f t="shared" si="112"/>
        <v>0.8998144712430427</v>
      </c>
      <c r="G2426" s="3" t="str" cm="1">
        <f t="array" ref="G2426">IFERROR(_xlfn.IFS(D2426&lt;='ABC Fatturato'!$K$2,"A",D2426&lt;='ABC Fatturato'!$L$3,"B"),"C")</f>
        <v>C</v>
      </c>
    </row>
    <row r="2427" spans="1:7" x14ac:dyDescent="0.3">
      <c r="A2427" s="20" t="s">
        <v>2450</v>
      </c>
      <c r="B2427" s="23">
        <f>+'ABC Fatturato'!B2427*60%</f>
        <v>15.752112921115746</v>
      </c>
      <c r="C2427" s="27">
        <f t="shared" si="113"/>
        <v>4703171.9313030941</v>
      </c>
      <c r="D2427" s="28">
        <f t="shared" si="111"/>
        <v>0.99955950281108286</v>
      </c>
      <c r="E2427" s="18">
        <v>2426</v>
      </c>
      <c r="F2427" s="26">
        <f t="shared" si="112"/>
        <v>0.90018552875695734</v>
      </c>
      <c r="G2427" s="3" t="str" cm="1">
        <f t="array" ref="G2427">IFERROR(_xlfn.IFS(D2427&lt;='ABC Fatturato'!$K$2,"A",D2427&lt;='ABC Fatturato'!$L$3,"B"),"C")</f>
        <v>C</v>
      </c>
    </row>
    <row r="2428" spans="1:7" x14ac:dyDescent="0.3">
      <c r="A2428" s="20" t="s">
        <v>2451</v>
      </c>
      <c r="B2428" s="23">
        <f>+'ABC Fatturato'!B2428*60%</f>
        <v>15.718687705892888</v>
      </c>
      <c r="C2428" s="27">
        <f t="shared" si="113"/>
        <v>4703187.6499907998</v>
      </c>
      <c r="D2428" s="28">
        <f t="shared" si="111"/>
        <v>0.99956284348497215</v>
      </c>
      <c r="E2428" s="18">
        <v>2427</v>
      </c>
      <c r="F2428" s="26">
        <f t="shared" si="112"/>
        <v>0.90055658627087198</v>
      </c>
      <c r="G2428" s="3" t="str" cm="1">
        <f t="array" ref="G2428">IFERROR(_xlfn.IFS(D2428&lt;='ABC Fatturato'!$K$2,"A",D2428&lt;='ABC Fatturato'!$L$3,"B"),"C")</f>
        <v>C</v>
      </c>
    </row>
    <row r="2429" spans="1:7" x14ac:dyDescent="0.3">
      <c r="A2429" s="20" t="s">
        <v>2452</v>
      </c>
      <c r="B2429" s="23">
        <f>+'ABC Fatturato'!B2429*60%</f>
        <v>15.712284407957474</v>
      </c>
      <c r="C2429" s="27">
        <f t="shared" si="113"/>
        <v>4703203.3622752074</v>
      </c>
      <c r="D2429" s="28">
        <f t="shared" si="111"/>
        <v>0.99956618279797615</v>
      </c>
      <c r="E2429" s="18">
        <v>2428</v>
      </c>
      <c r="F2429" s="26">
        <f t="shared" si="112"/>
        <v>0.90092764378478662</v>
      </c>
      <c r="G2429" s="3" t="str" cm="1">
        <f t="array" ref="G2429">IFERROR(_xlfn.IFS(D2429&lt;='ABC Fatturato'!$K$2,"A",D2429&lt;='ABC Fatturato'!$L$3,"B"),"C")</f>
        <v>C</v>
      </c>
    </row>
    <row r="2430" spans="1:7" x14ac:dyDescent="0.3">
      <c r="A2430" s="20" t="s">
        <v>2453</v>
      </c>
      <c r="B2430" s="23">
        <f>+'ABC Fatturato'!B2430*60%</f>
        <v>15.712028276040058</v>
      </c>
      <c r="C2430" s="27">
        <f t="shared" si="113"/>
        <v>4703219.0743034836</v>
      </c>
      <c r="D2430" s="28">
        <f t="shared" si="111"/>
        <v>0.99956952205654492</v>
      </c>
      <c r="E2430" s="18">
        <v>2429</v>
      </c>
      <c r="F2430" s="26">
        <f t="shared" si="112"/>
        <v>0.90129870129870127</v>
      </c>
      <c r="G2430" s="3" t="str" cm="1">
        <f t="array" ref="G2430">IFERROR(_xlfn.IFS(D2430&lt;='ABC Fatturato'!$K$2,"A",D2430&lt;='ABC Fatturato'!$L$3,"B"),"C")</f>
        <v>C</v>
      </c>
    </row>
    <row r="2431" spans="1:7" x14ac:dyDescent="0.3">
      <c r="A2431" s="20" t="s">
        <v>2454</v>
      </c>
      <c r="B2431" s="23">
        <f>+'ABC Fatturato'!B2431*60%</f>
        <v>15.688079941761615</v>
      </c>
      <c r="C2431" s="27">
        <f t="shared" si="113"/>
        <v>4703234.7623834256</v>
      </c>
      <c r="D2431" s="28">
        <f t="shared" si="111"/>
        <v>0.99957285622540293</v>
      </c>
      <c r="E2431" s="18">
        <v>2430</v>
      </c>
      <c r="F2431" s="26">
        <f t="shared" si="112"/>
        <v>0.90166975881261591</v>
      </c>
      <c r="G2431" s="3" t="str" cm="1">
        <f t="array" ref="G2431">IFERROR(_xlfn.IFS(D2431&lt;='ABC Fatturato'!$K$2,"A",D2431&lt;='ABC Fatturato'!$L$3,"B"),"C")</f>
        <v>C</v>
      </c>
    </row>
    <row r="2432" spans="1:7" x14ac:dyDescent="0.3">
      <c r="A2432" s="20" t="s">
        <v>2455</v>
      </c>
      <c r="B2432" s="23">
        <f>+'ABC Fatturato'!B2432*60%</f>
        <v>15.638006151906687</v>
      </c>
      <c r="C2432" s="27">
        <f t="shared" si="113"/>
        <v>4703250.4003895773</v>
      </c>
      <c r="D2432" s="28">
        <f t="shared" si="111"/>
        <v>0.99957617975213808</v>
      </c>
      <c r="E2432" s="18">
        <v>2431</v>
      </c>
      <c r="F2432" s="26">
        <f t="shared" si="112"/>
        <v>0.90204081632653066</v>
      </c>
      <c r="G2432" s="3" t="str" cm="1">
        <f t="array" ref="G2432">IFERROR(_xlfn.IFS(D2432&lt;='ABC Fatturato'!$K$2,"A",D2432&lt;='ABC Fatturato'!$L$3,"B"),"C")</f>
        <v>C</v>
      </c>
    </row>
    <row r="2433" spans="1:7" x14ac:dyDescent="0.3">
      <c r="A2433" s="20" t="s">
        <v>2456</v>
      </c>
      <c r="B2433" s="23">
        <f>+'ABC Fatturato'!B2433*60%</f>
        <v>15.605861596270914</v>
      </c>
      <c r="C2433" s="27">
        <f t="shared" si="113"/>
        <v>4703266.0062511731</v>
      </c>
      <c r="D2433" s="28">
        <f t="shared" si="111"/>
        <v>0.99957949644722932</v>
      </c>
      <c r="E2433" s="18">
        <v>2432</v>
      </c>
      <c r="F2433" s="26">
        <f t="shared" si="112"/>
        <v>0.9024118738404453</v>
      </c>
      <c r="G2433" s="3" t="str" cm="1">
        <f t="array" ref="G2433">IFERROR(_xlfn.IFS(D2433&lt;='ABC Fatturato'!$K$2,"A",D2433&lt;='ABC Fatturato'!$L$3,"B"),"C")</f>
        <v>C</v>
      </c>
    </row>
    <row r="2434" spans="1:7" x14ac:dyDescent="0.3">
      <c r="A2434" s="20" t="s">
        <v>2457</v>
      </c>
      <c r="B2434" s="23">
        <f>+'ABC Fatturato'!B2434*60%</f>
        <v>15.586907834382092</v>
      </c>
      <c r="C2434" s="27">
        <f t="shared" si="113"/>
        <v>4703281.5931590078</v>
      </c>
      <c r="D2434" s="28">
        <f t="shared" ref="D2434:D2497" si="114">C2434/SUM(B:B)</f>
        <v>0.99958280911410036</v>
      </c>
      <c r="E2434" s="18">
        <v>2433</v>
      </c>
      <c r="F2434" s="26">
        <f t="shared" ref="F2434:F2497" si="115">E2434/COUNT(B:B)</f>
        <v>0.90278293135435994</v>
      </c>
      <c r="G2434" s="3" t="str" cm="1">
        <f t="array" ref="G2434">IFERROR(_xlfn.IFS(D2434&lt;='ABC Fatturato'!$K$2,"A",D2434&lt;='ABC Fatturato'!$L$3,"B"),"C")</f>
        <v>C</v>
      </c>
    </row>
    <row r="2435" spans="1:7" x14ac:dyDescent="0.3">
      <c r="A2435" s="20" t="s">
        <v>2458</v>
      </c>
      <c r="B2435" s="23">
        <f>+'ABC Fatturato'!B2435*60%</f>
        <v>15.572436381048057</v>
      </c>
      <c r="C2435" s="27">
        <f t="shared" ref="C2435:C2498" si="116">B2435+C2434</f>
        <v>4703297.165595389</v>
      </c>
      <c r="D2435" s="28">
        <f t="shared" si="114"/>
        <v>0.99958611870537062</v>
      </c>
      <c r="E2435" s="18">
        <v>2434</v>
      </c>
      <c r="F2435" s="26">
        <f t="shared" si="115"/>
        <v>0.90315398886827458</v>
      </c>
      <c r="G2435" s="3" t="str" cm="1">
        <f t="array" ref="G2435">IFERROR(_xlfn.IFS(D2435&lt;='ABC Fatturato'!$K$2,"A",D2435&lt;='ABC Fatturato'!$L$3,"B"),"C")</f>
        <v>C</v>
      </c>
    </row>
    <row r="2436" spans="1:7" x14ac:dyDescent="0.3">
      <c r="A2436" s="20" t="s">
        <v>2459</v>
      </c>
      <c r="B2436" s="23">
        <f>+'ABC Fatturato'!B2436*60%</f>
        <v>15.558092993672732</v>
      </c>
      <c r="C2436" s="27">
        <f t="shared" si="116"/>
        <v>4703312.7236883827</v>
      </c>
      <c r="D2436" s="28">
        <f t="shared" si="114"/>
        <v>0.999589425248258</v>
      </c>
      <c r="E2436" s="18">
        <v>2435</v>
      </c>
      <c r="F2436" s="26">
        <f t="shared" si="115"/>
        <v>0.90352504638218922</v>
      </c>
      <c r="G2436" s="3" t="str" cm="1">
        <f t="array" ref="G2436">IFERROR(_xlfn.IFS(D2436&lt;='ABC Fatturato'!$K$2,"A",D2436&lt;='ABC Fatturato'!$L$3,"B"),"C")</f>
        <v>C</v>
      </c>
    </row>
    <row r="2437" spans="1:7" x14ac:dyDescent="0.3">
      <c r="A2437" s="20" t="s">
        <v>2460</v>
      </c>
      <c r="B2437" s="23">
        <f>+'ABC Fatturato'!B2437*60%</f>
        <v>15.542084748834199</v>
      </c>
      <c r="C2437" s="27">
        <f t="shared" si="116"/>
        <v>4703328.2657731315</v>
      </c>
      <c r="D2437" s="28">
        <f t="shared" si="114"/>
        <v>0.99959272838893221</v>
      </c>
      <c r="E2437" s="18">
        <v>2436</v>
      </c>
      <c r="F2437" s="26">
        <f t="shared" si="115"/>
        <v>0.90389610389610386</v>
      </c>
      <c r="G2437" s="3" t="str" cm="1">
        <f t="array" ref="G2437">IFERROR(_xlfn.IFS(D2437&lt;='ABC Fatturato'!$K$2,"A",D2437&lt;='ABC Fatturato'!$L$3,"B"),"C")</f>
        <v>C</v>
      </c>
    </row>
    <row r="2438" spans="1:7" x14ac:dyDescent="0.3">
      <c r="A2438" s="20" t="s">
        <v>2461</v>
      </c>
      <c r="B2438" s="23">
        <f>+'ABC Fatturato'!B2438*60%</f>
        <v>15.53324819768333</v>
      </c>
      <c r="C2438" s="27">
        <f t="shared" si="116"/>
        <v>4703343.7990213288</v>
      </c>
      <c r="D2438" s="28">
        <f t="shared" si="114"/>
        <v>0.99959602965158478</v>
      </c>
      <c r="E2438" s="18">
        <v>2437</v>
      </c>
      <c r="F2438" s="26">
        <f t="shared" si="115"/>
        <v>0.90426716141001851</v>
      </c>
      <c r="G2438" s="3" t="str" cm="1">
        <f t="array" ref="G2438">IFERROR(_xlfn.IFS(D2438&lt;='ABC Fatturato'!$K$2,"A",D2438&lt;='ABC Fatturato'!$L$3,"B"),"C")</f>
        <v>C</v>
      </c>
    </row>
    <row r="2439" spans="1:7" x14ac:dyDescent="0.3">
      <c r="A2439" s="20" t="s">
        <v>2462</v>
      </c>
      <c r="B2439" s="23">
        <f>+'ABC Fatturato'!B2439*60%</f>
        <v>15.445394950009467</v>
      </c>
      <c r="C2439" s="27">
        <f t="shared" si="116"/>
        <v>4703359.2444162788</v>
      </c>
      <c r="D2439" s="28">
        <f t="shared" si="114"/>
        <v>0.99959931224289178</v>
      </c>
      <c r="E2439" s="18">
        <v>2438</v>
      </c>
      <c r="F2439" s="26">
        <f t="shared" si="115"/>
        <v>0.90463821892393326</v>
      </c>
      <c r="G2439" s="3" t="str" cm="1">
        <f t="array" ref="G2439">IFERROR(_xlfn.IFS(D2439&lt;='ABC Fatturato'!$K$2,"A",D2439&lt;='ABC Fatturato'!$L$3,"B"),"C")</f>
        <v>C</v>
      </c>
    </row>
    <row r="2440" spans="1:7" x14ac:dyDescent="0.3">
      <c r="A2440" s="20" t="s">
        <v>2463</v>
      </c>
      <c r="B2440" s="23">
        <f>+'ABC Fatturato'!B2440*60%</f>
        <v>15.432588354138641</v>
      </c>
      <c r="C2440" s="27">
        <f t="shared" si="116"/>
        <v>4703374.6770046325</v>
      </c>
      <c r="D2440" s="28">
        <f t="shared" si="114"/>
        <v>0.99960259211242819</v>
      </c>
      <c r="E2440" s="18">
        <v>2439</v>
      </c>
      <c r="F2440" s="26">
        <f t="shared" si="115"/>
        <v>0.9050092764378479</v>
      </c>
      <c r="G2440" s="3" t="str" cm="1">
        <f t="array" ref="G2440">IFERROR(_xlfn.IFS(D2440&lt;='ABC Fatturato'!$K$2,"A",D2440&lt;='ABC Fatturato'!$L$3,"B"),"C")</f>
        <v>C</v>
      </c>
    </row>
    <row r="2441" spans="1:7" x14ac:dyDescent="0.3">
      <c r="A2441" s="20" t="s">
        <v>2464</v>
      </c>
      <c r="B2441" s="23">
        <f>+'ABC Fatturato'!B2441*60%</f>
        <v>15.402748985759617</v>
      </c>
      <c r="C2441" s="27">
        <f t="shared" si="116"/>
        <v>4703390.0797536187</v>
      </c>
      <c r="D2441" s="28">
        <f t="shared" si="114"/>
        <v>0.99960586564023945</v>
      </c>
      <c r="E2441" s="18">
        <v>2440</v>
      </c>
      <c r="F2441" s="26">
        <f t="shared" si="115"/>
        <v>0.90538033395176254</v>
      </c>
      <c r="G2441" s="3" t="str" cm="1">
        <f t="array" ref="G2441">IFERROR(_xlfn.IFS(D2441&lt;='ABC Fatturato'!$K$2,"A",D2441&lt;='ABC Fatturato'!$L$3,"B"),"C")</f>
        <v>C</v>
      </c>
    </row>
    <row r="2442" spans="1:7" x14ac:dyDescent="0.3">
      <c r="A2442" s="20" t="s">
        <v>2465</v>
      </c>
      <c r="B2442" s="23">
        <f>+'ABC Fatturato'!B2442*60%</f>
        <v>15.395705358030661</v>
      </c>
      <c r="C2442" s="27">
        <f t="shared" si="116"/>
        <v>4703405.4754589768</v>
      </c>
      <c r="D2442" s="28">
        <f t="shared" si="114"/>
        <v>0.99960913767107695</v>
      </c>
      <c r="E2442" s="18">
        <v>2441</v>
      </c>
      <c r="F2442" s="26">
        <f t="shared" si="115"/>
        <v>0.90575139146567718</v>
      </c>
      <c r="G2442" s="3" t="str" cm="1">
        <f t="array" ref="G2442">IFERROR(_xlfn.IFS(D2442&lt;='ABC Fatturato'!$K$2,"A",D2442&lt;='ABC Fatturato'!$L$3,"B"),"C")</f>
        <v>C</v>
      </c>
    </row>
    <row r="2443" spans="1:7" x14ac:dyDescent="0.3">
      <c r="A2443" s="20" t="s">
        <v>2466</v>
      </c>
      <c r="B2443" s="23">
        <f>+'ABC Fatturato'!B2443*60%</f>
        <v>15.367915044990969</v>
      </c>
      <c r="C2443" s="27">
        <f t="shared" si="116"/>
        <v>4703420.8433740214</v>
      </c>
      <c r="D2443" s="28">
        <f t="shared" si="114"/>
        <v>0.99961240379567229</v>
      </c>
      <c r="E2443" s="18">
        <v>2442</v>
      </c>
      <c r="F2443" s="26">
        <f t="shared" si="115"/>
        <v>0.90612244897959182</v>
      </c>
      <c r="G2443" s="3" t="str" cm="1">
        <f t="array" ref="G2443">IFERROR(_xlfn.IFS(D2443&lt;='ABC Fatturato'!$K$2,"A",D2443&lt;='ABC Fatturato'!$L$3,"B"),"C")</f>
        <v>C</v>
      </c>
    </row>
    <row r="2444" spans="1:7" x14ac:dyDescent="0.3">
      <c r="A2444" s="20" t="s">
        <v>2467</v>
      </c>
      <c r="B2444" s="23">
        <f>+'ABC Fatturato'!B2444*60%</f>
        <v>15.367915044990969</v>
      </c>
      <c r="C2444" s="27">
        <f t="shared" si="116"/>
        <v>4703436.2112890659</v>
      </c>
      <c r="D2444" s="28">
        <f t="shared" si="114"/>
        <v>0.99961566992026774</v>
      </c>
      <c r="E2444" s="18">
        <v>2443</v>
      </c>
      <c r="F2444" s="26">
        <f t="shared" si="115"/>
        <v>0.90649350649350646</v>
      </c>
      <c r="G2444" s="3" t="str" cm="1">
        <f t="array" ref="G2444">IFERROR(_xlfn.IFS(D2444&lt;='ABC Fatturato'!$K$2,"A",D2444&lt;='ABC Fatturato'!$L$3,"B"),"C")</f>
        <v>C</v>
      </c>
    </row>
    <row r="2445" spans="1:7" x14ac:dyDescent="0.3">
      <c r="A2445" s="20" t="s">
        <v>2468</v>
      </c>
      <c r="B2445" s="23">
        <f>+'ABC Fatturato'!B2445*60%</f>
        <v>15.367915044990969</v>
      </c>
      <c r="C2445" s="27">
        <f t="shared" si="116"/>
        <v>4703451.5792041104</v>
      </c>
      <c r="D2445" s="28">
        <f t="shared" si="114"/>
        <v>0.99961893604486307</v>
      </c>
      <c r="E2445" s="18">
        <v>2444</v>
      </c>
      <c r="F2445" s="26">
        <f t="shared" si="115"/>
        <v>0.9068645640074211</v>
      </c>
      <c r="G2445" s="3" t="str" cm="1">
        <f t="array" ref="G2445">IFERROR(_xlfn.IFS(D2445&lt;='ABC Fatturato'!$K$2,"A",D2445&lt;='ABC Fatturato'!$L$3,"B"),"C")</f>
        <v>C</v>
      </c>
    </row>
    <row r="2446" spans="1:7" x14ac:dyDescent="0.3">
      <c r="A2446" s="20" t="s">
        <v>2469</v>
      </c>
      <c r="B2446" s="23">
        <f>+'ABC Fatturato'!B2446*60%</f>
        <v>15.367915044990969</v>
      </c>
      <c r="C2446" s="27">
        <f t="shared" si="116"/>
        <v>4703466.947119155</v>
      </c>
      <c r="D2446" s="28">
        <f t="shared" si="114"/>
        <v>0.99962220216945852</v>
      </c>
      <c r="E2446" s="18">
        <v>2445</v>
      </c>
      <c r="F2446" s="26">
        <f t="shared" si="115"/>
        <v>0.90723562152133586</v>
      </c>
      <c r="G2446" s="3" t="str" cm="1">
        <f t="array" ref="G2446">IFERROR(_xlfn.IFS(D2446&lt;='ABC Fatturato'!$K$2,"A",D2446&lt;='ABC Fatturato'!$L$3,"B"),"C")</f>
        <v>C</v>
      </c>
    </row>
    <row r="2447" spans="1:7" x14ac:dyDescent="0.3">
      <c r="A2447" s="20" t="s">
        <v>2470</v>
      </c>
      <c r="B2447" s="23">
        <f>+'ABC Fatturato'!B2447*60%</f>
        <v>15.353571657615644</v>
      </c>
      <c r="C2447" s="27">
        <f t="shared" si="116"/>
        <v>4703482.300690813</v>
      </c>
      <c r="D2447" s="28">
        <f t="shared" si="114"/>
        <v>0.99962546524567109</v>
      </c>
      <c r="E2447" s="18">
        <v>2446</v>
      </c>
      <c r="F2447" s="26">
        <f t="shared" si="115"/>
        <v>0.9076066790352505</v>
      </c>
      <c r="G2447" s="3" t="str" cm="1">
        <f t="array" ref="G2447">IFERROR(_xlfn.IFS(D2447&lt;='ABC Fatturato'!$K$2,"A",D2447&lt;='ABC Fatturato'!$L$3,"B"),"C")</f>
        <v>C</v>
      </c>
    </row>
    <row r="2448" spans="1:7" x14ac:dyDescent="0.3">
      <c r="A2448" s="20" t="s">
        <v>2471</v>
      </c>
      <c r="B2448" s="23">
        <f>+'ABC Fatturato'!B2448*60%</f>
        <v>15.35024194268923</v>
      </c>
      <c r="C2448" s="27">
        <f t="shared" si="116"/>
        <v>4703497.6509327553</v>
      </c>
      <c r="D2448" s="28">
        <f t="shared" si="114"/>
        <v>0.99962872761422317</v>
      </c>
      <c r="E2448" s="18">
        <v>2447</v>
      </c>
      <c r="F2448" s="26">
        <f t="shared" si="115"/>
        <v>0.90797773654916514</v>
      </c>
      <c r="G2448" s="3" t="str" cm="1">
        <f t="array" ref="G2448">IFERROR(_xlfn.IFS(D2448&lt;='ABC Fatturato'!$K$2,"A",D2448&lt;='ABC Fatturato'!$L$3,"B"),"C")</f>
        <v>C</v>
      </c>
    </row>
    <row r="2449" spans="1:7" x14ac:dyDescent="0.3">
      <c r="A2449" s="20" t="s">
        <v>2472</v>
      </c>
      <c r="B2449" s="23">
        <f>+'ABC Fatturato'!B2449*60%</f>
        <v>15.330263653130743</v>
      </c>
      <c r="C2449" s="27">
        <f t="shared" si="116"/>
        <v>4703512.9811964082</v>
      </c>
      <c r="D2449" s="28">
        <f t="shared" si="114"/>
        <v>0.99963198573681333</v>
      </c>
      <c r="E2449" s="18">
        <v>2448</v>
      </c>
      <c r="F2449" s="26">
        <f t="shared" si="115"/>
        <v>0.90834879406307978</v>
      </c>
      <c r="G2449" s="3" t="str" cm="1">
        <f t="array" ref="G2449">IFERROR(_xlfn.IFS(D2449&lt;='ABC Fatturato'!$K$2,"A",D2449&lt;='ABC Fatturato'!$L$3,"B"),"C")</f>
        <v>C</v>
      </c>
    </row>
    <row r="2450" spans="1:7" x14ac:dyDescent="0.3">
      <c r="A2450" s="20" t="s">
        <v>2473</v>
      </c>
      <c r="B2450" s="23">
        <f>+'ABC Fatturato'!B2450*60%</f>
        <v>15.300168152834303</v>
      </c>
      <c r="C2450" s="27">
        <f t="shared" si="116"/>
        <v>4703528.2813645611</v>
      </c>
      <c r="D2450" s="28">
        <f t="shared" si="114"/>
        <v>0.9996352374632429</v>
      </c>
      <c r="E2450" s="18">
        <v>2449</v>
      </c>
      <c r="F2450" s="26">
        <f t="shared" si="115"/>
        <v>0.90871985157699442</v>
      </c>
      <c r="G2450" s="3" t="str" cm="1">
        <f t="array" ref="G2450">IFERROR(_xlfn.IFS(D2450&lt;='ABC Fatturato'!$K$2,"A",D2450&lt;='ABC Fatturato'!$L$3,"B"),"C")</f>
        <v>C</v>
      </c>
    </row>
    <row r="2451" spans="1:7" x14ac:dyDescent="0.3">
      <c r="A2451" s="20" t="s">
        <v>2474</v>
      </c>
      <c r="B2451" s="23">
        <f>+'ABC Fatturato'!B2451*60%</f>
        <v>15.193233077312904</v>
      </c>
      <c r="C2451" s="27">
        <f t="shared" si="116"/>
        <v>4703543.4745976385</v>
      </c>
      <c r="D2451" s="28">
        <f t="shared" si="114"/>
        <v>0.9996384664628889</v>
      </c>
      <c r="E2451" s="18">
        <v>2450</v>
      </c>
      <c r="F2451" s="26">
        <f t="shared" si="115"/>
        <v>0.90909090909090906</v>
      </c>
      <c r="G2451" s="3" t="str" cm="1">
        <f t="array" ref="G2451">IFERROR(_xlfn.IFS(D2451&lt;='ABC Fatturato'!$K$2,"A",D2451&lt;='ABC Fatturato'!$L$3,"B"),"C")</f>
        <v>C</v>
      </c>
    </row>
    <row r="2452" spans="1:7" x14ac:dyDescent="0.3">
      <c r="A2452" s="20" t="s">
        <v>2475</v>
      </c>
      <c r="B2452" s="23">
        <f>+'ABC Fatturato'!B2452*60%</f>
        <v>15.009330360607848</v>
      </c>
      <c r="C2452" s="27">
        <f t="shared" si="116"/>
        <v>4703558.4839279987</v>
      </c>
      <c r="D2452" s="28">
        <f t="shared" si="114"/>
        <v>0.99964165637791036</v>
      </c>
      <c r="E2452" s="18">
        <v>2451</v>
      </c>
      <c r="F2452" s="26">
        <f t="shared" si="115"/>
        <v>0.9094619666048237</v>
      </c>
      <c r="G2452" s="3" t="str" cm="1">
        <f t="array" ref="G2452">IFERROR(_xlfn.IFS(D2452&lt;='ABC Fatturato'!$K$2,"A",D2452&lt;='ABC Fatturato'!$L$3,"B"),"C")</f>
        <v>C</v>
      </c>
    </row>
    <row r="2453" spans="1:7" x14ac:dyDescent="0.3">
      <c r="A2453" s="20" t="s">
        <v>2476</v>
      </c>
      <c r="B2453" s="23">
        <f>+'ABC Fatturato'!B2453*60%</f>
        <v>14.956567185620045</v>
      </c>
      <c r="C2453" s="27">
        <f t="shared" si="116"/>
        <v>4703573.4404951846</v>
      </c>
      <c r="D2453" s="28">
        <f t="shared" si="114"/>
        <v>0.99964483507923763</v>
      </c>
      <c r="E2453" s="18">
        <v>2452</v>
      </c>
      <c r="F2453" s="26">
        <f t="shared" si="115"/>
        <v>0.90983302411873845</v>
      </c>
      <c r="G2453" s="3" t="str" cm="1">
        <f t="array" ref="G2453">IFERROR(_xlfn.IFS(D2453&lt;='ABC Fatturato'!$K$2,"A",D2453&lt;='ABC Fatturato'!$L$3,"B"),"C")</f>
        <v>C</v>
      </c>
    </row>
    <row r="2454" spans="1:7" x14ac:dyDescent="0.3">
      <c r="A2454" s="20" t="s">
        <v>2477</v>
      </c>
      <c r="B2454" s="23">
        <f>+'ABC Fatturato'!B2454*60%</f>
        <v>14.828629292870495</v>
      </c>
      <c r="C2454" s="27">
        <f t="shared" si="116"/>
        <v>4703588.2691244772</v>
      </c>
      <c r="D2454" s="28">
        <f t="shared" si="114"/>
        <v>0.99964798659007736</v>
      </c>
      <c r="E2454" s="18">
        <v>2453</v>
      </c>
      <c r="F2454" s="26">
        <f t="shared" si="115"/>
        <v>0.91020408163265309</v>
      </c>
      <c r="G2454" s="3" t="str" cm="1">
        <f t="array" ref="G2454">IFERROR(_xlfn.IFS(D2454&lt;='ABC Fatturato'!$K$2,"A",D2454&lt;='ABC Fatturato'!$L$3,"B"),"C")</f>
        <v>C</v>
      </c>
    </row>
    <row r="2455" spans="1:7" x14ac:dyDescent="0.3">
      <c r="A2455" s="20" t="s">
        <v>2478</v>
      </c>
      <c r="B2455" s="23">
        <f>+'ABC Fatturato'!B2455*60%</f>
        <v>14.828629292870495</v>
      </c>
      <c r="C2455" s="27">
        <f t="shared" si="116"/>
        <v>4703603.0977537697</v>
      </c>
      <c r="D2455" s="28">
        <f t="shared" si="114"/>
        <v>0.99965113810091721</v>
      </c>
      <c r="E2455" s="18">
        <v>2454</v>
      </c>
      <c r="F2455" s="26">
        <f t="shared" si="115"/>
        <v>0.91057513914656774</v>
      </c>
      <c r="G2455" s="3" t="str" cm="1">
        <f t="array" ref="G2455">IFERROR(_xlfn.IFS(D2455&lt;='ABC Fatturato'!$K$2,"A",D2455&lt;='ABC Fatturato'!$L$3,"B"),"C")</f>
        <v>C</v>
      </c>
    </row>
    <row r="2456" spans="1:7" x14ac:dyDescent="0.3">
      <c r="A2456" s="20" t="s">
        <v>2479</v>
      </c>
      <c r="B2456" s="23">
        <f>+'ABC Fatturato'!B2456*60%</f>
        <v>14.74679514525592</v>
      </c>
      <c r="C2456" s="27">
        <f t="shared" si="116"/>
        <v>4703617.8445489146</v>
      </c>
      <c r="D2456" s="28">
        <f t="shared" si="114"/>
        <v>0.99965427221964354</v>
      </c>
      <c r="E2456" s="18">
        <v>2455</v>
      </c>
      <c r="F2456" s="26">
        <f t="shared" si="115"/>
        <v>0.91094619666048238</v>
      </c>
      <c r="G2456" s="3" t="str" cm="1">
        <f t="array" ref="G2456">IFERROR(_xlfn.IFS(D2456&lt;='ABC Fatturato'!$K$2,"A",D2456&lt;='ABC Fatturato'!$L$3,"B"),"C")</f>
        <v>C</v>
      </c>
    </row>
    <row r="2457" spans="1:7" x14ac:dyDescent="0.3">
      <c r="A2457" s="20" t="s">
        <v>2480</v>
      </c>
      <c r="B2457" s="23">
        <f>+'ABC Fatturato'!B2457*60%</f>
        <v>14.723615206729724</v>
      </c>
      <c r="C2457" s="27">
        <f t="shared" si="116"/>
        <v>4703632.5681641214</v>
      </c>
      <c r="D2457" s="28">
        <f t="shared" si="114"/>
        <v>0.99965740141196535</v>
      </c>
      <c r="E2457" s="18">
        <v>2456</v>
      </c>
      <c r="F2457" s="26">
        <f t="shared" si="115"/>
        <v>0.91131725417439702</v>
      </c>
      <c r="G2457" s="3" t="str" cm="1">
        <f t="array" ref="G2457">IFERROR(_xlfn.IFS(D2457&lt;='ABC Fatturato'!$K$2,"A",D2457&lt;='ABC Fatturato'!$L$3,"B"),"C")</f>
        <v>C</v>
      </c>
    </row>
    <row r="2458" spans="1:7" x14ac:dyDescent="0.3">
      <c r="A2458" s="20" t="s">
        <v>2481</v>
      </c>
      <c r="B2458" s="23">
        <f>+'ABC Fatturato'!B2458*60%</f>
        <v>14.716315447083351</v>
      </c>
      <c r="C2458" s="27">
        <f t="shared" si="116"/>
        <v>4703647.2844795687</v>
      </c>
      <c r="D2458" s="28">
        <f t="shared" si="114"/>
        <v>0.99966052905287806</v>
      </c>
      <c r="E2458" s="18">
        <v>2457</v>
      </c>
      <c r="F2458" s="26">
        <f t="shared" si="115"/>
        <v>0.91168831168831166</v>
      </c>
      <c r="G2458" s="3" t="str" cm="1">
        <f t="array" ref="G2458">IFERROR(_xlfn.IFS(D2458&lt;='ABC Fatturato'!$K$2,"A",D2458&lt;='ABC Fatturato'!$L$3,"B"),"C")</f>
        <v>C</v>
      </c>
    </row>
    <row r="2459" spans="1:7" x14ac:dyDescent="0.3">
      <c r="A2459" s="20" t="s">
        <v>2482</v>
      </c>
      <c r="B2459" s="23">
        <f>+'ABC Fatturato'!B2459*60%</f>
        <v>14.694416168144238</v>
      </c>
      <c r="C2459" s="27">
        <f t="shared" si="116"/>
        <v>4703661.9788957369</v>
      </c>
      <c r="D2459" s="28">
        <f t="shared" si="114"/>
        <v>0.9996636520395632</v>
      </c>
      <c r="E2459" s="18">
        <v>2458</v>
      </c>
      <c r="F2459" s="26">
        <f t="shared" si="115"/>
        <v>0.9120593692022263</v>
      </c>
      <c r="G2459" s="3" t="str" cm="1">
        <f t="array" ref="G2459">IFERROR(_xlfn.IFS(D2459&lt;='ABC Fatturato'!$K$2,"A",D2459&lt;='ABC Fatturato'!$L$3,"B"),"C")</f>
        <v>C</v>
      </c>
    </row>
    <row r="2460" spans="1:7" x14ac:dyDescent="0.3">
      <c r="A2460" s="20" t="s">
        <v>2483</v>
      </c>
      <c r="B2460" s="23">
        <f>+'ABC Fatturato'!B2460*60%</f>
        <v>14.659069963540762</v>
      </c>
      <c r="C2460" s="27">
        <f t="shared" si="116"/>
        <v>4703676.6379657006</v>
      </c>
      <c r="D2460" s="28">
        <f t="shared" si="114"/>
        <v>0.99966676751416172</v>
      </c>
      <c r="E2460" s="18">
        <v>2459</v>
      </c>
      <c r="F2460" s="26">
        <f t="shared" si="115"/>
        <v>0.91243042671614105</v>
      </c>
      <c r="G2460" s="3" t="str" cm="1">
        <f t="array" ref="G2460">IFERROR(_xlfn.IFS(D2460&lt;='ABC Fatturato'!$K$2,"A",D2460&lt;='ABC Fatturato'!$L$3,"B"),"C")</f>
        <v>C</v>
      </c>
    </row>
    <row r="2461" spans="1:7" x14ac:dyDescent="0.3">
      <c r="A2461" s="20" t="s">
        <v>2484</v>
      </c>
      <c r="B2461" s="23">
        <f>+'ABC Fatturato'!B2461*60%</f>
        <v>14.633969035633942</v>
      </c>
      <c r="C2461" s="27">
        <f t="shared" si="116"/>
        <v>4703691.2719347365</v>
      </c>
      <c r="D2461" s="28">
        <f t="shared" si="114"/>
        <v>0.9996698776540901</v>
      </c>
      <c r="E2461" s="18">
        <v>2460</v>
      </c>
      <c r="F2461" s="26">
        <f t="shared" si="115"/>
        <v>0.91280148423005569</v>
      </c>
      <c r="G2461" s="3" t="str" cm="1">
        <f t="array" ref="G2461">IFERROR(_xlfn.IFS(D2461&lt;='ABC Fatturato'!$K$2,"A",D2461&lt;='ABC Fatturato'!$L$3,"B"),"C")</f>
        <v>C</v>
      </c>
    </row>
    <row r="2462" spans="1:7" x14ac:dyDescent="0.3">
      <c r="A2462" s="20" t="s">
        <v>2485</v>
      </c>
      <c r="B2462" s="23">
        <f>+'ABC Fatturato'!B2462*60%</f>
        <v>14.581718124480973</v>
      </c>
      <c r="C2462" s="27">
        <f t="shared" si="116"/>
        <v>4703705.853652861</v>
      </c>
      <c r="D2462" s="28">
        <f t="shared" si="114"/>
        <v>0.99967297668919486</v>
      </c>
      <c r="E2462" s="18">
        <v>2461</v>
      </c>
      <c r="F2462" s="26">
        <f t="shared" si="115"/>
        <v>0.91317254174397033</v>
      </c>
      <c r="G2462" s="3" t="str" cm="1">
        <f t="array" ref="G2462">IFERROR(_xlfn.IFS(D2462&lt;='ABC Fatturato'!$K$2,"A",D2462&lt;='ABC Fatturato'!$L$3,"B"),"C")</f>
        <v>C</v>
      </c>
    </row>
    <row r="2463" spans="1:7" x14ac:dyDescent="0.3">
      <c r="A2463" s="20" t="s">
        <v>2486</v>
      </c>
      <c r="B2463" s="23">
        <f>+'ABC Fatturato'!B2463*60%</f>
        <v>14.48118634689499</v>
      </c>
      <c r="C2463" s="27">
        <f t="shared" si="116"/>
        <v>4703720.3348392081</v>
      </c>
      <c r="D2463" s="28">
        <f t="shared" si="114"/>
        <v>0.99967605435840123</v>
      </c>
      <c r="E2463" s="18">
        <v>2462</v>
      </c>
      <c r="F2463" s="26">
        <f t="shared" si="115"/>
        <v>0.91354359925788498</v>
      </c>
      <c r="G2463" s="3" t="str" cm="1">
        <f t="array" ref="G2463">IFERROR(_xlfn.IFS(D2463&lt;='ABC Fatturato'!$K$2,"A",D2463&lt;='ABC Fatturato'!$L$3,"B"),"C")</f>
        <v>C</v>
      </c>
    </row>
    <row r="2464" spans="1:7" x14ac:dyDescent="0.3">
      <c r="A2464" s="20" t="s">
        <v>2487</v>
      </c>
      <c r="B2464" s="23">
        <f>+'ABC Fatturato'!B2464*60%</f>
        <v>14.302918532373097</v>
      </c>
      <c r="C2464" s="27">
        <f t="shared" si="116"/>
        <v>4703734.63775774</v>
      </c>
      <c r="D2464" s="28">
        <f t="shared" si="114"/>
        <v>0.99967909414056211</v>
      </c>
      <c r="E2464" s="18">
        <v>2463</v>
      </c>
      <c r="F2464" s="26">
        <f t="shared" si="115"/>
        <v>0.91391465677179962</v>
      </c>
      <c r="G2464" s="3" t="str" cm="1">
        <f t="array" ref="G2464">IFERROR(_xlfn.IFS(D2464&lt;='ABC Fatturato'!$K$2,"A",D2464&lt;='ABC Fatturato'!$L$3,"B"),"C")</f>
        <v>C</v>
      </c>
    </row>
    <row r="2465" spans="1:7" x14ac:dyDescent="0.3">
      <c r="A2465" s="20" t="s">
        <v>2488</v>
      </c>
      <c r="B2465" s="23">
        <f>+'ABC Fatturato'!B2465*60%</f>
        <v>14.26654780009995</v>
      </c>
      <c r="C2465" s="27">
        <f t="shared" si="116"/>
        <v>4703748.90430554</v>
      </c>
      <c r="D2465" s="28">
        <f t="shared" si="114"/>
        <v>0.99968212619289498</v>
      </c>
      <c r="E2465" s="18">
        <v>2464</v>
      </c>
      <c r="F2465" s="26">
        <f t="shared" si="115"/>
        <v>0.91428571428571426</v>
      </c>
      <c r="G2465" s="3" t="str" cm="1">
        <f t="array" ref="G2465">IFERROR(_xlfn.IFS(D2465&lt;='ABC Fatturato'!$K$2,"A",D2465&lt;='ABC Fatturato'!$L$3,"B"),"C")</f>
        <v>C</v>
      </c>
    </row>
    <row r="2466" spans="1:7" x14ac:dyDescent="0.3">
      <c r="A2466" s="20" t="s">
        <v>2489</v>
      </c>
      <c r="B2466" s="23">
        <f>+'ABC Fatturato'!B2466*60%</f>
        <v>14.258351578742619</v>
      </c>
      <c r="C2466" s="27">
        <f t="shared" si="116"/>
        <v>4703763.1626571184</v>
      </c>
      <c r="D2466" s="28">
        <f t="shared" si="114"/>
        <v>0.99968515650329459</v>
      </c>
      <c r="E2466" s="18">
        <v>2465</v>
      </c>
      <c r="F2466" s="26">
        <f t="shared" si="115"/>
        <v>0.9146567717996289</v>
      </c>
      <c r="G2466" s="3" t="str" cm="1">
        <f t="array" ref="G2466">IFERROR(_xlfn.IFS(D2466&lt;='ABC Fatturato'!$K$2,"A",D2466&lt;='ABC Fatturato'!$L$3,"B"),"C")</f>
        <v>C</v>
      </c>
    </row>
    <row r="2467" spans="1:7" x14ac:dyDescent="0.3">
      <c r="A2467" s="20" t="s">
        <v>2490</v>
      </c>
      <c r="B2467" s="23">
        <f>+'ABC Fatturato'!B2467*60%</f>
        <v>14.230689331661639</v>
      </c>
      <c r="C2467" s="27">
        <f t="shared" si="116"/>
        <v>4703777.3933464503</v>
      </c>
      <c r="D2467" s="28">
        <f t="shared" si="114"/>
        <v>0.99968818093467005</v>
      </c>
      <c r="E2467" s="18">
        <v>2466</v>
      </c>
      <c r="F2467" s="26">
        <f t="shared" si="115"/>
        <v>0.91502782931354365</v>
      </c>
      <c r="G2467" s="3" t="str" cm="1">
        <f t="array" ref="G2467">IFERROR(_xlfn.IFS(D2467&lt;='ABC Fatturato'!$K$2,"A",D2467&lt;='ABC Fatturato'!$L$3,"B"),"C")</f>
        <v>C</v>
      </c>
    </row>
    <row r="2468" spans="1:7" x14ac:dyDescent="0.3">
      <c r="A2468" s="20" t="s">
        <v>2491</v>
      </c>
      <c r="B2468" s="23">
        <f>+'ABC Fatturato'!B2468*60%</f>
        <v>14.138225709474275</v>
      </c>
      <c r="C2468" s="27">
        <f t="shared" si="116"/>
        <v>4703791.5315721594</v>
      </c>
      <c r="D2468" s="28">
        <f t="shared" si="114"/>
        <v>0.99969118571486237</v>
      </c>
      <c r="E2468" s="18">
        <v>2467</v>
      </c>
      <c r="F2468" s="26">
        <f t="shared" si="115"/>
        <v>0.91539888682745829</v>
      </c>
      <c r="G2468" s="3" t="str" cm="1">
        <f t="array" ref="G2468">IFERROR(_xlfn.IFS(D2468&lt;='ABC Fatturato'!$K$2,"A",D2468&lt;='ABC Fatturato'!$L$3,"B"),"C")</f>
        <v>C</v>
      </c>
    </row>
    <row r="2469" spans="1:7" x14ac:dyDescent="0.3">
      <c r="A2469" s="20" t="s">
        <v>2492</v>
      </c>
      <c r="B2469" s="23">
        <f>+'ABC Fatturato'!B2469*60%</f>
        <v>14.079059236551061</v>
      </c>
      <c r="C2469" s="27">
        <f t="shared" si="116"/>
        <v>4703805.6106313961</v>
      </c>
      <c r="D2469" s="28">
        <f t="shared" si="114"/>
        <v>0.9996941779204751</v>
      </c>
      <c r="E2469" s="18">
        <v>2468</v>
      </c>
      <c r="F2469" s="26">
        <f t="shared" si="115"/>
        <v>0.91576994434137293</v>
      </c>
      <c r="G2469" s="3" t="str" cm="1">
        <f t="array" ref="G2469">IFERROR(_xlfn.IFS(D2469&lt;='ABC Fatturato'!$K$2,"A",D2469&lt;='ABC Fatturato'!$L$3,"B"),"C")</f>
        <v>C</v>
      </c>
    </row>
    <row r="2470" spans="1:7" x14ac:dyDescent="0.3">
      <c r="A2470" s="20" t="s">
        <v>2493</v>
      </c>
      <c r="B2470" s="23">
        <f>+'ABC Fatturato'!B2470*60%</f>
        <v>14.065228113010571</v>
      </c>
      <c r="C2470" s="27">
        <f t="shared" si="116"/>
        <v>4703819.675859509</v>
      </c>
      <c r="D2470" s="28">
        <f t="shared" si="114"/>
        <v>0.99969716718657575</v>
      </c>
      <c r="E2470" s="18">
        <v>2469</v>
      </c>
      <c r="F2470" s="26">
        <f t="shared" si="115"/>
        <v>0.91614100185528757</v>
      </c>
      <c r="G2470" s="3" t="str" cm="1">
        <f t="array" ref="G2470">IFERROR(_xlfn.IFS(D2470&lt;='ABC Fatturato'!$K$2,"A",D2470&lt;='ABC Fatturato'!$L$3,"B"),"C")</f>
        <v>C</v>
      </c>
    </row>
    <row r="2471" spans="1:7" x14ac:dyDescent="0.3">
      <c r="A2471" s="20" t="s">
        <v>2494</v>
      </c>
      <c r="B2471" s="23">
        <f>+'ABC Fatturato'!B2471*60%</f>
        <v>13.997353154895194</v>
      </c>
      <c r="C2471" s="27">
        <f t="shared" si="116"/>
        <v>4703833.6732126642</v>
      </c>
      <c r="D2471" s="28">
        <f t="shared" si="114"/>
        <v>0.99970014202729274</v>
      </c>
      <c r="E2471" s="18">
        <v>2470</v>
      </c>
      <c r="F2471" s="26">
        <f t="shared" si="115"/>
        <v>0.91651205936920221</v>
      </c>
      <c r="G2471" s="3" t="str" cm="1">
        <f t="array" ref="G2471">IFERROR(_xlfn.IFS(D2471&lt;='ABC Fatturato'!$K$2,"A",D2471&lt;='ABC Fatturato'!$L$3,"B"),"C")</f>
        <v>C</v>
      </c>
    </row>
    <row r="2472" spans="1:7" x14ac:dyDescent="0.3">
      <c r="A2472" s="20" t="s">
        <v>2495</v>
      </c>
      <c r="B2472" s="23">
        <f>+'ABC Fatturato'!B2472*60%</f>
        <v>13.982241371767619</v>
      </c>
      <c r="C2472" s="27">
        <f t="shared" si="116"/>
        <v>4703847.6554540358</v>
      </c>
      <c r="D2472" s="28">
        <f t="shared" si="114"/>
        <v>0.99970311365632047</v>
      </c>
      <c r="E2472" s="18">
        <v>2471</v>
      </c>
      <c r="F2472" s="26">
        <f t="shared" si="115"/>
        <v>0.91688311688311686</v>
      </c>
      <c r="G2472" s="3" t="str" cm="1">
        <f t="array" ref="G2472">IFERROR(_xlfn.IFS(D2472&lt;='ABC Fatturato'!$K$2,"A",D2472&lt;='ABC Fatturato'!$L$3,"B"),"C")</f>
        <v>C</v>
      </c>
    </row>
    <row r="2473" spans="1:7" x14ac:dyDescent="0.3">
      <c r="A2473" s="20" t="s">
        <v>2496</v>
      </c>
      <c r="B2473" s="23">
        <f>+'ABC Fatturato'!B2473*60%</f>
        <v>13.930374658490773</v>
      </c>
      <c r="C2473" s="27">
        <f t="shared" si="116"/>
        <v>4703861.5858286945</v>
      </c>
      <c r="D2473" s="28">
        <f t="shared" si="114"/>
        <v>0.99970607426217784</v>
      </c>
      <c r="E2473" s="18">
        <v>2472</v>
      </c>
      <c r="F2473" s="26">
        <f t="shared" si="115"/>
        <v>0.9172541743970315</v>
      </c>
      <c r="G2473" s="3" t="str" cm="1">
        <f t="array" ref="G2473">IFERROR(_xlfn.IFS(D2473&lt;='ABC Fatturato'!$K$2,"A",D2473&lt;='ABC Fatturato'!$L$3,"B"),"C")</f>
        <v>C</v>
      </c>
    </row>
    <row r="2474" spans="1:7" x14ac:dyDescent="0.3">
      <c r="A2474" s="20" t="s">
        <v>2497</v>
      </c>
      <c r="B2474" s="23">
        <f>+'ABC Fatturato'!B2474*60%</f>
        <v>13.85929805140769</v>
      </c>
      <c r="C2474" s="27">
        <f t="shared" si="116"/>
        <v>4703875.4451267458</v>
      </c>
      <c r="D2474" s="28">
        <f t="shared" si="114"/>
        <v>0.99970901976220883</v>
      </c>
      <c r="E2474" s="18">
        <v>2473</v>
      </c>
      <c r="F2474" s="26">
        <f t="shared" si="115"/>
        <v>0.91762523191094625</v>
      </c>
      <c r="G2474" s="3" t="str" cm="1">
        <f t="array" ref="G2474">IFERROR(_xlfn.IFS(D2474&lt;='ABC Fatturato'!$K$2,"A",D2474&lt;='ABC Fatturato'!$L$3,"B"),"C")</f>
        <v>C</v>
      </c>
    </row>
    <row r="2475" spans="1:7" x14ac:dyDescent="0.3">
      <c r="A2475" s="20" t="s">
        <v>2498</v>
      </c>
      <c r="B2475" s="23">
        <f>+'ABC Fatturato'!B2475*60%</f>
        <v>13.848796642793614</v>
      </c>
      <c r="C2475" s="27">
        <f t="shared" si="116"/>
        <v>4703889.2939233882</v>
      </c>
      <c r="D2475" s="28">
        <f t="shared" si="114"/>
        <v>0.99971196303038801</v>
      </c>
      <c r="E2475" s="18">
        <v>2474</v>
      </c>
      <c r="F2475" s="26">
        <f t="shared" si="115"/>
        <v>0.91799628942486089</v>
      </c>
      <c r="G2475" s="3" t="str" cm="1">
        <f t="array" ref="G2475">IFERROR(_xlfn.IFS(D2475&lt;='ABC Fatturato'!$K$2,"A",D2475&lt;='ABC Fatturato'!$L$3,"B"),"C")</f>
        <v>C</v>
      </c>
    </row>
    <row r="2476" spans="1:7" x14ac:dyDescent="0.3">
      <c r="A2476" s="20" t="s">
        <v>2499</v>
      </c>
      <c r="B2476" s="23">
        <f>+'ABC Fatturato'!B2476*60%</f>
        <v>13.82536057235</v>
      </c>
      <c r="C2476" s="27">
        <f t="shared" si="116"/>
        <v>4703903.1192839602</v>
      </c>
      <c r="D2476" s="28">
        <f t="shared" si="114"/>
        <v>0.99971490131772711</v>
      </c>
      <c r="E2476" s="18">
        <v>2475</v>
      </c>
      <c r="F2476" s="26">
        <f t="shared" si="115"/>
        <v>0.91836734693877553</v>
      </c>
      <c r="G2476" s="3" t="str" cm="1">
        <f t="array" ref="G2476">IFERROR(_xlfn.IFS(D2476&lt;='ABC Fatturato'!$K$2,"A",D2476&lt;='ABC Fatturato'!$L$3,"B"),"C")</f>
        <v>C</v>
      </c>
    </row>
    <row r="2477" spans="1:7" x14ac:dyDescent="0.3">
      <c r="A2477" s="20" t="s">
        <v>2500</v>
      </c>
      <c r="B2477" s="23">
        <f>+'ABC Fatturato'!B2477*60%</f>
        <v>13.824848308515168</v>
      </c>
      <c r="C2477" s="27">
        <f t="shared" si="116"/>
        <v>4703916.9441322684</v>
      </c>
      <c r="D2477" s="28">
        <f t="shared" si="114"/>
        <v>0.99971783949619542</v>
      </c>
      <c r="E2477" s="18">
        <v>2476</v>
      </c>
      <c r="F2477" s="26">
        <f t="shared" si="115"/>
        <v>0.91873840445269017</v>
      </c>
      <c r="G2477" s="3" t="str" cm="1">
        <f t="array" ref="G2477">IFERROR(_xlfn.IFS(D2477&lt;='ABC Fatturato'!$K$2,"A",D2477&lt;='ABC Fatturato'!$L$3,"B"),"C")</f>
        <v>C</v>
      </c>
    </row>
    <row r="2478" spans="1:7" x14ac:dyDescent="0.3">
      <c r="A2478" s="20" t="s">
        <v>2501</v>
      </c>
      <c r="B2478" s="23">
        <f>+'ABC Fatturato'!B2478*60%</f>
        <v>13.804741952997972</v>
      </c>
      <c r="C2478" s="27">
        <f t="shared" si="116"/>
        <v>4703930.748874221</v>
      </c>
      <c r="D2478" s="28">
        <f t="shared" si="114"/>
        <v>0.99972077340148402</v>
      </c>
      <c r="E2478" s="18">
        <v>2477</v>
      </c>
      <c r="F2478" s="26">
        <f t="shared" si="115"/>
        <v>0.91910946196660481</v>
      </c>
      <c r="G2478" s="3" t="str" cm="1">
        <f t="array" ref="G2478">IFERROR(_xlfn.IFS(D2478&lt;='ABC Fatturato'!$K$2,"A",D2478&lt;='ABC Fatturato'!$L$3,"B"),"C")</f>
        <v>C</v>
      </c>
    </row>
    <row r="2479" spans="1:7" x14ac:dyDescent="0.3">
      <c r="A2479" s="20" t="s">
        <v>2502</v>
      </c>
      <c r="B2479" s="23">
        <f>+'ABC Fatturato'!B2479*60%</f>
        <v>13.728926905442682</v>
      </c>
      <c r="C2479" s="27">
        <f t="shared" si="116"/>
        <v>4703944.4778011264</v>
      </c>
      <c r="D2479" s="28">
        <f t="shared" si="114"/>
        <v>0.99972369119389148</v>
      </c>
      <c r="E2479" s="18">
        <v>2478</v>
      </c>
      <c r="F2479" s="26">
        <f t="shared" si="115"/>
        <v>0.91948051948051945</v>
      </c>
      <c r="G2479" s="3" t="str" cm="1">
        <f t="array" ref="G2479">IFERROR(_xlfn.IFS(D2479&lt;='ABC Fatturato'!$K$2,"A",D2479&lt;='ABC Fatturato'!$L$3,"B"),"C")</f>
        <v>C</v>
      </c>
    </row>
    <row r="2480" spans="1:7" x14ac:dyDescent="0.3">
      <c r="A2480" s="20" t="s">
        <v>2503</v>
      </c>
      <c r="B2480" s="23">
        <f>+'ABC Fatturato'!B2480*60%</f>
        <v>13.571405776231527</v>
      </c>
      <c r="C2480" s="27">
        <f t="shared" si="116"/>
        <v>4703958.0492069023</v>
      </c>
      <c r="D2480" s="28">
        <f t="shared" si="114"/>
        <v>0.99972657550852162</v>
      </c>
      <c r="E2480" s="18">
        <v>2479</v>
      </c>
      <c r="F2480" s="26">
        <f t="shared" si="115"/>
        <v>0.91985157699443409</v>
      </c>
      <c r="G2480" s="3" t="str" cm="1">
        <f t="array" ref="G2480">IFERROR(_xlfn.IFS(D2480&lt;='ABC Fatturato'!$K$2,"A",D2480&lt;='ABC Fatturato'!$L$3,"B"),"C")</f>
        <v>C</v>
      </c>
    </row>
    <row r="2481" spans="1:7" x14ac:dyDescent="0.3">
      <c r="A2481" s="20" t="s">
        <v>2504</v>
      </c>
      <c r="B2481" s="23">
        <f>+'ABC Fatturato'!B2481*60%</f>
        <v>13.55065909092079</v>
      </c>
      <c r="C2481" s="27">
        <f t="shared" si="116"/>
        <v>4703971.5998659935</v>
      </c>
      <c r="D2481" s="28">
        <f t="shared" si="114"/>
        <v>0.99972945541388381</v>
      </c>
      <c r="E2481" s="18">
        <v>2480</v>
      </c>
      <c r="F2481" s="26">
        <f t="shared" si="115"/>
        <v>0.92022263450834885</v>
      </c>
      <c r="G2481" s="3" t="str" cm="1">
        <f t="array" ref="G2481">IFERROR(_xlfn.IFS(D2481&lt;='ABC Fatturato'!$K$2,"A",D2481&lt;='ABC Fatturato'!$L$3,"B"),"C")</f>
        <v>C</v>
      </c>
    </row>
    <row r="2482" spans="1:7" x14ac:dyDescent="0.3">
      <c r="A2482" s="20" t="s">
        <v>2505</v>
      </c>
      <c r="B2482" s="23">
        <f>+'ABC Fatturato'!B2482*60%</f>
        <v>13.415805636400991</v>
      </c>
      <c r="C2482" s="27">
        <f t="shared" si="116"/>
        <v>4703985.0156716295</v>
      </c>
      <c r="D2482" s="28">
        <f t="shared" si="114"/>
        <v>0.99973230665900237</v>
      </c>
      <c r="E2482" s="18">
        <v>2481</v>
      </c>
      <c r="F2482" s="26">
        <f t="shared" si="115"/>
        <v>0.92059369202226349</v>
      </c>
      <c r="G2482" s="3" t="str" cm="1">
        <f t="array" ref="G2482">IFERROR(_xlfn.IFS(D2482&lt;='ABC Fatturato'!$K$2,"A",D2482&lt;='ABC Fatturato'!$L$3,"B"),"C")</f>
        <v>C</v>
      </c>
    </row>
    <row r="2483" spans="1:7" x14ac:dyDescent="0.3">
      <c r="A2483" s="20" t="s">
        <v>2506</v>
      </c>
      <c r="B2483" s="23">
        <f>+'ABC Fatturato'!B2483*60%</f>
        <v>13.402358710736625</v>
      </c>
      <c r="C2483" s="27">
        <f t="shared" si="116"/>
        <v>4703998.4180303402</v>
      </c>
      <c r="D2483" s="28">
        <f t="shared" si="114"/>
        <v>0.99973515504626209</v>
      </c>
      <c r="E2483" s="18">
        <v>2482</v>
      </c>
      <c r="F2483" s="26">
        <f t="shared" si="115"/>
        <v>0.92096474953617813</v>
      </c>
      <c r="G2483" s="3" t="str" cm="1">
        <f t="array" ref="G2483">IFERROR(_xlfn.IFS(D2483&lt;='ABC Fatturato'!$K$2,"A",D2483&lt;='ABC Fatturato'!$L$3,"B"),"C")</f>
        <v>C</v>
      </c>
    </row>
    <row r="2484" spans="1:7" x14ac:dyDescent="0.3">
      <c r="A2484" s="20" t="s">
        <v>2507</v>
      </c>
      <c r="B2484" s="23">
        <f>+'ABC Fatturato'!B2484*60%</f>
        <v>13.396211544718627</v>
      </c>
      <c r="C2484" s="27">
        <f t="shared" si="116"/>
        <v>4704011.8142418852</v>
      </c>
      <c r="D2484" s="28">
        <f t="shared" si="114"/>
        <v>0.99973800212707209</v>
      </c>
      <c r="E2484" s="18">
        <v>2483</v>
      </c>
      <c r="F2484" s="26">
        <f t="shared" si="115"/>
        <v>0.92133580705009277</v>
      </c>
      <c r="G2484" s="3" t="str" cm="1">
        <f t="array" ref="G2484">IFERROR(_xlfn.IFS(D2484&lt;='ABC Fatturato'!$K$2,"A",D2484&lt;='ABC Fatturato'!$L$3,"B"),"C")</f>
        <v>C</v>
      </c>
    </row>
    <row r="2485" spans="1:7" x14ac:dyDescent="0.3">
      <c r="A2485" s="20" t="s">
        <v>2508</v>
      </c>
      <c r="B2485" s="23">
        <f>+'ABC Fatturato'!B2485*60%</f>
        <v>13.360993406073858</v>
      </c>
      <c r="C2485" s="27">
        <f t="shared" si="116"/>
        <v>4704025.175235291</v>
      </c>
      <c r="D2485" s="28">
        <f t="shared" si="114"/>
        <v>0.99974084172301303</v>
      </c>
      <c r="E2485" s="18">
        <v>2484</v>
      </c>
      <c r="F2485" s="26">
        <f t="shared" si="115"/>
        <v>0.92170686456400741</v>
      </c>
      <c r="G2485" s="3" t="str" cm="1">
        <f t="array" ref="G2485">IFERROR(_xlfn.IFS(D2485&lt;='ABC Fatturato'!$K$2,"A",D2485&lt;='ABC Fatturato'!$L$3,"B"),"C")</f>
        <v>C</v>
      </c>
    </row>
    <row r="2486" spans="1:7" x14ac:dyDescent="0.3">
      <c r="A2486" s="20" t="s">
        <v>2509</v>
      </c>
      <c r="B2486" s="23">
        <f>+'ABC Fatturato'!B2486*60%</f>
        <v>13.267633322175538</v>
      </c>
      <c r="C2486" s="27">
        <f t="shared" si="116"/>
        <v>4704038.4428686136</v>
      </c>
      <c r="D2486" s="28">
        <f t="shared" si="114"/>
        <v>0.99974366147724725</v>
      </c>
      <c r="E2486" s="18">
        <v>2485</v>
      </c>
      <c r="F2486" s="26">
        <f t="shared" si="115"/>
        <v>0.92207792207792205</v>
      </c>
      <c r="G2486" s="3" t="str" cm="1">
        <f t="array" ref="G2486">IFERROR(_xlfn.IFS(D2486&lt;='ABC Fatturato'!$K$2,"A",D2486&lt;='ABC Fatturato'!$L$3,"B"),"C")</f>
        <v>C</v>
      </c>
    </row>
    <row r="2487" spans="1:7" x14ac:dyDescent="0.3">
      <c r="A2487" s="20" t="s">
        <v>2510</v>
      </c>
      <c r="B2487" s="23">
        <f>+'ABC Fatturato'!B2487*60%</f>
        <v>13.182213327717129</v>
      </c>
      <c r="C2487" s="27">
        <f t="shared" si="116"/>
        <v>4704051.6250819415</v>
      </c>
      <c r="D2487" s="28">
        <f t="shared" si="114"/>
        <v>0.99974646307727211</v>
      </c>
      <c r="E2487" s="18">
        <v>2486</v>
      </c>
      <c r="F2487" s="26">
        <f t="shared" si="115"/>
        <v>0.92244897959183669</v>
      </c>
      <c r="G2487" s="3" t="str" cm="1">
        <f t="array" ref="G2487">IFERROR(_xlfn.IFS(D2487&lt;='ABC Fatturato'!$K$2,"A",D2487&lt;='ABC Fatturato'!$L$3,"B"),"C")</f>
        <v>C</v>
      </c>
    </row>
    <row r="2488" spans="1:7" x14ac:dyDescent="0.3">
      <c r="A2488" s="20" t="s">
        <v>2511</v>
      </c>
      <c r="B2488" s="23">
        <f>+'ABC Fatturato'!B2488*60%</f>
        <v>13.101147575854803</v>
      </c>
      <c r="C2488" s="27">
        <f t="shared" si="116"/>
        <v>4704064.7262295177</v>
      </c>
      <c r="D2488" s="28">
        <f t="shared" si="114"/>
        <v>0.99974924744848992</v>
      </c>
      <c r="E2488" s="18">
        <v>2487</v>
      </c>
      <c r="F2488" s="26">
        <f t="shared" si="115"/>
        <v>0.92282003710575145</v>
      </c>
      <c r="G2488" s="3" t="str" cm="1">
        <f t="array" ref="G2488">IFERROR(_xlfn.IFS(D2488&lt;='ABC Fatturato'!$K$2,"A",D2488&lt;='ABC Fatturato'!$L$3,"B"),"C")</f>
        <v>C</v>
      </c>
    </row>
    <row r="2489" spans="1:7" x14ac:dyDescent="0.3">
      <c r="A2489" s="20" t="s">
        <v>2512</v>
      </c>
      <c r="B2489" s="23">
        <f>+'ABC Fatturato'!B2489*60%</f>
        <v>13.064264579746821</v>
      </c>
      <c r="C2489" s="27">
        <f t="shared" si="116"/>
        <v>4704077.7904940974</v>
      </c>
      <c r="D2489" s="28">
        <f t="shared" si="114"/>
        <v>0.99975202398100849</v>
      </c>
      <c r="E2489" s="18">
        <v>2488</v>
      </c>
      <c r="F2489" s="26">
        <f t="shared" si="115"/>
        <v>0.92319109461966609</v>
      </c>
      <c r="G2489" s="3" t="str" cm="1">
        <f t="array" ref="G2489">IFERROR(_xlfn.IFS(D2489&lt;='ABC Fatturato'!$K$2,"A",D2489&lt;='ABC Fatturato'!$L$3,"B"),"C")</f>
        <v>C</v>
      </c>
    </row>
    <row r="2490" spans="1:7" x14ac:dyDescent="0.3">
      <c r="A2490" s="20" t="s">
        <v>2513</v>
      </c>
      <c r="B2490" s="23">
        <f>+'ABC Fatturato'!B2490*60%</f>
        <v>12.99395636841599</v>
      </c>
      <c r="C2490" s="27">
        <f t="shared" si="116"/>
        <v>4704090.7844504658</v>
      </c>
      <c r="D2490" s="28">
        <f t="shared" si="114"/>
        <v>0.99975478557100705</v>
      </c>
      <c r="E2490" s="18">
        <v>2489</v>
      </c>
      <c r="F2490" s="26">
        <f t="shared" si="115"/>
        <v>0.92356215213358073</v>
      </c>
      <c r="G2490" s="3" t="str" cm="1">
        <f t="array" ref="G2490">IFERROR(_xlfn.IFS(D2490&lt;='ABC Fatturato'!$K$2,"A",D2490&lt;='ABC Fatturato'!$L$3,"B"),"C")</f>
        <v>C</v>
      </c>
    </row>
    <row r="2491" spans="1:7" x14ac:dyDescent="0.3">
      <c r="A2491" s="20" t="s">
        <v>2514</v>
      </c>
      <c r="B2491" s="23">
        <f>+'ABC Fatturato'!B2491*60%</f>
        <v>12.806595870825808</v>
      </c>
      <c r="C2491" s="27">
        <f t="shared" si="116"/>
        <v>4704103.591046337</v>
      </c>
      <c r="D2491" s="28">
        <f t="shared" si="114"/>
        <v>0.99975750734150337</v>
      </c>
      <c r="E2491" s="18">
        <v>2490</v>
      </c>
      <c r="F2491" s="26">
        <f t="shared" si="115"/>
        <v>0.92393320964749537</v>
      </c>
      <c r="G2491" s="3" t="str" cm="1">
        <f t="array" ref="G2491">IFERROR(_xlfn.IFS(D2491&lt;='ABC Fatturato'!$K$2,"A",D2491&lt;='ABC Fatturato'!$L$3,"B"),"C")</f>
        <v>C</v>
      </c>
    </row>
    <row r="2492" spans="1:7" x14ac:dyDescent="0.3">
      <c r="A2492" s="20" t="s">
        <v>2515</v>
      </c>
      <c r="B2492" s="23">
        <f>+'ABC Fatturato'!B2492*60%</f>
        <v>12.704143103859202</v>
      </c>
      <c r="C2492" s="27">
        <f t="shared" si="116"/>
        <v>4704116.2951894412</v>
      </c>
      <c r="D2492" s="28">
        <f t="shared" si="114"/>
        <v>0.99976020733783577</v>
      </c>
      <c r="E2492" s="18">
        <v>2491</v>
      </c>
      <c r="F2492" s="26">
        <f t="shared" si="115"/>
        <v>0.92430426716141001</v>
      </c>
      <c r="G2492" s="3" t="str" cm="1">
        <f t="array" ref="G2492">IFERROR(_xlfn.IFS(D2492&lt;='ABC Fatturato'!$K$2,"A",D2492&lt;='ABC Fatturato'!$L$3,"B"),"C")</f>
        <v>C</v>
      </c>
    </row>
    <row r="2493" spans="1:7" x14ac:dyDescent="0.3">
      <c r="A2493" s="20" t="s">
        <v>2516</v>
      </c>
      <c r="B2493" s="23">
        <f>+'ABC Fatturato'!B2493*60%</f>
        <v>12.617058251937587</v>
      </c>
      <c r="C2493" s="27">
        <f t="shared" si="116"/>
        <v>4704128.9122476932</v>
      </c>
      <c r="D2493" s="28">
        <f t="shared" si="114"/>
        <v>0.99976288882612863</v>
      </c>
      <c r="E2493" s="18">
        <v>2492</v>
      </c>
      <c r="F2493" s="26">
        <f t="shared" si="115"/>
        <v>0.92467532467532465</v>
      </c>
      <c r="G2493" s="3" t="str" cm="1">
        <f t="array" ref="G2493">IFERROR(_xlfn.IFS(D2493&lt;='ABC Fatturato'!$K$2,"A",D2493&lt;='ABC Fatturato'!$L$3,"B"),"C")</f>
        <v>C</v>
      </c>
    </row>
    <row r="2494" spans="1:7" x14ac:dyDescent="0.3">
      <c r="A2494" s="20" t="s">
        <v>2517</v>
      </c>
      <c r="B2494" s="23">
        <f>+'ABC Fatturato'!B2494*60%</f>
        <v>12.465428156827008</v>
      </c>
      <c r="C2494" s="27">
        <f t="shared" si="116"/>
        <v>4704141.3776758499</v>
      </c>
      <c r="D2494" s="28">
        <f t="shared" si="114"/>
        <v>0.99976553808865887</v>
      </c>
      <c r="E2494" s="18">
        <v>2493</v>
      </c>
      <c r="F2494" s="26">
        <f t="shared" si="115"/>
        <v>0.92504638218923929</v>
      </c>
      <c r="G2494" s="3" t="str" cm="1">
        <f t="array" ref="G2494">IFERROR(_xlfn.IFS(D2494&lt;='ABC Fatturato'!$K$2,"A",D2494&lt;='ABC Fatturato'!$L$3,"B"),"C")</f>
        <v>C</v>
      </c>
    </row>
    <row r="2495" spans="1:7" x14ac:dyDescent="0.3">
      <c r="A2495" s="20" t="s">
        <v>2518</v>
      </c>
      <c r="B2495" s="23">
        <f>+'ABC Fatturato'!B2495*60%</f>
        <v>12.448011186442683</v>
      </c>
      <c r="C2495" s="27">
        <f t="shared" si="116"/>
        <v>4704153.8256870368</v>
      </c>
      <c r="D2495" s="28">
        <f t="shared" si="114"/>
        <v>0.99976818364958131</v>
      </c>
      <c r="E2495" s="18">
        <v>2494</v>
      </c>
      <c r="F2495" s="26">
        <f t="shared" si="115"/>
        <v>0.92541743970315404</v>
      </c>
      <c r="G2495" s="3" t="str" cm="1">
        <f t="array" ref="G2495">IFERROR(_xlfn.IFS(D2495&lt;='ABC Fatturato'!$K$2,"A",D2495&lt;='ABC Fatturato'!$L$3,"B"),"C")</f>
        <v>C</v>
      </c>
    </row>
    <row r="2496" spans="1:7" x14ac:dyDescent="0.3">
      <c r="A2496" s="20" t="s">
        <v>2519</v>
      </c>
      <c r="B2496" s="23">
        <f>+'ABC Fatturato'!B2496*60%</f>
        <v>12.415994696765623</v>
      </c>
      <c r="C2496" s="27">
        <f t="shared" si="116"/>
        <v>4704166.2416817332</v>
      </c>
      <c r="D2496" s="28">
        <f t="shared" si="114"/>
        <v>0.99977082240607729</v>
      </c>
      <c r="E2496" s="18">
        <v>2495</v>
      </c>
      <c r="F2496" s="26">
        <f t="shared" si="115"/>
        <v>0.92578849721706868</v>
      </c>
      <c r="G2496" s="3" t="str" cm="1">
        <f t="array" ref="G2496">IFERROR(_xlfn.IFS(D2496&lt;='ABC Fatturato'!$K$2,"A",D2496&lt;='ABC Fatturato'!$L$3,"B"),"C")</f>
        <v>C</v>
      </c>
    </row>
    <row r="2497" spans="1:7" x14ac:dyDescent="0.3">
      <c r="A2497" s="20" t="s">
        <v>2520</v>
      </c>
      <c r="B2497" s="23">
        <f>+'ABC Fatturato'!B2497*60%</f>
        <v>12.409591398830207</v>
      </c>
      <c r="C2497" s="27">
        <f t="shared" si="116"/>
        <v>4704178.6512731323</v>
      </c>
      <c r="D2497" s="28">
        <f t="shared" si="114"/>
        <v>0.99977345980168819</v>
      </c>
      <c r="E2497" s="18">
        <v>2496</v>
      </c>
      <c r="F2497" s="26">
        <f t="shared" si="115"/>
        <v>0.92615955473098333</v>
      </c>
      <c r="G2497" s="3" t="str" cm="1">
        <f t="array" ref="G2497">IFERROR(_xlfn.IFS(D2497&lt;='ABC Fatturato'!$K$2,"A",D2497&lt;='ABC Fatturato'!$L$3,"B"),"C")</f>
        <v>C</v>
      </c>
    </row>
    <row r="2498" spans="1:7" x14ac:dyDescent="0.3">
      <c r="A2498" s="20" t="s">
        <v>2521</v>
      </c>
      <c r="B2498" s="23">
        <f>+'ABC Fatturato'!B2498*60%</f>
        <v>12.409591398830207</v>
      </c>
      <c r="C2498" s="27">
        <f t="shared" si="116"/>
        <v>4704191.0608645314</v>
      </c>
      <c r="D2498" s="28">
        <f t="shared" ref="D2498:D2561" si="117">C2498/SUM(B:B)</f>
        <v>0.9997760971972991</v>
      </c>
      <c r="E2498" s="18">
        <v>2497</v>
      </c>
      <c r="F2498" s="26">
        <f t="shared" ref="F2498:F2561" si="118">E2498/COUNT(B:B)</f>
        <v>0.92653061224489797</v>
      </c>
      <c r="G2498" s="3" t="str" cm="1">
        <f t="array" ref="G2498">IFERROR(_xlfn.IFS(D2498&lt;='ABC Fatturato'!$K$2,"A",D2498&lt;='ABC Fatturato'!$L$3,"B"),"C")</f>
        <v>C</v>
      </c>
    </row>
    <row r="2499" spans="1:7" x14ac:dyDescent="0.3">
      <c r="A2499" s="20" t="s">
        <v>2522</v>
      </c>
      <c r="B2499" s="23">
        <f>+'ABC Fatturato'!B2499*60%</f>
        <v>12.191623137108753</v>
      </c>
      <c r="C2499" s="27">
        <f t="shared" ref="C2499:C2562" si="119">B2499+C2498</f>
        <v>4704203.2524876688</v>
      </c>
      <c r="D2499" s="28">
        <f t="shared" si="117"/>
        <v>0.99977868826837613</v>
      </c>
      <c r="E2499" s="18">
        <v>2498</v>
      </c>
      <c r="F2499" s="26">
        <f t="shared" si="118"/>
        <v>0.92690166975881261</v>
      </c>
      <c r="G2499" s="3" t="str" cm="1">
        <f t="array" ref="G2499">IFERROR(_xlfn.IFS(D2499&lt;='ABC Fatturato'!$K$2,"A",D2499&lt;='ABC Fatturato'!$L$3,"B"),"C")</f>
        <v>C</v>
      </c>
    </row>
    <row r="2500" spans="1:7" x14ac:dyDescent="0.3">
      <c r="A2500" s="20" t="s">
        <v>2523</v>
      </c>
      <c r="B2500" s="23">
        <f>+'ABC Fatturato'!B2500*60%</f>
        <v>11.948553947480477</v>
      </c>
      <c r="C2500" s="27">
        <f t="shared" si="119"/>
        <v>4704215.2010416165</v>
      </c>
      <c r="D2500" s="28">
        <f t="shared" si="117"/>
        <v>0.99978122768024924</v>
      </c>
      <c r="E2500" s="18">
        <v>2499</v>
      </c>
      <c r="F2500" s="26">
        <f t="shared" si="118"/>
        <v>0.92727272727272725</v>
      </c>
      <c r="G2500" s="3" t="str" cm="1">
        <f t="array" ref="G2500">IFERROR(_xlfn.IFS(D2500&lt;='ABC Fatturato'!$K$2,"A",D2500&lt;='ABC Fatturato'!$L$3,"B"),"C")</f>
        <v>C</v>
      </c>
    </row>
    <row r="2501" spans="1:7" x14ac:dyDescent="0.3">
      <c r="A2501" s="20" t="s">
        <v>2524</v>
      </c>
      <c r="B2501" s="23">
        <f>+'ABC Fatturato'!B2501*60%</f>
        <v>11.896174970368801</v>
      </c>
      <c r="C2501" s="27">
        <f t="shared" si="119"/>
        <v>4704227.0972165866</v>
      </c>
      <c r="D2501" s="28">
        <f t="shared" si="117"/>
        <v>0.99978375596008084</v>
      </c>
      <c r="E2501" s="18">
        <v>2500</v>
      </c>
      <c r="F2501" s="26">
        <f t="shared" si="118"/>
        <v>0.92764378478664189</v>
      </c>
      <c r="G2501" s="3" t="str" cm="1">
        <f t="array" ref="G2501">IFERROR(_xlfn.IFS(D2501&lt;='ABC Fatturato'!$K$2,"A",D2501&lt;='ABC Fatturato'!$L$3,"B"),"C")</f>
        <v>C</v>
      </c>
    </row>
    <row r="2502" spans="1:7" x14ac:dyDescent="0.3">
      <c r="A2502" s="20" t="s">
        <v>2525</v>
      </c>
      <c r="B2502" s="23">
        <f>+'ABC Fatturato'!B2502*60%</f>
        <v>11.87939832977802</v>
      </c>
      <c r="C2502" s="27">
        <f t="shared" si="119"/>
        <v>4704238.9766149167</v>
      </c>
      <c r="D2502" s="28">
        <f t="shared" si="117"/>
        <v>0.99978628067439324</v>
      </c>
      <c r="E2502" s="18">
        <v>2501</v>
      </c>
      <c r="F2502" s="26">
        <f t="shared" si="118"/>
        <v>0.92801484230055664</v>
      </c>
      <c r="G2502" s="3" t="str" cm="1">
        <f t="array" ref="G2502">IFERROR(_xlfn.IFS(D2502&lt;='ABC Fatturato'!$K$2,"A",D2502&lt;='ABC Fatturato'!$L$3,"B"),"C")</f>
        <v>C</v>
      </c>
    </row>
    <row r="2503" spans="1:7" x14ac:dyDescent="0.3">
      <c r="A2503" s="20" t="s">
        <v>2526</v>
      </c>
      <c r="B2503" s="23">
        <f>+'ABC Fatturato'!B2503*60%</f>
        <v>11.836496233610752</v>
      </c>
      <c r="C2503" s="27">
        <f t="shared" si="119"/>
        <v>4704250.8131111506</v>
      </c>
      <c r="D2503" s="28">
        <f t="shared" si="117"/>
        <v>0.99978879627077444</v>
      </c>
      <c r="E2503" s="18">
        <v>2502</v>
      </c>
      <c r="F2503" s="26">
        <f t="shared" si="118"/>
        <v>0.92838589981447128</v>
      </c>
      <c r="G2503" s="3" t="str" cm="1">
        <f t="array" ref="G2503">IFERROR(_xlfn.IFS(D2503&lt;='ABC Fatturato'!$K$2,"A",D2503&lt;='ABC Fatturato'!$L$3,"B"),"C")</f>
        <v>C</v>
      </c>
    </row>
    <row r="2504" spans="1:7" x14ac:dyDescent="0.3">
      <c r="A2504" s="20" t="s">
        <v>2527</v>
      </c>
      <c r="B2504" s="23">
        <f>+'ABC Fatturato'!B2504*60%</f>
        <v>11.654002242451487</v>
      </c>
      <c r="C2504" s="27">
        <f t="shared" si="119"/>
        <v>4704262.4671133934</v>
      </c>
      <c r="D2504" s="28">
        <f t="shared" si="117"/>
        <v>0.99979127308192606</v>
      </c>
      <c r="E2504" s="18">
        <v>2503</v>
      </c>
      <c r="F2504" s="26">
        <f t="shared" si="118"/>
        <v>0.92875695732838592</v>
      </c>
      <c r="G2504" s="3" t="str" cm="1">
        <f t="array" ref="G2504">IFERROR(_xlfn.IFS(D2504&lt;='ABC Fatturato'!$K$2,"A",D2504&lt;='ABC Fatturato'!$L$3,"B"),"C")</f>
        <v>C</v>
      </c>
    </row>
    <row r="2505" spans="1:7" x14ac:dyDescent="0.3">
      <c r="A2505" s="20" t="s">
        <v>2528</v>
      </c>
      <c r="B2505" s="23">
        <f>+'ABC Fatturato'!B2505*60%</f>
        <v>11.610587882449385</v>
      </c>
      <c r="C2505" s="27">
        <f t="shared" si="119"/>
        <v>4704274.0777012762</v>
      </c>
      <c r="D2505" s="28">
        <f t="shared" si="117"/>
        <v>0.99979374066627569</v>
      </c>
      <c r="E2505" s="18">
        <v>2504</v>
      </c>
      <c r="F2505" s="26">
        <f t="shared" si="118"/>
        <v>0.92912801484230056</v>
      </c>
      <c r="G2505" s="3" t="str" cm="1">
        <f t="array" ref="G2505">IFERROR(_xlfn.IFS(D2505&lt;='ABC Fatturato'!$K$2,"A",D2505&lt;='ABC Fatturato'!$L$3,"B"),"C")</f>
        <v>C</v>
      </c>
    </row>
    <row r="2506" spans="1:7" x14ac:dyDescent="0.3">
      <c r="A2506" s="20" t="s">
        <v>2529</v>
      </c>
      <c r="B2506" s="23">
        <f>+'ABC Fatturato'!B2506*60%</f>
        <v>11.423483516776622</v>
      </c>
      <c r="C2506" s="27">
        <f t="shared" si="119"/>
        <v>4704285.5011847932</v>
      </c>
      <c r="D2506" s="28">
        <f t="shared" si="117"/>
        <v>0.99979616848555841</v>
      </c>
      <c r="E2506" s="18">
        <v>2505</v>
      </c>
      <c r="F2506" s="26">
        <f t="shared" si="118"/>
        <v>0.92949907235621521</v>
      </c>
      <c r="G2506" s="3" t="str" cm="1">
        <f t="array" ref="G2506">IFERROR(_xlfn.IFS(D2506&lt;='ABC Fatturato'!$K$2,"A",D2506&lt;='ABC Fatturato'!$L$3,"B"),"C")</f>
        <v>C</v>
      </c>
    </row>
    <row r="2507" spans="1:7" x14ac:dyDescent="0.3">
      <c r="A2507" s="20" t="s">
        <v>2530</v>
      </c>
      <c r="B2507" s="23">
        <f>+'ABC Fatturato'!B2507*60%</f>
        <v>11.321927211520972</v>
      </c>
      <c r="C2507" s="27">
        <f t="shared" si="119"/>
        <v>4704296.8231120044</v>
      </c>
      <c r="D2507" s="28">
        <f t="shared" si="117"/>
        <v>0.99979857472120093</v>
      </c>
      <c r="E2507" s="18">
        <v>2506</v>
      </c>
      <c r="F2507" s="26">
        <f t="shared" si="118"/>
        <v>0.92987012987012985</v>
      </c>
      <c r="G2507" s="3" t="str" cm="1">
        <f t="array" ref="G2507">IFERROR(_xlfn.IFS(D2507&lt;='ABC Fatturato'!$K$2,"A",D2507&lt;='ABC Fatturato'!$L$3,"B"),"C")</f>
        <v>C</v>
      </c>
    </row>
    <row r="2508" spans="1:7" x14ac:dyDescent="0.3">
      <c r="A2508" s="20" t="s">
        <v>2531</v>
      </c>
      <c r="B2508" s="23">
        <f>+'ABC Fatturato'!B2508*60%</f>
        <v>11.14775750767774</v>
      </c>
      <c r="C2508" s="27">
        <f t="shared" si="119"/>
        <v>4704307.9708695123</v>
      </c>
      <c r="D2508" s="28">
        <f t="shared" si="117"/>
        <v>0.9998009439407648</v>
      </c>
      <c r="E2508" s="18">
        <v>2507</v>
      </c>
      <c r="F2508" s="26">
        <f t="shared" si="118"/>
        <v>0.93024118738404449</v>
      </c>
      <c r="G2508" s="3" t="str" cm="1">
        <f t="array" ref="G2508">IFERROR(_xlfn.IFS(D2508&lt;='ABC Fatturato'!$K$2,"A",D2508&lt;='ABC Fatturato'!$L$3,"B"),"C")</f>
        <v>C</v>
      </c>
    </row>
    <row r="2509" spans="1:7" x14ac:dyDescent="0.3">
      <c r="A2509" s="20" t="s">
        <v>2532</v>
      </c>
      <c r="B2509" s="23">
        <f>+'ABC Fatturato'!B2509*60%</f>
        <v>11.078217692099157</v>
      </c>
      <c r="C2509" s="27">
        <f t="shared" si="119"/>
        <v>4704319.049087204</v>
      </c>
      <c r="D2509" s="28">
        <f t="shared" si="117"/>
        <v>0.99980329838111481</v>
      </c>
      <c r="E2509" s="18">
        <v>2508</v>
      </c>
      <c r="F2509" s="26">
        <f t="shared" si="118"/>
        <v>0.93061224489795913</v>
      </c>
      <c r="G2509" s="3" t="str" cm="1">
        <f t="array" ref="G2509">IFERROR(_xlfn.IFS(D2509&lt;='ABC Fatturato'!$K$2,"A",D2509&lt;='ABC Fatturato'!$L$3,"B"),"C")</f>
        <v>C</v>
      </c>
    </row>
    <row r="2510" spans="1:7" x14ac:dyDescent="0.3">
      <c r="A2510" s="20" t="s">
        <v>2533</v>
      </c>
      <c r="B2510" s="23">
        <f>+'ABC Fatturato'!B2510*60%</f>
        <v>11.039797904486678</v>
      </c>
      <c r="C2510" s="27">
        <f t="shared" si="119"/>
        <v>4704330.0888851089</v>
      </c>
      <c r="D2510" s="28">
        <f t="shared" si="117"/>
        <v>0.99980564465615351</v>
      </c>
      <c r="E2510" s="18">
        <v>2509</v>
      </c>
      <c r="F2510" s="26">
        <f t="shared" si="118"/>
        <v>0.93098330241187388</v>
      </c>
      <c r="G2510" s="3" t="str" cm="1">
        <f t="array" ref="G2510">IFERROR(_xlfn.IFS(D2510&lt;='ABC Fatturato'!$K$2,"A",D2510&lt;='ABC Fatturato'!$L$3,"B"),"C")</f>
        <v>C</v>
      </c>
    </row>
    <row r="2511" spans="1:7" x14ac:dyDescent="0.3">
      <c r="A2511" s="20" t="s">
        <v>2534</v>
      </c>
      <c r="B2511" s="23">
        <f>+'ABC Fatturato'!B2511*60%</f>
        <v>11.028015836285519</v>
      </c>
      <c r="C2511" s="27">
        <f t="shared" si="119"/>
        <v>4704341.1169009451</v>
      </c>
      <c r="D2511" s="28">
        <f t="shared" si="117"/>
        <v>0.99980798842716323</v>
      </c>
      <c r="E2511" s="18">
        <v>2510</v>
      </c>
      <c r="F2511" s="26">
        <f t="shared" si="118"/>
        <v>0.93135435992578852</v>
      </c>
      <c r="G2511" s="3" t="str" cm="1">
        <f t="array" ref="G2511">IFERROR(_xlfn.IFS(D2511&lt;='ABC Fatturato'!$K$2,"A",D2511&lt;='ABC Fatturato'!$L$3,"B"),"C")</f>
        <v>C</v>
      </c>
    </row>
    <row r="2512" spans="1:7" x14ac:dyDescent="0.3">
      <c r="A2512" s="20" t="s">
        <v>2535</v>
      </c>
      <c r="B2512" s="23">
        <f>+'ABC Fatturato'!B2512*60%</f>
        <v>11.016489900001776</v>
      </c>
      <c r="C2512" s="27">
        <f t="shared" si="119"/>
        <v>4704352.1333908448</v>
      </c>
      <c r="D2512" s="28">
        <f t="shared" si="117"/>
        <v>0.99981032974857942</v>
      </c>
      <c r="E2512" s="18">
        <v>2511</v>
      </c>
      <c r="F2512" s="26">
        <f t="shared" si="118"/>
        <v>0.93172541743970316</v>
      </c>
      <c r="G2512" s="3" t="str" cm="1">
        <f t="array" ref="G2512">IFERROR(_xlfn.IFS(D2512&lt;='ABC Fatturato'!$K$2,"A",D2512&lt;='ABC Fatturato'!$L$3,"B"),"C")</f>
        <v>C</v>
      </c>
    </row>
    <row r="2513" spans="1:7" x14ac:dyDescent="0.3">
      <c r="A2513" s="20" t="s">
        <v>2536</v>
      </c>
      <c r="B2513" s="23">
        <f>+'ABC Fatturato'!B2513*60%</f>
        <v>10.982936618820213</v>
      </c>
      <c r="C2513" s="27">
        <f t="shared" si="119"/>
        <v>4704363.1163274636</v>
      </c>
      <c r="D2513" s="28">
        <f t="shared" si="117"/>
        <v>0.99981266393895696</v>
      </c>
      <c r="E2513" s="18">
        <v>2512</v>
      </c>
      <c r="F2513" s="26">
        <f t="shared" si="118"/>
        <v>0.9320964749536178</v>
      </c>
      <c r="G2513" s="3" t="str" cm="1">
        <f t="array" ref="G2513">IFERROR(_xlfn.IFS(D2513&lt;='ABC Fatturato'!$K$2,"A",D2513&lt;='ABC Fatturato'!$L$3,"B"),"C")</f>
        <v>C</v>
      </c>
    </row>
    <row r="2514" spans="1:7" x14ac:dyDescent="0.3">
      <c r="A2514" s="20" t="s">
        <v>2537</v>
      </c>
      <c r="B2514" s="23">
        <f>+'ABC Fatturato'!B2514*60%</f>
        <v>10.890216864715434</v>
      </c>
      <c r="C2514" s="27">
        <f t="shared" si="119"/>
        <v>4704374.0065443283</v>
      </c>
      <c r="D2514" s="28">
        <f t="shared" si="117"/>
        <v>0.99981497842371614</v>
      </c>
      <c r="E2514" s="18">
        <v>2513</v>
      </c>
      <c r="F2514" s="26">
        <f t="shared" si="118"/>
        <v>0.93246753246753245</v>
      </c>
      <c r="G2514" s="3" t="str" cm="1">
        <f t="array" ref="G2514">IFERROR(_xlfn.IFS(D2514&lt;='ABC Fatturato'!$K$2,"A",D2514&lt;='ABC Fatturato'!$L$3,"B"),"C")</f>
        <v>C</v>
      </c>
    </row>
    <row r="2515" spans="1:7" x14ac:dyDescent="0.3">
      <c r="A2515" s="20" t="s">
        <v>2538</v>
      </c>
      <c r="B2515" s="23">
        <f>+'ABC Fatturato'!B2515*60%</f>
        <v>10.788276361583661</v>
      </c>
      <c r="C2515" s="27">
        <f t="shared" si="119"/>
        <v>4704384.7948206896</v>
      </c>
      <c r="D2515" s="28">
        <f t="shared" si="117"/>
        <v>0.99981727124318209</v>
      </c>
      <c r="E2515" s="18">
        <v>2514</v>
      </c>
      <c r="F2515" s="26">
        <f t="shared" si="118"/>
        <v>0.93283858998144709</v>
      </c>
      <c r="G2515" s="3" t="str" cm="1">
        <f t="array" ref="G2515">IFERROR(_xlfn.IFS(D2515&lt;='ABC Fatturato'!$K$2,"A",D2515&lt;='ABC Fatturato'!$L$3,"B"),"C")</f>
        <v>C</v>
      </c>
    </row>
    <row r="2516" spans="1:7" x14ac:dyDescent="0.3">
      <c r="A2516" s="20" t="s">
        <v>2539</v>
      </c>
      <c r="B2516" s="23">
        <f>+'ABC Fatturato'!B2516*60%</f>
        <v>10.77367684229092</v>
      </c>
      <c r="C2516" s="27">
        <f t="shared" si="119"/>
        <v>4704395.568497532</v>
      </c>
      <c r="D2516" s="28">
        <f t="shared" si="117"/>
        <v>0.99981956095982982</v>
      </c>
      <c r="E2516" s="18">
        <v>2515</v>
      </c>
      <c r="F2516" s="26">
        <f t="shared" si="118"/>
        <v>0.93320964749536173</v>
      </c>
      <c r="G2516" s="3" t="str" cm="1">
        <f t="array" ref="G2516">IFERROR(_xlfn.IFS(D2516&lt;='ABC Fatturato'!$K$2,"A",D2516&lt;='ABC Fatturato'!$L$3,"B"),"C")</f>
        <v>C</v>
      </c>
    </row>
    <row r="2517" spans="1:7" x14ac:dyDescent="0.3">
      <c r="A2517" s="20" t="s">
        <v>2540</v>
      </c>
      <c r="B2517" s="23">
        <f>+'ABC Fatturato'!B2517*60%</f>
        <v>10.762663169842011</v>
      </c>
      <c r="C2517" s="27">
        <f t="shared" si="119"/>
        <v>4704406.3311607018</v>
      </c>
      <c r="D2517" s="28">
        <f t="shared" si="117"/>
        <v>0.99982184833575483</v>
      </c>
      <c r="E2517" s="18">
        <v>2516</v>
      </c>
      <c r="F2517" s="26">
        <f t="shared" si="118"/>
        <v>0.93358070500927648</v>
      </c>
      <c r="G2517" s="3" t="str" cm="1">
        <f t="array" ref="G2517">IFERROR(_xlfn.IFS(D2517&lt;='ABC Fatturato'!$K$2,"A",D2517&lt;='ABC Fatturato'!$L$3,"B"),"C")</f>
        <v>C</v>
      </c>
    </row>
    <row r="2518" spans="1:7" x14ac:dyDescent="0.3">
      <c r="A2518" s="20" t="s">
        <v>2541</v>
      </c>
      <c r="B2518" s="23">
        <f>+'ABC Fatturato'!B2518*60%</f>
        <v>10.565441593431292</v>
      </c>
      <c r="C2518" s="27">
        <f t="shared" si="119"/>
        <v>4704416.8966022953</v>
      </c>
      <c r="D2518" s="28">
        <f t="shared" si="117"/>
        <v>0.99982409379641424</v>
      </c>
      <c r="E2518" s="18">
        <v>2517</v>
      </c>
      <c r="F2518" s="26">
        <f t="shared" si="118"/>
        <v>0.93395176252319112</v>
      </c>
      <c r="G2518" s="3" t="str" cm="1">
        <f t="array" ref="G2518">IFERROR(_xlfn.IFS(D2518&lt;='ABC Fatturato'!$K$2,"A",D2518&lt;='ABC Fatturato'!$L$3,"B"),"C")</f>
        <v>C</v>
      </c>
    </row>
    <row r="2519" spans="1:7" x14ac:dyDescent="0.3">
      <c r="A2519" s="20" t="s">
        <v>2542</v>
      </c>
      <c r="B2519" s="23">
        <f>+'ABC Fatturato'!B2519*60%</f>
        <v>10.488602018206336</v>
      </c>
      <c r="C2519" s="27">
        <f t="shared" si="119"/>
        <v>4704427.3852043133</v>
      </c>
      <c r="D2519" s="28">
        <f t="shared" si="117"/>
        <v>0.99982632292645057</v>
      </c>
      <c r="E2519" s="18">
        <v>2518</v>
      </c>
      <c r="F2519" s="26">
        <f t="shared" si="118"/>
        <v>0.93432282003710576</v>
      </c>
      <c r="G2519" s="3" t="str" cm="1">
        <f t="array" ref="G2519">IFERROR(_xlfn.IFS(D2519&lt;='ABC Fatturato'!$K$2,"A",D2519&lt;='ABC Fatturato'!$L$3,"B"),"C")</f>
        <v>C</v>
      </c>
    </row>
    <row r="2520" spans="1:7" x14ac:dyDescent="0.3">
      <c r="A2520" s="20" t="s">
        <v>2543</v>
      </c>
      <c r="B2520" s="23">
        <f>+'ABC Fatturato'!B2520*60%</f>
        <v>10.42456903885221</v>
      </c>
      <c r="C2520" s="27">
        <f t="shared" si="119"/>
        <v>4704437.809773352</v>
      </c>
      <c r="D2520" s="28">
        <f t="shared" si="117"/>
        <v>0.99982853844763453</v>
      </c>
      <c r="E2520" s="18">
        <v>2519</v>
      </c>
      <c r="F2520" s="26">
        <f t="shared" si="118"/>
        <v>0.9346938775510204</v>
      </c>
      <c r="G2520" s="3" t="str" cm="1">
        <f t="array" ref="G2520">IFERROR(_xlfn.IFS(D2520&lt;='ABC Fatturato'!$K$2,"A",D2520&lt;='ABC Fatturato'!$L$3,"B"),"C")</f>
        <v>C</v>
      </c>
    </row>
    <row r="2521" spans="1:7" x14ac:dyDescent="0.3">
      <c r="A2521" s="20" t="s">
        <v>2544</v>
      </c>
      <c r="B2521" s="23">
        <f>+'ABC Fatturato'!B2521*60%</f>
        <v>10.373342655368905</v>
      </c>
      <c r="C2521" s="27">
        <f t="shared" si="119"/>
        <v>4704448.1831160076</v>
      </c>
      <c r="D2521" s="28">
        <f t="shared" si="117"/>
        <v>0.99983074308173647</v>
      </c>
      <c r="E2521" s="18">
        <v>2520</v>
      </c>
      <c r="F2521" s="26">
        <f t="shared" si="118"/>
        <v>0.93506493506493504</v>
      </c>
      <c r="G2521" s="3" t="str" cm="1">
        <f t="array" ref="G2521">IFERROR(_xlfn.IFS(D2521&lt;='ABC Fatturato'!$K$2,"A",D2521&lt;='ABC Fatturato'!$L$3,"B"),"C")</f>
        <v>C</v>
      </c>
    </row>
    <row r="2522" spans="1:7" x14ac:dyDescent="0.3">
      <c r="A2522" s="20" t="s">
        <v>2545</v>
      </c>
      <c r="B2522" s="23">
        <f>+'ABC Fatturato'!B2522*60%</f>
        <v>10.357206344571665</v>
      </c>
      <c r="C2522" s="27">
        <f t="shared" si="119"/>
        <v>4704458.5403223522</v>
      </c>
      <c r="D2522" s="28">
        <f t="shared" si="117"/>
        <v>0.99983294428640768</v>
      </c>
      <c r="E2522" s="18">
        <v>2521</v>
      </c>
      <c r="F2522" s="26">
        <f t="shared" si="118"/>
        <v>0.93543599257884968</v>
      </c>
      <c r="G2522" s="3" t="str" cm="1">
        <f t="array" ref="G2522">IFERROR(_xlfn.IFS(D2522&lt;='ABC Fatturato'!$K$2,"A",D2522&lt;='ABC Fatturato'!$L$3,"B"),"C")</f>
        <v>C</v>
      </c>
    </row>
    <row r="2523" spans="1:7" x14ac:dyDescent="0.3">
      <c r="A2523" s="20" t="s">
        <v>2546</v>
      </c>
      <c r="B2523" s="23">
        <f>+'ABC Fatturato'!B2523*60%</f>
        <v>10.256802632944389</v>
      </c>
      <c r="C2523" s="27">
        <f t="shared" si="119"/>
        <v>4704468.7971249856</v>
      </c>
      <c r="D2523" s="28">
        <f t="shared" si="117"/>
        <v>0.99983512415239817</v>
      </c>
      <c r="E2523" s="18">
        <v>2522</v>
      </c>
      <c r="F2523" s="26">
        <f t="shared" si="118"/>
        <v>0.93580705009276433</v>
      </c>
      <c r="G2523" s="3" t="str" cm="1">
        <f t="array" ref="G2523">IFERROR(_xlfn.IFS(D2523&lt;='ABC Fatturato'!$K$2,"A",D2523&lt;='ABC Fatturato'!$L$3,"B"),"C")</f>
        <v>C</v>
      </c>
    </row>
    <row r="2524" spans="1:7" x14ac:dyDescent="0.3">
      <c r="A2524" s="20" t="s">
        <v>2547</v>
      </c>
      <c r="B2524" s="23">
        <f>+'ABC Fatturato'!B2524*60%</f>
        <v>10.062654639542671</v>
      </c>
      <c r="C2524" s="27">
        <f t="shared" si="119"/>
        <v>4704478.8597796252</v>
      </c>
      <c r="D2524" s="28">
        <f t="shared" si="117"/>
        <v>0.99983726275634788</v>
      </c>
      <c r="E2524" s="18">
        <v>2523</v>
      </c>
      <c r="F2524" s="26">
        <f t="shared" si="118"/>
        <v>0.93617810760667908</v>
      </c>
      <c r="G2524" s="3" t="str" cm="1">
        <f t="array" ref="G2524">IFERROR(_xlfn.IFS(D2524&lt;='ABC Fatturato'!$K$2,"A",D2524&lt;='ABC Fatturato'!$L$3,"B"),"C")</f>
        <v>C</v>
      </c>
    </row>
    <row r="2525" spans="1:7" x14ac:dyDescent="0.3">
      <c r="A2525" s="20" t="s">
        <v>2548</v>
      </c>
      <c r="B2525" s="23">
        <f>+'ABC Fatturato'!B2525*60%</f>
        <v>9.8299587925697658</v>
      </c>
      <c r="C2525" s="27">
        <f t="shared" si="119"/>
        <v>4704488.689738418</v>
      </c>
      <c r="D2525" s="28">
        <f t="shared" si="117"/>
        <v>0.9998393519057277</v>
      </c>
      <c r="E2525" s="18">
        <v>2524</v>
      </c>
      <c r="F2525" s="26">
        <f t="shared" si="118"/>
        <v>0.93654916512059372</v>
      </c>
      <c r="G2525" s="3" t="str" cm="1">
        <f t="array" ref="G2525">IFERROR(_xlfn.IFS(D2525&lt;='ABC Fatturato'!$K$2,"A",D2525&lt;='ABC Fatturato'!$L$3,"B"),"C")</f>
        <v>C</v>
      </c>
    </row>
    <row r="2526" spans="1:7" x14ac:dyDescent="0.3">
      <c r="A2526" s="20" t="s">
        <v>2549</v>
      </c>
      <c r="B2526" s="23">
        <f>+'ABC Fatturato'!B2526*60%</f>
        <v>9.7778359473755039</v>
      </c>
      <c r="C2526" s="27">
        <f t="shared" si="119"/>
        <v>4704498.4675743654</v>
      </c>
      <c r="D2526" s="28">
        <f t="shared" si="117"/>
        <v>0.99984142997750158</v>
      </c>
      <c r="E2526" s="18">
        <v>2525</v>
      </c>
      <c r="F2526" s="26">
        <f t="shared" si="118"/>
        <v>0.93692022263450836</v>
      </c>
      <c r="G2526" s="3" t="str" cm="1">
        <f t="array" ref="G2526">IFERROR(_xlfn.IFS(D2526&lt;='ABC Fatturato'!$K$2,"A",D2526&lt;='ABC Fatturato'!$L$3,"B"),"C")</f>
        <v>C</v>
      </c>
    </row>
    <row r="2527" spans="1:7" x14ac:dyDescent="0.3">
      <c r="A2527" s="20" t="s">
        <v>2550</v>
      </c>
      <c r="B2527" s="23">
        <f>+'ABC Fatturato'!B2527*60%</f>
        <v>9.6853723251881423</v>
      </c>
      <c r="C2527" s="27">
        <f t="shared" si="119"/>
        <v>4704508.152946691</v>
      </c>
      <c r="D2527" s="28">
        <f t="shared" si="117"/>
        <v>0.99984348839809256</v>
      </c>
      <c r="E2527" s="18">
        <v>2526</v>
      </c>
      <c r="F2527" s="26">
        <f t="shared" si="118"/>
        <v>0.937291280148423</v>
      </c>
      <c r="G2527" s="3" t="str" cm="1">
        <f t="array" ref="G2527">IFERROR(_xlfn.IFS(D2527&lt;='ABC Fatturato'!$K$2,"A",D2527&lt;='ABC Fatturato'!$L$3,"B"),"C")</f>
        <v>C</v>
      </c>
    </row>
    <row r="2528" spans="1:7" x14ac:dyDescent="0.3">
      <c r="A2528" s="20" t="s">
        <v>2551</v>
      </c>
      <c r="B2528" s="23">
        <f>+'ABC Fatturato'!B2528*60%</f>
        <v>9.6561732866026588</v>
      </c>
      <c r="C2528" s="27">
        <f t="shared" si="119"/>
        <v>4704517.809119978</v>
      </c>
      <c r="D2528" s="28">
        <f t="shared" si="117"/>
        <v>0.99984554061304687</v>
      </c>
      <c r="E2528" s="18">
        <v>2527</v>
      </c>
      <c r="F2528" s="26">
        <f t="shared" si="118"/>
        <v>0.93766233766233764</v>
      </c>
      <c r="G2528" s="3" t="str" cm="1">
        <f t="array" ref="G2528">IFERROR(_xlfn.IFS(D2528&lt;='ABC Fatturato'!$K$2,"A",D2528&lt;='ABC Fatturato'!$L$3,"B"),"C")</f>
        <v>C</v>
      </c>
    </row>
    <row r="2529" spans="1:7" x14ac:dyDescent="0.3">
      <c r="A2529" s="20" t="s">
        <v>2552</v>
      </c>
      <c r="B2529" s="23">
        <f>+'ABC Fatturato'!B2529*60%</f>
        <v>9.6049469031193571</v>
      </c>
      <c r="C2529" s="27">
        <f t="shared" si="119"/>
        <v>4704527.4140668809</v>
      </c>
      <c r="D2529" s="28">
        <f t="shared" si="117"/>
        <v>0.99984758194091894</v>
      </c>
      <c r="E2529" s="18">
        <v>2528</v>
      </c>
      <c r="F2529" s="26">
        <f t="shared" si="118"/>
        <v>0.93803339517625228</v>
      </c>
      <c r="G2529" s="3" t="str" cm="1">
        <f t="array" ref="G2529">IFERROR(_xlfn.IFS(D2529&lt;='ABC Fatturato'!$K$2,"A",D2529&lt;='ABC Fatturato'!$L$3,"B"),"C")</f>
        <v>C</v>
      </c>
    </row>
    <row r="2530" spans="1:7" x14ac:dyDescent="0.3">
      <c r="A2530" s="20" t="s">
        <v>2553</v>
      </c>
      <c r="B2530" s="23">
        <f>+'ABC Fatturato'!B2530*60%</f>
        <v>9.6049469031193571</v>
      </c>
      <c r="C2530" s="27">
        <f t="shared" si="119"/>
        <v>4704537.0190137839</v>
      </c>
      <c r="D2530" s="28">
        <f t="shared" si="117"/>
        <v>0.99984962326879112</v>
      </c>
      <c r="E2530" s="18">
        <v>2529</v>
      </c>
      <c r="F2530" s="26">
        <f t="shared" si="118"/>
        <v>0.93840445269016692</v>
      </c>
      <c r="G2530" s="3" t="str" cm="1">
        <f t="array" ref="G2530">IFERROR(_xlfn.IFS(D2530&lt;='ABC Fatturato'!$K$2,"A",D2530&lt;='ABC Fatturato'!$L$3,"B"),"C")</f>
        <v>C</v>
      </c>
    </row>
    <row r="2531" spans="1:7" x14ac:dyDescent="0.3">
      <c r="A2531" s="20" t="s">
        <v>2554</v>
      </c>
      <c r="B2531" s="23">
        <f>+'ABC Fatturato'!B2531*60%</f>
        <v>9.5434752429393921</v>
      </c>
      <c r="C2531" s="27">
        <f t="shared" si="119"/>
        <v>4704546.5624890272</v>
      </c>
      <c r="D2531" s="28">
        <f t="shared" si="117"/>
        <v>0.99985165153216504</v>
      </c>
      <c r="E2531" s="18">
        <v>2530</v>
      </c>
      <c r="F2531" s="26">
        <f t="shared" si="118"/>
        <v>0.93877551020408168</v>
      </c>
      <c r="G2531" s="3" t="str" cm="1">
        <f t="array" ref="G2531">IFERROR(_xlfn.IFS(D2531&lt;='ABC Fatturato'!$K$2,"A",D2531&lt;='ABC Fatturato'!$L$3,"B"),"C")</f>
        <v>C</v>
      </c>
    </row>
    <row r="2532" spans="1:7" x14ac:dyDescent="0.3">
      <c r="A2532" s="20" t="s">
        <v>2555</v>
      </c>
      <c r="B2532" s="23">
        <f>+'ABC Fatturato'!B2532*60%</f>
        <v>9.4840526380987598</v>
      </c>
      <c r="C2532" s="27">
        <f t="shared" si="119"/>
        <v>4704556.0465416657</v>
      </c>
      <c r="D2532" s="28">
        <f t="shared" si="117"/>
        <v>0.9998536671665238</v>
      </c>
      <c r="E2532" s="18">
        <v>2531</v>
      </c>
      <c r="F2532" s="26">
        <f t="shared" si="118"/>
        <v>0.93914656771799632</v>
      </c>
      <c r="G2532" s="3" t="str" cm="1">
        <f t="array" ref="G2532">IFERROR(_xlfn.IFS(D2532&lt;='ABC Fatturato'!$K$2,"A",D2532&lt;='ABC Fatturato'!$L$3,"B"),"C")</f>
        <v>C</v>
      </c>
    </row>
    <row r="2533" spans="1:7" x14ac:dyDescent="0.3">
      <c r="A2533" s="20" t="s">
        <v>2556</v>
      </c>
      <c r="B2533" s="23">
        <f>+'ABC Fatturato'!B2533*60%</f>
        <v>9.4179706034052995</v>
      </c>
      <c r="C2533" s="27">
        <f t="shared" si="119"/>
        <v>4704565.464512269</v>
      </c>
      <c r="D2533" s="28">
        <f t="shared" si="117"/>
        <v>0.99985566875654663</v>
      </c>
      <c r="E2533" s="18">
        <v>2532</v>
      </c>
      <c r="F2533" s="26">
        <f t="shared" si="118"/>
        <v>0.93951762523191096</v>
      </c>
      <c r="G2533" s="3" t="str" cm="1">
        <f t="array" ref="G2533">IFERROR(_xlfn.IFS(D2533&lt;='ABC Fatturato'!$K$2,"A",D2533&lt;='ABC Fatturato'!$L$3,"B"),"C")</f>
        <v>C</v>
      </c>
    </row>
    <row r="2534" spans="1:7" x14ac:dyDescent="0.3">
      <c r="A2534" s="20" t="s">
        <v>2557</v>
      </c>
      <c r="B2534" s="23">
        <f>+'ABC Fatturato'!B2534*60%</f>
        <v>9.3488149857028393</v>
      </c>
      <c r="C2534" s="27">
        <f t="shared" si="119"/>
        <v>4704574.8133272547</v>
      </c>
      <c r="D2534" s="28">
        <f t="shared" si="117"/>
        <v>0.99985765564900897</v>
      </c>
      <c r="E2534" s="18">
        <v>2533</v>
      </c>
      <c r="F2534" s="26">
        <f t="shared" si="118"/>
        <v>0.9398886827458256</v>
      </c>
      <c r="G2534" s="3" t="str" cm="1">
        <f t="array" ref="G2534">IFERROR(_xlfn.IFS(D2534&lt;='ABC Fatturato'!$K$2,"A",D2534&lt;='ABC Fatturato'!$L$3,"B"),"C")</f>
        <v>C</v>
      </c>
    </row>
    <row r="2535" spans="1:7" x14ac:dyDescent="0.3">
      <c r="A2535" s="20" t="s">
        <v>2558</v>
      </c>
      <c r="B2535" s="23">
        <f>+'ABC Fatturato'!B2535*60%</f>
        <v>9.2975886022195358</v>
      </c>
      <c r="C2535" s="27">
        <f t="shared" si="119"/>
        <v>4704584.1109158574</v>
      </c>
      <c r="D2535" s="28">
        <f t="shared" si="117"/>
        <v>0.99985963165438929</v>
      </c>
      <c r="E2535" s="18">
        <v>2534</v>
      </c>
      <c r="F2535" s="26">
        <f t="shared" si="118"/>
        <v>0.94025974025974024</v>
      </c>
      <c r="G2535" s="3" t="str" cm="1">
        <f t="array" ref="G2535">IFERROR(_xlfn.IFS(D2535&lt;='ABC Fatturato'!$K$2,"A",D2535&lt;='ABC Fatturato'!$L$3,"B"),"C")</f>
        <v>C</v>
      </c>
    </row>
    <row r="2536" spans="1:7" x14ac:dyDescent="0.3">
      <c r="A2536" s="20" t="s">
        <v>2559</v>
      </c>
      <c r="B2536" s="23">
        <f>+'ABC Fatturato'!B2536*60%</f>
        <v>9.2945150192105377</v>
      </c>
      <c r="C2536" s="27">
        <f t="shared" si="119"/>
        <v>4704593.4054308766</v>
      </c>
      <c r="D2536" s="28">
        <f t="shared" si="117"/>
        <v>0.99986160700654469</v>
      </c>
      <c r="E2536" s="18">
        <v>2535</v>
      </c>
      <c r="F2536" s="26">
        <f t="shared" si="118"/>
        <v>0.94063079777365488</v>
      </c>
      <c r="G2536" s="3" t="str" cm="1">
        <f t="array" ref="G2536">IFERROR(_xlfn.IFS(D2536&lt;='ABC Fatturato'!$K$2,"A",D2536&lt;='ABC Fatturato'!$L$3,"B"),"C")</f>
        <v>C</v>
      </c>
    </row>
    <row r="2537" spans="1:7" x14ac:dyDescent="0.3">
      <c r="A2537" s="20" t="s">
        <v>2560</v>
      </c>
      <c r="B2537" s="23">
        <f>+'ABC Fatturato'!B2537*60%</f>
        <v>9.2909291723667078</v>
      </c>
      <c r="C2537" s="27">
        <f t="shared" si="119"/>
        <v>4704602.6963600488</v>
      </c>
      <c r="D2537" s="28">
        <f t="shared" si="117"/>
        <v>0.99986358159660427</v>
      </c>
      <c r="E2537" s="18">
        <v>2536</v>
      </c>
      <c r="F2537" s="26">
        <f t="shared" si="118"/>
        <v>0.94100185528756952</v>
      </c>
      <c r="G2537" s="3" t="str" cm="1">
        <f t="array" ref="G2537">IFERROR(_xlfn.IFS(D2537&lt;='ABC Fatturato'!$K$2,"A",D2537&lt;='ABC Fatturato'!$L$3,"B"),"C")</f>
        <v>C</v>
      </c>
    </row>
    <row r="2538" spans="1:7" x14ac:dyDescent="0.3">
      <c r="A2538" s="20" t="s">
        <v>2561</v>
      </c>
      <c r="B2538" s="23">
        <f>+'ABC Fatturato'!B2538*60%</f>
        <v>9.1362254942471317</v>
      </c>
      <c r="C2538" s="27">
        <f t="shared" si="119"/>
        <v>4704611.8325855434</v>
      </c>
      <c r="D2538" s="28">
        <f t="shared" si="117"/>
        <v>0.99986552330767631</v>
      </c>
      <c r="E2538" s="18">
        <v>2537</v>
      </c>
      <c r="F2538" s="26">
        <f t="shared" si="118"/>
        <v>0.94137291280148427</v>
      </c>
      <c r="G2538" s="3" t="str" cm="1">
        <f t="array" ref="G2538">IFERROR(_xlfn.IFS(D2538&lt;='ABC Fatturato'!$K$2,"A",D2538&lt;='ABC Fatturato'!$L$3,"B"),"C")</f>
        <v>C</v>
      </c>
    </row>
    <row r="2539" spans="1:7" x14ac:dyDescent="0.3">
      <c r="A2539" s="20" t="s">
        <v>2562</v>
      </c>
      <c r="B2539" s="23">
        <f>+'ABC Fatturato'!B2539*60%</f>
        <v>9.0670698765446716</v>
      </c>
      <c r="C2539" s="27">
        <f t="shared" si="119"/>
        <v>4704620.8996554203</v>
      </c>
      <c r="D2539" s="28">
        <f t="shared" si="117"/>
        <v>0.99986745032118773</v>
      </c>
      <c r="E2539" s="18">
        <v>2538</v>
      </c>
      <c r="F2539" s="26">
        <f t="shared" si="118"/>
        <v>0.94174397031539892</v>
      </c>
      <c r="G2539" s="3" t="str" cm="1">
        <f t="array" ref="G2539">IFERROR(_xlfn.IFS(D2539&lt;='ABC Fatturato'!$K$2,"A",D2539&lt;='ABC Fatturato'!$L$3,"B"),"C")</f>
        <v>C</v>
      </c>
    </row>
    <row r="2540" spans="1:7" x14ac:dyDescent="0.3">
      <c r="A2540" s="20" t="s">
        <v>2563</v>
      </c>
      <c r="B2540" s="23">
        <f>+'ABC Fatturato'!B2540*60%</f>
        <v>9.0030368971905439</v>
      </c>
      <c r="C2540" s="27">
        <f t="shared" si="119"/>
        <v>4704629.902692318</v>
      </c>
      <c r="D2540" s="28">
        <f t="shared" si="117"/>
        <v>0.99986936372584667</v>
      </c>
      <c r="E2540" s="18">
        <v>2539</v>
      </c>
      <c r="F2540" s="26">
        <f t="shared" si="118"/>
        <v>0.94211502782931356</v>
      </c>
      <c r="G2540" s="3" t="str" cm="1">
        <f t="array" ref="G2540">IFERROR(_xlfn.IFS(D2540&lt;='ABC Fatturato'!$K$2,"A",D2540&lt;='ABC Fatturato'!$L$3,"B"),"C")</f>
        <v>C</v>
      </c>
    </row>
    <row r="2541" spans="1:7" x14ac:dyDescent="0.3">
      <c r="A2541" s="20" t="s">
        <v>2564</v>
      </c>
      <c r="B2541" s="23">
        <f>+'ABC Fatturato'!B2541*60%</f>
        <v>8.8109379591281556</v>
      </c>
      <c r="C2541" s="27">
        <f t="shared" si="119"/>
        <v>4704638.7136302767</v>
      </c>
      <c r="D2541" s="28">
        <f t="shared" si="117"/>
        <v>0.99987123630394803</v>
      </c>
      <c r="E2541" s="18">
        <v>2540</v>
      </c>
      <c r="F2541" s="26">
        <f t="shared" si="118"/>
        <v>0.9424860853432282</v>
      </c>
      <c r="G2541" s="3" t="str" cm="1">
        <f t="array" ref="G2541">IFERROR(_xlfn.IFS(D2541&lt;='ABC Fatturato'!$K$2,"A",D2541&lt;='ABC Fatturato'!$L$3,"B"),"C")</f>
        <v>C</v>
      </c>
    </row>
    <row r="2542" spans="1:7" x14ac:dyDescent="0.3">
      <c r="A2542" s="20" t="s">
        <v>2565</v>
      </c>
      <c r="B2542" s="23">
        <f>+'ABC Fatturato'!B2542*60%</f>
        <v>8.7904474057348345</v>
      </c>
      <c r="C2542" s="27">
        <f t="shared" si="119"/>
        <v>4704647.5040776823</v>
      </c>
      <c r="D2542" s="28">
        <f t="shared" si="117"/>
        <v>0.99987310452721656</v>
      </c>
      <c r="E2542" s="18">
        <v>2541</v>
      </c>
      <c r="F2542" s="26">
        <f t="shared" si="118"/>
        <v>0.94285714285714284</v>
      </c>
      <c r="G2542" s="3" t="str" cm="1">
        <f t="array" ref="G2542">IFERROR(_xlfn.IFS(D2542&lt;='ABC Fatturato'!$K$2,"A",D2542&lt;='ABC Fatturato'!$L$3,"B"),"C")</f>
        <v>C</v>
      </c>
    </row>
    <row r="2543" spans="1:7" x14ac:dyDescent="0.3">
      <c r="A2543" s="20" t="s">
        <v>2566</v>
      </c>
      <c r="B2543" s="23">
        <f>+'ABC Fatturato'!B2543*60%</f>
        <v>8.7340983839032003</v>
      </c>
      <c r="C2543" s="27">
        <f t="shared" si="119"/>
        <v>4704656.2381760664</v>
      </c>
      <c r="D2543" s="28">
        <f t="shared" si="117"/>
        <v>0.99987496077469507</v>
      </c>
      <c r="E2543" s="18">
        <v>2542</v>
      </c>
      <c r="F2543" s="26">
        <f t="shared" si="118"/>
        <v>0.94322820037105748</v>
      </c>
      <c r="G2543" s="3" t="str" cm="1">
        <f t="array" ref="G2543">IFERROR(_xlfn.IFS(D2543&lt;='ABC Fatturato'!$K$2,"A",D2543&lt;='ABC Fatturato'!$L$3,"B"),"C")</f>
        <v>C</v>
      </c>
    </row>
    <row r="2544" spans="1:7" x14ac:dyDescent="0.3">
      <c r="A2544" s="20" t="s">
        <v>2567</v>
      </c>
      <c r="B2544" s="23">
        <f>+'ABC Fatturato'!B2544*60%</f>
        <v>8.7333299881509507</v>
      </c>
      <c r="C2544" s="27">
        <f t="shared" si="119"/>
        <v>4704664.9715060545</v>
      </c>
      <c r="D2544" s="28">
        <f t="shared" si="117"/>
        <v>0.99987681685886731</v>
      </c>
      <c r="E2544" s="18">
        <v>2543</v>
      </c>
      <c r="F2544" s="26">
        <f t="shared" si="118"/>
        <v>0.94359925788497212</v>
      </c>
      <c r="G2544" s="3" t="str" cm="1">
        <f t="array" ref="G2544">IFERROR(_xlfn.IFS(D2544&lt;='ABC Fatturato'!$K$2,"A",D2544&lt;='ABC Fatturato'!$L$3,"B"),"C")</f>
        <v>C</v>
      </c>
    </row>
    <row r="2545" spans="1:7" x14ac:dyDescent="0.3">
      <c r="A2545" s="20" t="s">
        <v>2568</v>
      </c>
      <c r="B2545" s="23">
        <f>+'ABC Fatturato'!B2545*60%</f>
        <v>8.6956785962907244</v>
      </c>
      <c r="C2545" s="27">
        <f t="shared" si="119"/>
        <v>4704673.6671846509</v>
      </c>
      <c r="D2545" s="28">
        <f t="shared" si="117"/>
        <v>0.99987866494103428</v>
      </c>
      <c r="E2545" s="18">
        <v>2544</v>
      </c>
      <c r="F2545" s="26">
        <f t="shared" si="118"/>
        <v>0.94397031539888687</v>
      </c>
      <c r="G2545" s="3" t="str" cm="1">
        <f t="array" ref="G2545">IFERROR(_xlfn.IFS(D2545&lt;='ABC Fatturato'!$K$2,"A",D2545&lt;='ABC Fatturato'!$L$3,"B"),"C")</f>
        <v>C</v>
      </c>
    </row>
    <row r="2546" spans="1:7" x14ac:dyDescent="0.3">
      <c r="A2546" s="20" t="s">
        <v>2569</v>
      </c>
      <c r="B2546" s="23">
        <f>+'ABC Fatturato'!B2546*60%</f>
        <v>8.6444522128074208</v>
      </c>
      <c r="C2546" s="27">
        <f t="shared" si="119"/>
        <v>4704682.3116368633</v>
      </c>
      <c r="D2546" s="28">
        <f t="shared" si="117"/>
        <v>0.99988050213611912</v>
      </c>
      <c r="E2546" s="18">
        <v>2545</v>
      </c>
      <c r="F2546" s="26">
        <f t="shared" si="118"/>
        <v>0.94434137291280151</v>
      </c>
      <c r="G2546" s="3" t="str" cm="1">
        <f t="array" ref="G2546">IFERROR(_xlfn.IFS(D2546&lt;='ABC Fatturato'!$K$2,"A",D2546&lt;='ABC Fatturato'!$L$3,"B"),"C")</f>
        <v>C</v>
      </c>
    </row>
    <row r="2547" spans="1:7" x14ac:dyDescent="0.3">
      <c r="A2547" s="20" t="s">
        <v>2570</v>
      </c>
      <c r="B2547" s="23">
        <f>+'ABC Fatturato'!B2547*60%</f>
        <v>8.5281683223003242</v>
      </c>
      <c r="C2547" s="27">
        <f t="shared" si="119"/>
        <v>4704690.8398051858</v>
      </c>
      <c r="D2547" s="28">
        <f t="shared" si="117"/>
        <v>0.99988231461752797</v>
      </c>
      <c r="E2547" s="18">
        <v>2546</v>
      </c>
      <c r="F2547" s="26">
        <f t="shared" si="118"/>
        <v>0.94471243042671615</v>
      </c>
      <c r="G2547" s="3" t="str" cm="1">
        <f t="array" ref="G2547">IFERROR(_xlfn.IFS(D2547&lt;='ABC Fatturato'!$K$2,"A",D2547&lt;='ABC Fatturato'!$L$3,"B"),"C")</f>
        <v>C</v>
      </c>
    </row>
    <row r="2548" spans="1:7" x14ac:dyDescent="0.3">
      <c r="A2548" s="20" t="s">
        <v>2571</v>
      </c>
      <c r="B2548" s="23">
        <f>+'ABC Fatturato'!B2548*60%</f>
        <v>8.5189475732733264</v>
      </c>
      <c r="C2548" s="27">
        <f t="shared" si="119"/>
        <v>4704699.3587527592</v>
      </c>
      <c r="D2548" s="28">
        <f t="shared" si="117"/>
        <v>0.99988412513926217</v>
      </c>
      <c r="E2548" s="18">
        <v>2547</v>
      </c>
      <c r="F2548" s="26">
        <f t="shared" si="118"/>
        <v>0.9450834879406308</v>
      </c>
      <c r="G2548" s="3" t="str" cm="1">
        <f t="array" ref="G2548">IFERROR(_xlfn.IFS(D2548&lt;='ABC Fatturato'!$K$2,"A",D2548&lt;='ABC Fatturato'!$L$3,"B"),"C")</f>
        <v>C</v>
      </c>
    </row>
    <row r="2549" spans="1:7" x14ac:dyDescent="0.3">
      <c r="A2549" s="20" t="s">
        <v>2572</v>
      </c>
      <c r="B2549" s="23">
        <f>+'ABC Fatturato'!B2549*60%</f>
        <v>8.5138249349249975</v>
      </c>
      <c r="C2549" s="27">
        <f t="shared" si="119"/>
        <v>4704707.8725776942</v>
      </c>
      <c r="D2549" s="28">
        <f t="shared" si="117"/>
        <v>0.99988593457228803</v>
      </c>
      <c r="E2549" s="18">
        <v>2548</v>
      </c>
      <c r="F2549" s="26">
        <f t="shared" si="118"/>
        <v>0.94545454545454544</v>
      </c>
      <c r="G2549" s="3" t="str" cm="1">
        <f t="array" ref="G2549">IFERROR(_xlfn.IFS(D2549&lt;='ABC Fatturato'!$K$2,"A",D2549&lt;='ABC Fatturato'!$L$3,"B"),"C")</f>
        <v>C</v>
      </c>
    </row>
    <row r="2550" spans="1:7" x14ac:dyDescent="0.3">
      <c r="A2550" s="20" t="s">
        <v>2573</v>
      </c>
      <c r="B2550" s="23">
        <f>+'ABC Fatturato'!B2550*60%</f>
        <v>8.4844978303808052</v>
      </c>
      <c r="C2550" s="27">
        <f t="shared" si="119"/>
        <v>4704716.3570755245</v>
      </c>
      <c r="D2550" s="28">
        <f t="shared" si="117"/>
        <v>0.99988773777245943</v>
      </c>
      <c r="E2550" s="18">
        <v>2549</v>
      </c>
      <c r="F2550" s="26">
        <f t="shared" si="118"/>
        <v>0.94582560296846008</v>
      </c>
      <c r="G2550" s="3" t="str" cm="1">
        <f t="array" ref="G2550">IFERROR(_xlfn.IFS(D2550&lt;='ABC Fatturato'!$K$2,"A",D2550&lt;='ABC Fatturato'!$L$3,"B"),"C")</f>
        <v>C</v>
      </c>
    </row>
    <row r="2551" spans="1:7" x14ac:dyDescent="0.3">
      <c r="A2551" s="20" t="s">
        <v>2574</v>
      </c>
      <c r="B2551" s="23">
        <f>+'ABC Fatturato'!B2551*60%</f>
        <v>8.4025356168075227</v>
      </c>
      <c r="C2551" s="27">
        <f t="shared" si="119"/>
        <v>4704724.7596111409</v>
      </c>
      <c r="D2551" s="28">
        <f t="shared" si="117"/>
        <v>0.99988952355329963</v>
      </c>
      <c r="E2551" s="18">
        <v>2550</v>
      </c>
      <c r="F2551" s="26">
        <f t="shared" si="118"/>
        <v>0.94619666048237472</v>
      </c>
      <c r="G2551" s="3" t="str" cm="1">
        <f t="array" ref="G2551">IFERROR(_xlfn.IFS(D2551&lt;='ABC Fatturato'!$K$2,"A",D2551&lt;='ABC Fatturato'!$L$3,"B"),"C")</f>
        <v>C</v>
      </c>
    </row>
    <row r="2552" spans="1:7" x14ac:dyDescent="0.3">
      <c r="A2552" s="20" t="s">
        <v>2575</v>
      </c>
      <c r="B2552" s="23">
        <f>+'ABC Fatturato'!B2552*60%</f>
        <v>8.3755136995200772</v>
      </c>
      <c r="C2552" s="27">
        <f t="shared" si="119"/>
        <v>4704733.1351248408</v>
      </c>
      <c r="D2552" s="28">
        <f t="shared" si="117"/>
        <v>0.99989130359120426</v>
      </c>
      <c r="E2552" s="18">
        <v>2551</v>
      </c>
      <c r="F2552" s="26">
        <f t="shared" si="118"/>
        <v>0.94656771799628947</v>
      </c>
      <c r="G2552" s="3" t="str" cm="1">
        <f t="array" ref="G2552">IFERROR(_xlfn.IFS(D2552&lt;='ABC Fatturato'!$K$2,"A",D2552&lt;='ABC Fatturato'!$L$3,"B"),"C")</f>
        <v>C</v>
      </c>
    </row>
    <row r="2553" spans="1:7" x14ac:dyDescent="0.3">
      <c r="A2553" s="20" t="s">
        <v>2576</v>
      </c>
      <c r="B2553" s="23">
        <f>+'ABC Fatturato'!B2553*60%</f>
        <v>8.2448864216376556</v>
      </c>
      <c r="C2553" s="27">
        <f t="shared" si="119"/>
        <v>4704741.3800112624</v>
      </c>
      <c r="D2553" s="28">
        <f t="shared" si="117"/>
        <v>0.9998930558670498</v>
      </c>
      <c r="E2553" s="18">
        <v>2552</v>
      </c>
      <c r="F2553" s="26">
        <f t="shared" si="118"/>
        <v>0.94693877551020411</v>
      </c>
      <c r="G2553" s="3" t="str" cm="1">
        <f t="array" ref="G2553">IFERROR(_xlfn.IFS(D2553&lt;='ABC Fatturato'!$K$2,"A",D2553&lt;='ABC Fatturato'!$L$3,"B"),"C")</f>
        <v>C</v>
      </c>
    </row>
    <row r="2554" spans="1:7" x14ac:dyDescent="0.3">
      <c r="A2554" s="20" t="s">
        <v>2577</v>
      </c>
      <c r="B2554" s="23">
        <f>+'ABC Fatturato'!B2554*60%</f>
        <v>8.204673710603263</v>
      </c>
      <c r="C2554" s="27">
        <f t="shared" si="119"/>
        <v>4704749.5846849727</v>
      </c>
      <c r="D2554" s="28">
        <f t="shared" si="117"/>
        <v>0.99989479959653582</v>
      </c>
      <c r="E2554" s="18">
        <v>2553</v>
      </c>
      <c r="F2554" s="26">
        <f t="shared" si="118"/>
        <v>0.94730983302411875</v>
      </c>
      <c r="G2554" s="3" t="str" cm="1">
        <f t="array" ref="G2554">IFERROR(_xlfn.IFS(D2554&lt;='ABC Fatturato'!$K$2,"A",D2554&lt;='ABC Fatturato'!$L$3,"B"),"C")</f>
        <v>C</v>
      </c>
    </row>
    <row r="2555" spans="1:7" x14ac:dyDescent="0.3">
      <c r="A2555" s="20" t="s">
        <v>2578</v>
      </c>
      <c r="B2555" s="23">
        <f>+'ABC Fatturato'!B2555*60%</f>
        <v>8.1603628888902069</v>
      </c>
      <c r="C2555" s="27">
        <f t="shared" si="119"/>
        <v>4704757.7450478617</v>
      </c>
      <c r="D2555" s="28">
        <f t="shared" si="117"/>
        <v>0.99989653390869604</v>
      </c>
      <c r="E2555" s="18">
        <v>2554</v>
      </c>
      <c r="F2555" s="26">
        <f t="shared" si="118"/>
        <v>0.94768089053803339</v>
      </c>
      <c r="G2555" s="3" t="str" cm="1">
        <f t="array" ref="G2555">IFERROR(_xlfn.IFS(D2555&lt;='ABC Fatturato'!$K$2,"A",D2555&lt;='ABC Fatturato'!$L$3,"B"),"C")</f>
        <v>C</v>
      </c>
    </row>
    <row r="2556" spans="1:7" x14ac:dyDescent="0.3">
      <c r="A2556" s="20" t="s">
        <v>2579</v>
      </c>
      <c r="B2556" s="23">
        <f>+'ABC Fatturato'!B2556*60%</f>
        <v>8.1513982717806268</v>
      </c>
      <c r="C2556" s="27">
        <f t="shared" si="119"/>
        <v>4704765.896446133</v>
      </c>
      <c r="D2556" s="28">
        <f t="shared" si="117"/>
        <v>0.99989826631561685</v>
      </c>
      <c r="E2556" s="18">
        <v>2555</v>
      </c>
      <c r="F2556" s="26">
        <f t="shared" si="118"/>
        <v>0.94805194805194803</v>
      </c>
      <c r="G2556" s="3" t="str" cm="1">
        <f t="array" ref="G2556">IFERROR(_xlfn.IFS(D2556&lt;='ABC Fatturato'!$K$2,"A",D2556&lt;='ABC Fatturato'!$L$3,"B"),"C")</f>
        <v>C</v>
      </c>
    </row>
    <row r="2557" spans="1:7" x14ac:dyDescent="0.3">
      <c r="A2557" s="20" t="s">
        <v>2580</v>
      </c>
      <c r="B2557" s="23">
        <f>+'ABC Fatturato'!B2557*60%</f>
        <v>8.1355180929008029</v>
      </c>
      <c r="C2557" s="27">
        <f t="shared" si="119"/>
        <v>4704774.0319642257</v>
      </c>
      <c r="D2557" s="28">
        <f t="shared" si="117"/>
        <v>0.99989999534754215</v>
      </c>
      <c r="E2557" s="18">
        <v>2556</v>
      </c>
      <c r="F2557" s="26">
        <f t="shared" si="118"/>
        <v>0.94842300556586268</v>
      </c>
      <c r="G2557" s="3" t="str" cm="1">
        <f t="array" ref="G2557">IFERROR(_xlfn.IFS(D2557&lt;='ABC Fatturato'!$K$2,"A",D2557&lt;='ABC Fatturato'!$L$3,"B"),"C")</f>
        <v>C</v>
      </c>
    </row>
    <row r="2558" spans="1:7" x14ac:dyDescent="0.3">
      <c r="A2558" s="20" t="s">
        <v>2581</v>
      </c>
      <c r="B2558" s="23">
        <f>+'ABC Fatturato'!B2558*60%</f>
        <v>8.1142591437552305</v>
      </c>
      <c r="C2558" s="27">
        <f t="shared" si="119"/>
        <v>4704782.1462233691</v>
      </c>
      <c r="D2558" s="28">
        <f t="shared" si="117"/>
        <v>0.99990171986132848</v>
      </c>
      <c r="E2558" s="18">
        <v>2557</v>
      </c>
      <c r="F2558" s="26">
        <f t="shared" si="118"/>
        <v>0.94879406307977732</v>
      </c>
      <c r="G2558" s="3" t="str" cm="1">
        <f t="array" ref="G2558">IFERROR(_xlfn.IFS(D2558&lt;='ABC Fatturato'!$K$2,"A",D2558&lt;='ABC Fatturato'!$L$3,"B"),"C")</f>
        <v>C</v>
      </c>
    </row>
    <row r="2559" spans="1:7" x14ac:dyDescent="0.3">
      <c r="A2559" s="20" t="s">
        <v>2582</v>
      </c>
      <c r="B2559" s="23">
        <f>+'ABC Fatturato'!B2559*60%</f>
        <v>8.081602324284626</v>
      </c>
      <c r="C2559" s="27">
        <f t="shared" si="119"/>
        <v>4704790.2278256938</v>
      </c>
      <c r="D2559" s="28">
        <f t="shared" si="117"/>
        <v>0.99990343743460031</v>
      </c>
      <c r="E2559" s="18">
        <v>2558</v>
      </c>
      <c r="F2559" s="26">
        <f t="shared" si="118"/>
        <v>0.94916512059369207</v>
      </c>
      <c r="G2559" s="3" t="str" cm="1">
        <f t="array" ref="G2559">IFERROR(_xlfn.IFS(D2559&lt;='ABC Fatturato'!$K$2,"A",D2559&lt;='ABC Fatturato'!$L$3,"B"),"C")</f>
        <v>C</v>
      </c>
    </row>
    <row r="2560" spans="1:7" x14ac:dyDescent="0.3">
      <c r="A2560" s="20" t="s">
        <v>2583</v>
      </c>
      <c r="B2560" s="23">
        <f>+'ABC Fatturato'!B2560*60%</f>
        <v>8.0681553986202594</v>
      </c>
      <c r="C2560" s="27">
        <f t="shared" si="119"/>
        <v>4704798.2959810924</v>
      </c>
      <c r="D2560" s="28">
        <f t="shared" si="117"/>
        <v>0.99990515215001285</v>
      </c>
      <c r="E2560" s="18">
        <v>2559</v>
      </c>
      <c r="F2560" s="26">
        <f t="shared" si="118"/>
        <v>0.94953617810760671</v>
      </c>
      <c r="G2560" s="3" t="str" cm="1">
        <f t="array" ref="G2560">IFERROR(_xlfn.IFS(D2560&lt;='ABC Fatturato'!$K$2,"A",D2560&lt;='ABC Fatturato'!$L$3,"B"),"C")</f>
        <v>C</v>
      </c>
    </row>
    <row r="2561" spans="1:7" x14ac:dyDescent="0.3">
      <c r="A2561" s="20" t="s">
        <v>2584</v>
      </c>
      <c r="B2561" s="23">
        <f>+'ABC Fatturato'!B2561*60%</f>
        <v>7.9785092275244782</v>
      </c>
      <c r="C2561" s="27">
        <f t="shared" si="119"/>
        <v>4704806.2744903201</v>
      </c>
      <c r="D2561" s="28">
        <f t="shared" si="117"/>
        <v>0.99990684781303207</v>
      </c>
      <c r="E2561" s="18">
        <v>2560</v>
      </c>
      <c r="F2561" s="26">
        <f t="shared" si="118"/>
        <v>0.94990723562152135</v>
      </c>
      <c r="G2561" s="3" t="str" cm="1">
        <f t="array" ref="G2561">IFERROR(_xlfn.IFS(D2561&lt;='ABC Fatturato'!$K$2,"A",D2561&lt;='ABC Fatturato'!$L$3,"B"),"C")</f>
        <v>C</v>
      </c>
    </row>
    <row r="2562" spans="1:7" x14ac:dyDescent="0.3">
      <c r="A2562" s="20" t="s">
        <v>2585</v>
      </c>
      <c r="B2562" s="23">
        <f>+'ABC Fatturato'!B2562*60%</f>
        <v>7.8401979921195606</v>
      </c>
      <c r="C2562" s="27">
        <f t="shared" si="119"/>
        <v>4704814.1146883126</v>
      </c>
      <c r="D2562" s="28">
        <f t="shared" ref="D2562:D2625" si="120">C2562/SUM(B:B)</f>
        <v>0.99990851408092996</v>
      </c>
      <c r="E2562" s="18">
        <v>2561</v>
      </c>
      <c r="F2562" s="26">
        <f t="shared" ref="F2562:F2625" si="121">E2562/COUNT(B:B)</f>
        <v>0.95027829313543599</v>
      </c>
      <c r="G2562" s="3" t="str" cm="1">
        <f t="array" ref="G2562">IFERROR(_xlfn.IFS(D2562&lt;='ABC Fatturato'!$K$2,"A",D2562&lt;='ABC Fatturato'!$L$3,"B"),"C")</f>
        <v>C</v>
      </c>
    </row>
    <row r="2563" spans="1:7" x14ac:dyDescent="0.3">
      <c r="A2563" s="20" t="s">
        <v>2586</v>
      </c>
      <c r="B2563" s="23">
        <f>+'ABC Fatturato'!B2563*60%</f>
        <v>7.7761650127654294</v>
      </c>
      <c r="C2563" s="27">
        <f t="shared" ref="C2563:C2626" si="122">B2563+C2562</f>
        <v>4704821.8908533258</v>
      </c>
      <c r="D2563" s="28">
        <f t="shared" si="120"/>
        <v>0.99991016673997535</v>
      </c>
      <c r="E2563" s="18">
        <v>2562</v>
      </c>
      <c r="F2563" s="26">
        <f t="shared" si="121"/>
        <v>0.95064935064935063</v>
      </c>
      <c r="G2563" s="3" t="str" cm="1">
        <f t="array" ref="G2563">IFERROR(_xlfn.IFS(D2563&lt;='ABC Fatturato'!$K$2,"A",D2563&lt;='ABC Fatturato'!$L$3,"B"),"C")</f>
        <v>C</v>
      </c>
    </row>
    <row r="2564" spans="1:7" x14ac:dyDescent="0.3">
      <c r="A2564" s="20" t="s">
        <v>2587</v>
      </c>
      <c r="B2564" s="23">
        <f>+'ABC Fatturato'!B2564*60%</f>
        <v>7.7761650127654294</v>
      </c>
      <c r="C2564" s="27">
        <f t="shared" si="122"/>
        <v>4704829.667018339</v>
      </c>
      <c r="D2564" s="28">
        <f t="shared" si="120"/>
        <v>0.99991181939902074</v>
      </c>
      <c r="E2564" s="18">
        <v>2563</v>
      </c>
      <c r="F2564" s="26">
        <f t="shared" si="121"/>
        <v>0.95102040816326527</v>
      </c>
      <c r="G2564" s="3" t="str" cm="1">
        <f t="array" ref="G2564">IFERROR(_xlfn.IFS(D2564&lt;='ABC Fatturato'!$K$2,"A",D2564&lt;='ABC Fatturato'!$L$3,"B"),"C")</f>
        <v>C</v>
      </c>
    </row>
    <row r="2565" spans="1:7" x14ac:dyDescent="0.3">
      <c r="A2565" s="20" t="s">
        <v>2588</v>
      </c>
      <c r="B2565" s="23">
        <f>+'ABC Fatturato'!B2565*60%</f>
        <v>7.563191323433597</v>
      </c>
      <c r="C2565" s="27">
        <f t="shared" si="122"/>
        <v>4704837.2302096626</v>
      </c>
      <c r="D2565" s="28">
        <f t="shared" si="120"/>
        <v>0.99991342679502282</v>
      </c>
      <c r="E2565" s="18">
        <v>2564</v>
      </c>
      <c r="F2565" s="26">
        <f t="shared" si="121"/>
        <v>0.95139146567717991</v>
      </c>
      <c r="G2565" s="3" t="str" cm="1">
        <f t="array" ref="G2565">IFERROR(_xlfn.IFS(D2565&lt;='ABC Fatturato'!$K$2,"A",D2565&lt;='ABC Fatturato'!$L$3,"B"),"C")</f>
        <v>C</v>
      </c>
    </row>
    <row r="2566" spans="1:7" x14ac:dyDescent="0.3">
      <c r="A2566" s="20" t="s">
        <v>2589</v>
      </c>
      <c r="B2566" s="23">
        <f>+'ABC Fatturato'!B2566*60%</f>
        <v>7.5533302446130612</v>
      </c>
      <c r="C2566" s="27">
        <f t="shared" si="122"/>
        <v>4704844.7835399071</v>
      </c>
      <c r="D2566" s="28">
        <f t="shared" si="120"/>
        <v>0.99991503209526145</v>
      </c>
      <c r="E2566" s="18">
        <v>2565</v>
      </c>
      <c r="F2566" s="26">
        <f t="shared" si="121"/>
        <v>0.95176252319109467</v>
      </c>
      <c r="G2566" s="3" t="str" cm="1">
        <f t="array" ref="G2566">IFERROR(_xlfn.IFS(D2566&lt;='ABC Fatturato'!$K$2,"A",D2566&lt;='ABC Fatturato'!$L$3,"B"),"C")</f>
        <v>C</v>
      </c>
    </row>
    <row r="2567" spans="1:7" x14ac:dyDescent="0.3">
      <c r="A2567" s="20" t="s">
        <v>2590</v>
      </c>
      <c r="B2567" s="23">
        <f>+'ABC Fatturato'!B2567*60%</f>
        <v>7.4534387968206204</v>
      </c>
      <c r="C2567" s="27">
        <f t="shared" si="122"/>
        <v>4704852.2369787041</v>
      </c>
      <c r="D2567" s="28">
        <f t="shared" si="120"/>
        <v>0.99991661616569028</v>
      </c>
      <c r="E2567" s="18">
        <v>2566</v>
      </c>
      <c r="F2567" s="26">
        <f t="shared" si="121"/>
        <v>0.95213358070500931</v>
      </c>
      <c r="G2567" s="3" t="str" cm="1">
        <f t="array" ref="G2567">IFERROR(_xlfn.IFS(D2567&lt;='ABC Fatturato'!$K$2,"A",D2567&lt;='ABC Fatturato'!$L$3,"B"),"C")</f>
        <v>C</v>
      </c>
    </row>
    <row r="2568" spans="1:7" x14ac:dyDescent="0.3">
      <c r="A2568" s="20" t="s">
        <v>2591</v>
      </c>
      <c r="B2568" s="23">
        <f>+'ABC Fatturato'!B2568*60%</f>
        <v>7.3727572428344175</v>
      </c>
      <c r="C2568" s="27">
        <f t="shared" si="122"/>
        <v>4704859.6097359471</v>
      </c>
      <c r="D2568" s="28">
        <f t="shared" si="120"/>
        <v>0.99991818308896496</v>
      </c>
      <c r="E2568" s="18">
        <v>2567</v>
      </c>
      <c r="F2568" s="26">
        <f t="shared" si="121"/>
        <v>0.95250463821892395</v>
      </c>
      <c r="G2568" s="3" t="str" cm="1">
        <f t="array" ref="G2568">IFERROR(_xlfn.IFS(D2568&lt;='ABC Fatturato'!$K$2,"A",D2568&lt;='ABC Fatturato'!$L$3,"B"),"C")</f>
        <v>C</v>
      </c>
    </row>
    <row r="2569" spans="1:7" x14ac:dyDescent="0.3">
      <c r="A2569" s="20" t="s">
        <v>2592</v>
      </c>
      <c r="B2569" s="23">
        <f>+'ABC Fatturato'!B2569*60%</f>
        <v>7.3643048895596728</v>
      </c>
      <c r="C2569" s="27">
        <f t="shared" si="122"/>
        <v>4704866.974040837</v>
      </c>
      <c r="D2569" s="28">
        <f t="shared" si="120"/>
        <v>0.99991974821587126</v>
      </c>
      <c r="E2569" s="18">
        <v>2568</v>
      </c>
      <c r="F2569" s="26">
        <f t="shared" si="121"/>
        <v>0.95287569573283859</v>
      </c>
      <c r="G2569" s="3" t="str" cm="1">
        <f t="array" ref="G2569">IFERROR(_xlfn.IFS(D2569&lt;='ABC Fatturato'!$K$2,"A",D2569&lt;='ABC Fatturato'!$L$3,"B"),"C")</f>
        <v>C</v>
      </c>
    </row>
    <row r="2570" spans="1:7" x14ac:dyDescent="0.3">
      <c r="A2570" s="20" t="s">
        <v>2593</v>
      </c>
      <c r="B2570" s="23">
        <f>+'ABC Fatturato'!B2570*60%</f>
        <v>7.354571876697845</v>
      </c>
      <c r="C2570" s="27">
        <f t="shared" si="122"/>
        <v>4704874.3286127141</v>
      </c>
      <c r="D2570" s="28">
        <f t="shared" si="120"/>
        <v>0.99992131127423189</v>
      </c>
      <c r="E2570" s="18">
        <v>2569</v>
      </c>
      <c r="F2570" s="26">
        <f t="shared" si="121"/>
        <v>0.95324675324675323</v>
      </c>
      <c r="G2570" s="3" t="str" cm="1">
        <f t="array" ref="G2570">IFERROR(_xlfn.IFS(D2570&lt;='ABC Fatturato'!$K$2,"A",D2570&lt;='ABC Fatturato'!$L$3,"B"),"C")</f>
        <v>C</v>
      </c>
    </row>
    <row r="2571" spans="1:7" x14ac:dyDescent="0.3">
      <c r="A2571" s="20" t="s">
        <v>2594</v>
      </c>
      <c r="B2571" s="23">
        <f>+'ABC Fatturato'!B2571*60%</f>
        <v>7.1399333299028047</v>
      </c>
      <c r="C2571" s="27">
        <f t="shared" si="122"/>
        <v>4704881.4685460441</v>
      </c>
      <c r="D2571" s="28">
        <f t="shared" si="120"/>
        <v>0.99992282871571891</v>
      </c>
      <c r="E2571" s="18">
        <v>2570</v>
      </c>
      <c r="F2571" s="26">
        <f t="shared" si="121"/>
        <v>0.95361781076066787</v>
      </c>
      <c r="G2571" s="3" t="str" cm="1">
        <f t="array" ref="G2571">IFERROR(_xlfn.IFS(D2571&lt;='ABC Fatturato'!$K$2,"A",D2571&lt;='ABC Fatturato'!$L$3,"B"),"C")</f>
        <v>C</v>
      </c>
    </row>
    <row r="2572" spans="1:7" x14ac:dyDescent="0.3">
      <c r="A2572" s="20" t="s">
        <v>2595</v>
      </c>
      <c r="B2572" s="23">
        <f>+'ABC Fatturato'!B2572*60%</f>
        <v>7.1147043360372777</v>
      </c>
      <c r="C2572" s="27">
        <f t="shared" si="122"/>
        <v>4704888.5832503801</v>
      </c>
      <c r="D2572" s="28">
        <f t="shared" si="120"/>
        <v>0.99992434079531811</v>
      </c>
      <c r="E2572" s="18">
        <v>2571</v>
      </c>
      <c r="F2572" s="26">
        <f t="shared" si="121"/>
        <v>0.95398886827458251</v>
      </c>
      <c r="G2572" s="3" t="str" cm="1">
        <f t="array" ref="G2572">IFERROR(_xlfn.IFS(D2572&lt;='ABC Fatturato'!$K$2,"A",D2572&lt;='ABC Fatturato'!$L$3,"B"),"C")</f>
        <v>C</v>
      </c>
    </row>
    <row r="2573" spans="1:7" x14ac:dyDescent="0.3">
      <c r="A2573" s="20" t="s">
        <v>2596</v>
      </c>
      <c r="B2573" s="23">
        <f>+'ABC Fatturato'!B2573*60%</f>
        <v>7.0436277289541946</v>
      </c>
      <c r="C2573" s="27">
        <f t="shared" si="122"/>
        <v>4704895.6268781088</v>
      </c>
      <c r="D2573" s="28">
        <f t="shared" si="120"/>
        <v>0.99992583776909105</v>
      </c>
      <c r="E2573" s="18">
        <v>2572</v>
      </c>
      <c r="F2573" s="26">
        <f t="shared" si="121"/>
        <v>0.95435992578849727</v>
      </c>
      <c r="G2573" s="3" t="str" cm="1">
        <f t="array" ref="G2573">IFERROR(_xlfn.IFS(D2573&lt;='ABC Fatturato'!$K$2,"A",D2573&lt;='ABC Fatturato'!$L$3,"B"),"C")</f>
        <v>C</v>
      </c>
    </row>
    <row r="2574" spans="1:7" x14ac:dyDescent="0.3">
      <c r="A2574" s="20" t="s">
        <v>2597</v>
      </c>
      <c r="B2574" s="23">
        <f>+'ABC Fatturato'!B2574*60%</f>
        <v>6.9667881537292393</v>
      </c>
      <c r="C2574" s="27">
        <f t="shared" si="122"/>
        <v>4704902.5936662629</v>
      </c>
      <c r="D2574" s="28">
        <f t="shared" si="120"/>
        <v>0.99992731841224103</v>
      </c>
      <c r="E2574" s="18">
        <v>2573</v>
      </c>
      <c r="F2574" s="26">
        <f t="shared" si="121"/>
        <v>0.95473098330241191</v>
      </c>
      <c r="G2574" s="3" t="str" cm="1">
        <f t="array" ref="G2574">IFERROR(_xlfn.IFS(D2574&lt;='ABC Fatturato'!$K$2,"A",D2574&lt;='ABC Fatturato'!$L$3,"B"),"C")</f>
        <v>C</v>
      </c>
    </row>
    <row r="2575" spans="1:7" x14ac:dyDescent="0.3">
      <c r="A2575" s="20" t="s">
        <v>2598</v>
      </c>
      <c r="B2575" s="23">
        <f>+'ABC Fatturato'!B2575*60%</f>
        <v>6.8724035421612522</v>
      </c>
      <c r="C2575" s="27">
        <f t="shared" si="122"/>
        <v>4704909.4660698054</v>
      </c>
      <c r="D2575" s="28">
        <f t="shared" si="120"/>
        <v>0.99992877899594257</v>
      </c>
      <c r="E2575" s="18">
        <v>2574</v>
      </c>
      <c r="F2575" s="26">
        <f t="shared" si="121"/>
        <v>0.95510204081632655</v>
      </c>
      <c r="G2575" s="3" t="str" cm="1">
        <f t="array" ref="G2575">IFERROR(_xlfn.IFS(D2575&lt;='ABC Fatturato'!$K$2,"A",D2575&lt;='ABC Fatturato'!$L$3,"B"),"C")</f>
        <v>C</v>
      </c>
    </row>
    <row r="2576" spans="1:7" x14ac:dyDescent="0.3">
      <c r="A2576" s="20" t="s">
        <v>2599</v>
      </c>
      <c r="B2576" s="23">
        <f>+'ABC Fatturato'!B2576*60%</f>
        <v>6.7362694280543751</v>
      </c>
      <c r="C2576" s="27">
        <f t="shared" si="122"/>
        <v>4704916.2023392338</v>
      </c>
      <c r="D2576" s="28">
        <f t="shared" si="120"/>
        <v>0.99993021064722365</v>
      </c>
      <c r="E2576" s="18">
        <v>2575</v>
      </c>
      <c r="F2576" s="26">
        <f t="shared" si="121"/>
        <v>0.95547309833024119</v>
      </c>
      <c r="G2576" s="3" t="str" cm="1">
        <f t="array" ref="G2576">IFERROR(_xlfn.IFS(D2576&lt;='ABC Fatturato'!$K$2,"A",D2576&lt;='ABC Fatturato'!$L$3,"B"),"C")</f>
        <v>C</v>
      </c>
    </row>
    <row r="2577" spans="1:7" x14ac:dyDescent="0.3">
      <c r="A2577" s="20" t="s">
        <v>2600</v>
      </c>
      <c r="B2577" s="23">
        <f>+'ABC Fatturato'!B2577*60%</f>
        <v>6.6097402608506171</v>
      </c>
      <c r="C2577" s="27">
        <f t="shared" si="122"/>
        <v>4704922.8120794948</v>
      </c>
      <c r="D2577" s="28">
        <f t="shared" si="120"/>
        <v>0.99993161540741216</v>
      </c>
      <c r="E2577" s="18">
        <v>2576</v>
      </c>
      <c r="F2577" s="26">
        <f t="shared" si="121"/>
        <v>0.95584415584415583</v>
      </c>
      <c r="G2577" s="3" t="str" cm="1">
        <f t="array" ref="G2577">IFERROR(_xlfn.IFS(D2577&lt;='ABC Fatturato'!$K$2,"A",D2577&lt;='ABC Fatturato'!$L$3,"B"),"C")</f>
        <v>C</v>
      </c>
    </row>
    <row r="2578" spans="1:7" x14ac:dyDescent="0.3">
      <c r="A2578" s="20" t="s">
        <v>2601</v>
      </c>
      <c r="B2578" s="23">
        <f>+'ABC Fatturato'!B2578*60%</f>
        <v>6.6053860182545359</v>
      </c>
      <c r="C2578" s="27">
        <f t="shared" si="122"/>
        <v>4704929.4174655126</v>
      </c>
      <c r="D2578" s="28">
        <f t="shared" si="120"/>
        <v>0.99993301924219857</v>
      </c>
      <c r="E2578" s="18">
        <v>2577</v>
      </c>
      <c r="F2578" s="26">
        <f t="shared" si="121"/>
        <v>0.95621521335807047</v>
      </c>
      <c r="G2578" s="3" t="str" cm="1">
        <f t="array" ref="G2578">IFERROR(_xlfn.IFS(D2578&lt;='ABC Fatturato'!$K$2,"A",D2578&lt;='ABC Fatturato'!$L$3,"B"),"C")</f>
        <v>C</v>
      </c>
    </row>
    <row r="2579" spans="1:7" x14ac:dyDescent="0.3">
      <c r="A2579" s="20" t="s">
        <v>2602</v>
      </c>
      <c r="B2579" s="23">
        <f>+'ABC Fatturato'!B2579*60%</f>
        <v>6.4833391596055661</v>
      </c>
      <c r="C2579" s="27">
        <f t="shared" si="122"/>
        <v>4704935.9008046724</v>
      </c>
      <c r="D2579" s="28">
        <f t="shared" si="120"/>
        <v>0.9999343971385124</v>
      </c>
      <c r="E2579" s="18">
        <v>2578</v>
      </c>
      <c r="F2579" s="26">
        <f t="shared" si="121"/>
        <v>0.95658627087198511</v>
      </c>
      <c r="G2579" s="3" t="str" cm="1">
        <f t="array" ref="G2579">IFERROR(_xlfn.IFS(D2579&lt;='ABC Fatturato'!$K$2,"A",D2579&lt;='ABC Fatturato'!$L$3,"B"),"C")</f>
        <v>C</v>
      </c>
    </row>
    <row r="2580" spans="1:7" x14ac:dyDescent="0.3">
      <c r="A2580" s="20" t="s">
        <v>2603</v>
      </c>
      <c r="B2580" s="23">
        <f>+'ABC Fatturato'!B2580*60%</f>
        <v>6.4833391596055661</v>
      </c>
      <c r="C2580" s="27">
        <f t="shared" si="122"/>
        <v>4704942.3841438321</v>
      </c>
      <c r="D2580" s="28">
        <f t="shared" si="120"/>
        <v>0.99993577503482611</v>
      </c>
      <c r="E2580" s="18">
        <v>2579</v>
      </c>
      <c r="F2580" s="26">
        <f t="shared" si="121"/>
        <v>0.95695732838589986</v>
      </c>
      <c r="G2580" s="3" t="str" cm="1">
        <f t="array" ref="G2580">IFERROR(_xlfn.IFS(D2580&lt;='ABC Fatturato'!$K$2,"A",D2580&lt;='ABC Fatturato'!$L$3,"B"),"C")</f>
        <v>C</v>
      </c>
    </row>
    <row r="2581" spans="1:7" x14ac:dyDescent="0.3">
      <c r="A2581" s="20" t="s">
        <v>2604</v>
      </c>
      <c r="B2581" s="23">
        <f>+'ABC Fatturato'!B2581*60%</f>
        <v>6.4032979354129038</v>
      </c>
      <c r="C2581" s="27">
        <f t="shared" si="122"/>
        <v>4704948.7874417678</v>
      </c>
      <c r="D2581" s="28">
        <f t="shared" si="120"/>
        <v>0.99993713592007427</v>
      </c>
      <c r="E2581" s="18">
        <v>2580</v>
      </c>
      <c r="F2581" s="26">
        <f t="shared" si="121"/>
        <v>0.9573283858998145</v>
      </c>
      <c r="G2581" s="3" t="str" cm="1">
        <f t="array" ref="G2581">IFERROR(_xlfn.IFS(D2581&lt;='ABC Fatturato'!$K$2,"A",D2581&lt;='ABC Fatturato'!$L$3,"B"),"C")</f>
        <v>C</v>
      </c>
    </row>
    <row r="2582" spans="1:7" x14ac:dyDescent="0.3">
      <c r="A2582" s="20" t="s">
        <v>2605</v>
      </c>
      <c r="B2582" s="23">
        <f>+'ABC Fatturato'!B2582*60%</f>
        <v>6.3708972478597161</v>
      </c>
      <c r="C2582" s="27">
        <f t="shared" si="122"/>
        <v>4704955.1583390152</v>
      </c>
      <c r="D2582" s="28">
        <f t="shared" si="120"/>
        <v>0.99993848991924295</v>
      </c>
      <c r="E2582" s="18">
        <v>2581</v>
      </c>
      <c r="F2582" s="26">
        <f t="shared" si="121"/>
        <v>0.95769944341372915</v>
      </c>
      <c r="G2582" s="3" t="str" cm="1">
        <f t="array" ref="G2582">IFERROR(_xlfn.IFS(D2582&lt;='ABC Fatturato'!$K$2,"A",D2582&lt;='ABC Fatturato'!$L$3,"B"),"C")</f>
        <v>C</v>
      </c>
    </row>
    <row r="2583" spans="1:7" x14ac:dyDescent="0.3">
      <c r="A2583" s="20" t="s">
        <v>2606</v>
      </c>
      <c r="B2583" s="23">
        <f>+'ABC Fatturato'!B2583*60%</f>
        <v>6.18007896938441</v>
      </c>
      <c r="C2583" s="27">
        <f t="shared" si="122"/>
        <v>4704961.3384179845</v>
      </c>
      <c r="D2583" s="28">
        <f t="shared" si="120"/>
        <v>0.99993980336403132</v>
      </c>
      <c r="E2583" s="18">
        <v>2582</v>
      </c>
      <c r="F2583" s="26">
        <f t="shared" si="121"/>
        <v>0.95807050092764379</v>
      </c>
      <c r="G2583" s="3" t="str" cm="1">
        <f t="array" ref="G2583">IFERROR(_xlfn.IFS(D2583&lt;='ABC Fatturato'!$K$2,"A",D2583&lt;='ABC Fatturato'!$L$3,"B"),"C")</f>
        <v>C</v>
      </c>
    </row>
    <row r="2584" spans="1:7" x14ac:dyDescent="0.3">
      <c r="A2584" s="20" t="s">
        <v>2607</v>
      </c>
      <c r="B2584" s="23">
        <f>+'ABC Fatturato'!B2584*60%</f>
        <v>6.1525447882621345</v>
      </c>
      <c r="C2584" s="27">
        <f t="shared" si="122"/>
        <v>4704967.4909627726</v>
      </c>
      <c r="D2584" s="28">
        <f t="shared" si="120"/>
        <v>0.9999411109570131</v>
      </c>
      <c r="E2584" s="18">
        <v>2583</v>
      </c>
      <c r="F2584" s="26">
        <f t="shared" si="121"/>
        <v>0.95844155844155843</v>
      </c>
      <c r="G2584" s="3" t="str" cm="1">
        <f t="array" ref="G2584">IFERROR(_xlfn.IFS(D2584&lt;='ABC Fatturato'!$K$2,"A",D2584&lt;='ABC Fatturato'!$L$3,"B"),"C")</f>
        <v>C</v>
      </c>
    </row>
    <row r="2585" spans="1:7" x14ac:dyDescent="0.3">
      <c r="A2585" s="20" t="s">
        <v>2608</v>
      </c>
      <c r="B2585" s="23">
        <f>+'ABC Fatturato'!B2585*60%</f>
        <v>6.1138688687322409</v>
      </c>
      <c r="C2585" s="27">
        <f t="shared" si="122"/>
        <v>4704973.6048316415</v>
      </c>
      <c r="D2585" s="28">
        <f t="shared" si="120"/>
        <v>0.999942410330248</v>
      </c>
      <c r="E2585" s="18">
        <v>2584</v>
      </c>
      <c r="F2585" s="26">
        <f t="shared" si="121"/>
        <v>0.95881261595547307</v>
      </c>
      <c r="G2585" s="3" t="str" cm="1">
        <f t="array" ref="G2585">IFERROR(_xlfn.IFS(D2585&lt;='ABC Fatturato'!$K$2,"A",D2585&lt;='ABC Fatturato'!$L$3,"B"),"C")</f>
        <v>C</v>
      </c>
    </row>
    <row r="2586" spans="1:7" x14ac:dyDescent="0.3">
      <c r="A2586" s="20" t="s">
        <v>2609</v>
      </c>
      <c r="B2586" s="23">
        <f>+'ABC Fatturato'!B2586*60%</f>
        <v>6.1107952857232428</v>
      </c>
      <c r="C2586" s="27">
        <f t="shared" si="122"/>
        <v>4704979.7156269271</v>
      </c>
      <c r="D2586" s="28">
        <f t="shared" si="120"/>
        <v>0.99994370905025798</v>
      </c>
      <c r="E2586" s="18">
        <v>2585</v>
      </c>
      <c r="F2586" s="26">
        <f t="shared" si="121"/>
        <v>0.95918367346938771</v>
      </c>
      <c r="G2586" s="3" t="str" cm="1">
        <f t="array" ref="G2586">IFERROR(_xlfn.IFS(D2586&lt;='ABC Fatturato'!$K$2,"A",D2586&lt;='ABC Fatturato'!$L$3,"B"),"C")</f>
        <v>C</v>
      </c>
    </row>
    <row r="2587" spans="1:7" x14ac:dyDescent="0.3">
      <c r="A2587" s="20" t="s">
        <v>2610</v>
      </c>
      <c r="B2587" s="23">
        <f>+'ABC Fatturato'!B2587*60%</f>
        <v>6.0667405959276008</v>
      </c>
      <c r="C2587" s="27">
        <f t="shared" si="122"/>
        <v>4704985.7823675228</v>
      </c>
      <c r="D2587" s="28">
        <f t="shared" si="120"/>
        <v>0.99994499840737738</v>
      </c>
      <c r="E2587" s="18">
        <v>2586</v>
      </c>
      <c r="F2587" s="26">
        <f t="shared" si="121"/>
        <v>0.95955473098330246</v>
      </c>
      <c r="G2587" s="3" t="str" cm="1">
        <f t="array" ref="G2587">IFERROR(_xlfn.IFS(D2587&lt;='ABC Fatturato'!$K$2,"A",D2587&lt;='ABC Fatturato'!$L$3,"B"),"C")</f>
        <v>C</v>
      </c>
    </row>
    <row r="2588" spans="1:7" x14ac:dyDescent="0.3">
      <c r="A2588" s="20" t="s">
        <v>2611</v>
      </c>
      <c r="B2588" s="23">
        <f>+'ABC Fatturato'!B2588*60%</f>
        <v>6.0319066551589557</v>
      </c>
      <c r="C2588" s="27">
        <f t="shared" si="122"/>
        <v>4704991.8142741779</v>
      </c>
      <c r="D2588" s="28">
        <f t="shared" si="120"/>
        <v>0.99994628036128108</v>
      </c>
      <c r="E2588" s="18">
        <v>2587</v>
      </c>
      <c r="F2588" s="26">
        <f t="shared" si="121"/>
        <v>0.9599257884972171</v>
      </c>
      <c r="G2588" s="3" t="str" cm="1">
        <f t="array" ref="G2588">IFERROR(_xlfn.IFS(D2588&lt;='ABC Fatturato'!$K$2,"A",D2588&lt;='ABC Fatturato'!$L$3,"B"),"C")</f>
        <v>C</v>
      </c>
    </row>
    <row r="2589" spans="1:7" x14ac:dyDescent="0.3">
      <c r="A2589" s="20" t="s">
        <v>2612</v>
      </c>
      <c r="B2589" s="23">
        <f>+'ABC Fatturato'!B2589*60%</f>
        <v>5.9934868675464781</v>
      </c>
      <c r="C2589" s="27">
        <f t="shared" si="122"/>
        <v>4704997.8077610452</v>
      </c>
      <c r="D2589" s="28">
        <f t="shared" si="120"/>
        <v>0.99994755414987324</v>
      </c>
      <c r="E2589" s="18">
        <v>2588</v>
      </c>
      <c r="F2589" s="26">
        <f t="shared" si="121"/>
        <v>0.96029684601113174</v>
      </c>
      <c r="G2589" s="3" t="str" cm="1">
        <f t="array" ref="G2589">IFERROR(_xlfn.IFS(D2589&lt;='ABC Fatturato'!$K$2,"A",D2589&lt;='ABC Fatturato'!$L$3,"B"),"C")</f>
        <v>C</v>
      </c>
    </row>
    <row r="2590" spans="1:7" x14ac:dyDescent="0.3">
      <c r="A2590" s="20" t="s">
        <v>2613</v>
      </c>
      <c r="B2590" s="23">
        <f>+'ABC Fatturato'!B2590*60%</f>
        <v>5.9128053135602752</v>
      </c>
      <c r="C2590" s="27">
        <f t="shared" si="122"/>
        <v>4705003.7205663584</v>
      </c>
      <c r="D2590" s="28">
        <f t="shared" si="120"/>
        <v>0.99994881079131137</v>
      </c>
      <c r="E2590" s="18">
        <v>2589</v>
      </c>
      <c r="F2590" s="26">
        <f t="shared" si="121"/>
        <v>0.96066790352504638</v>
      </c>
      <c r="G2590" s="3" t="str" cm="1">
        <f t="array" ref="G2590">IFERROR(_xlfn.IFS(D2590&lt;='ABC Fatturato'!$K$2,"A",D2590&lt;='ABC Fatturato'!$L$3,"B"),"C")</f>
        <v>C</v>
      </c>
    </row>
    <row r="2591" spans="1:7" x14ac:dyDescent="0.3">
      <c r="A2591" s="20" t="s">
        <v>2614</v>
      </c>
      <c r="B2591" s="23">
        <f>+'ABC Fatturato'!B2591*60%</f>
        <v>5.8147067891897493</v>
      </c>
      <c r="C2591" s="27">
        <f t="shared" si="122"/>
        <v>4705009.5352731477</v>
      </c>
      <c r="D2591" s="28">
        <f t="shared" si="120"/>
        <v>0.99995004658398745</v>
      </c>
      <c r="E2591" s="18">
        <v>2590</v>
      </c>
      <c r="F2591" s="26">
        <f t="shared" si="121"/>
        <v>0.96103896103896103</v>
      </c>
      <c r="G2591" s="3" t="str" cm="1">
        <f t="array" ref="G2591">IFERROR(_xlfn.IFS(D2591&lt;='ABC Fatturato'!$K$2,"A",D2591&lt;='ABC Fatturato'!$L$3,"B"),"C")</f>
        <v>C</v>
      </c>
    </row>
    <row r="2592" spans="1:7" x14ac:dyDescent="0.3">
      <c r="A2592" s="20" t="s">
        <v>2615</v>
      </c>
      <c r="B2592" s="23">
        <f>+'ABC Fatturato'!B2592*60%</f>
        <v>5.7299271245248837</v>
      </c>
      <c r="C2592" s="27">
        <f t="shared" si="122"/>
        <v>4705015.2652002722</v>
      </c>
      <c r="D2592" s="28">
        <f t="shared" si="120"/>
        <v>0.99995126435854287</v>
      </c>
      <c r="E2592" s="18">
        <v>2591</v>
      </c>
      <c r="F2592" s="26">
        <f t="shared" si="121"/>
        <v>0.96141001855287567</v>
      </c>
      <c r="G2592" s="3" t="str" cm="1">
        <f t="array" ref="G2592">IFERROR(_xlfn.IFS(D2592&lt;='ABC Fatturato'!$K$2,"A",D2592&lt;='ABC Fatturato'!$L$3,"B"),"C")</f>
        <v>C</v>
      </c>
    </row>
    <row r="2593" spans="1:7" x14ac:dyDescent="0.3">
      <c r="A2593" s="20" t="s">
        <v>2616</v>
      </c>
      <c r="B2593" s="23">
        <f>+'ABC Fatturato'!B2593*60%</f>
        <v>5.6016050338992089</v>
      </c>
      <c r="C2593" s="27">
        <f t="shared" si="122"/>
        <v>4705020.8668053057</v>
      </c>
      <c r="D2593" s="28">
        <f t="shared" si="120"/>
        <v>0.99995245486095785</v>
      </c>
      <c r="E2593" s="18">
        <v>2592</v>
      </c>
      <c r="F2593" s="26">
        <f t="shared" si="121"/>
        <v>0.96178107606679031</v>
      </c>
      <c r="G2593" s="3" t="str" cm="1">
        <f t="array" ref="G2593">IFERROR(_xlfn.IFS(D2593&lt;='ABC Fatturato'!$K$2,"A",D2593&lt;='ABC Fatturato'!$L$3,"B"),"C")</f>
        <v>C</v>
      </c>
    </row>
    <row r="2594" spans="1:7" x14ac:dyDescent="0.3">
      <c r="A2594" s="20" t="s">
        <v>2617</v>
      </c>
      <c r="B2594" s="23">
        <f>+'ABC Fatturato'!B2594*60%</f>
        <v>5.3026990862741341</v>
      </c>
      <c r="C2594" s="27">
        <f t="shared" si="122"/>
        <v>4705026.169504392</v>
      </c>
      <c r="D2594" s="28">
        <f t="shared" si="120"/>
        <v>0.99995358183724947</v>
      </c>
      <c r="E2594" s="18">
        <v>2593</v>
      </c>
      <c r="F2594" s="26">
        <f t="shared" si="121"/>
        <v>0.96215213358070506</v>
      </c>
      <c r="G2594" s="3" t="str" cm="1">
        <f t="array" ref="G2594">IFERROR(_xlfn.IFS(D2594&lt;='ABC Fatturato'!$K$2,"A",D2594&lt;='ABC Fatturato'!$L$3,"B"),"C")</f>
        <v>C</v>
      </c>
    </row>
    <row r="2595" spans="1:7" x14ac:dyDescent="0.3">
      <c r="A2595" s="20" t="s">
        <v>2618</v>
      </c>
      <c r="B2595" s="23">
        <f>+'ABC Fatturato'!B2595*60%</f>
        <v>5.2125406513435202</v>
      </c>
      <c r="C2595" s="27">
        <f t="shared" si="122"/>
        <v>4705031.3820450436</v>
      </c>
      <c r="D2595" s="28">
        <f t="shared" si="120"/>
        <v>0.99995468965227696</v>
      </c>
      <c r="E2595" s="18">
        <v>2594</v>
      </c>
      <c r="F2595" s="26">
        <f t="shared" si="121"/>
        <v>0.9625231910946197</v>
      </c>
      <c r="G2595" s="3" t="str" cm="1">
        <f t="array" ref="G2595">IFERROR(_xlfn.IFS(D2595&lt;='ABC Fatturato'!$K$2,"A",D2595&lt;='ABC Fatturato'!$L$3,"B"),"C")</f>
        <v>C</v>
      </c>
    </row>
    <row r="2596" spans="1:7" x14ac:dyDescent="0.3">
      <c r="A2596" s="20" t="s">
        <v>2619</v>
      </c>
      <c r="B2596" s="23">
        <f>+'ABC Fatturato'!B2596*60%</f>
        <v>5.1226383483303231</v>
      </c>
      <c r="C2596" s="27">
        <f t="shared" si="122"/>
        <v>4705036.5046833921</v>
      </c>
      <c r="D2596" s="28">
        <f t="shared" si="120"/>
        <v>0.99995577836047556</v>
      </c>
      <c r="E2596" s="18">
        <v>2595</v>
      </c>
      <c r="F2596" s="26">
        <f t="shared" si="121"/>
        <v>0.96289424860853434</v>
      </c>
      <c r="G2596" s="3" t="str" cm="1">
        <f t="array" ref="G2596">IFERROR(_xlfn.IFS(D2596&lt;='ABC Fatturato'!$K$2,"A",D2596&lt;='ABC Fatturato'!$L$3,"B"),"C")</f>
        <v>C</v>
      </c>
    </row>
    <row r="2597" spans="1:7" x14ac:dyDescent="0.3">
      <c r="A2597" s="20" t="s">
        <v>2620</v>
      </c>
      <c r="B2597" s="23">
        <f>+'ABC Fatturato'!B2597*60%</f>
        <v>5.1146982588904111</v>
      </c>
      <c r="C2597" s="27">
        <f t="shared" si="122"/>
        <v>4705041.6193816513</v>
      </c>
      <c r="D2597" s="28">
        <f t="shared" si="120"/>
        <v>0.99995686538117634</v>
      </c>
      <c r="E2597" s="18">
        <v>2596</v>
      </c>
      <c r="F2597" s="26">
        <f t="shared" si="121"/>
        <v>0.96326530612244898</v>
      </c>
      <c r="G2597" s="3" t="str" cm="1">
        <f t="array" ref="G2597">IFERROR(_xlfn.IFS(D2597&lt;='ABC Fatturato'!$K$2,"A",D2597&lt;='ABC Fatturato'!$L$3,"B"),"C")</f>
        <v>C</v>
      </c>
    </row>
    <row r="2598" spans="1:7" x14ac:dyDescent="0.3">
      <c r="A2598" s="20" t="s">
        <v>2621</v>
      </c>
      <c r="B2598" s="23">
        <f>+'ABC Fatturato'!B2598*60%</f>
        <v>5.0970251565886722</v>
      </c>
      <c r="C2598" s="27">
        <f t="shared" si="122"/>
        <v>4705046.7164068082</v>
      </c>
      <c r="D2598" s="28">
        <f t="shared" si="120"/>
        <v>0.99995794864583387</v>
      </c>
      <c r="E2598" s="18">
        <v>2597</v>
      </c>
      <c r="F2598" s="26">
        <f t="shared" si="121"/>
        <v>0.96363636363636362</v>
      </c>
      <c r="G2598" s="3" t="str" cm="1">
        <f t="array" ref="G2598">IFERROR(_xlfn.IFS(D2598&lt;='ABC Fatturato'!$K$2,"A",D2598&lt;='ABC Fatturato'!$L$3,"B"),"C")</f>
        <v>C</v>
      </c>
    </row>
    <row r="2599" spans="1:7" x14ac:dyDescent="0.3">
      <c r="A2599" s="20" t="s">
        <v>2622</v>
      </c>
      <c r="B2599" s="23">
        <f>+'ABC Fatturato'!B2599*60%</f>
        <v>4.9945723896220651</v>
      </c>
      <c r="C2599" s="27">
        <f t="shared" si="122"/>
        <v>4705051.7109791981</v>
      </c>
      <c r="D2599" s="28">
        <f t="shared" si="120"/>
        <v>0.99995901013632749</v>
      </c>
      <c r="E2599" s="18">
        <v>2598</v>
      </c>
      <c r="F2599" s="26">
        <f t="shared" si="121"/>
        <v>0.96400742115027827</v>
      </c>
      <c r="G2599" s="3" t="str" cm="1">
        <f t="array" ref="G2599">IFERROR(_xlfn.IFS(D2599&lt;='ABC Fatturato'!$K$2,"A",D2599&lt;='ABC Fatturato'!$L$3,"B"),"C")</f>
        <v>C</v>
      </c>
    </row>
    <row r="2600" spans="1:7" x14ac:dyDescent="0.3">
      <c r="A2600" s="20" t="s">
        <v>2623</v>
      </c>
      <c r="B2600" s="23">
        <f>+'ABC Fatturato'!B2600*60%</f>
        <v>4.7858248769276042</v>
      </c>
      <c r="C2600" s="27">
        <f t="shared" si="122"/>
        <v>4705056.4968040753</v>
      </c>
      <c r="D2600" s="28">
        <f t="shared" si="120"/>
        <v>0.99996002726196198</v>
      </c>
      <c r="E2600" s="18">
        <v>2599</v>
      </c>
      <c r="F2600" s="26">
        <f t="shared" si="121"/>
        <v>0.96437847866419291</v>
      </c>
      <c r="G2600" s="3" t="str" cm="1">
        <f t="array" ref="G2600">IFERROR(_xlfn.IFS(D2600&lt;='ABC Fatturato'!$K$2,"A",D2600&lt;='ABC Fatturato'!$L$3,"B"),"C")</f>
        <v>C</v>
      </c>
    </row>
    <row r="2601" spans="1:7" x14ac:dyDescent="0.3">
      <c r="A2601" s="20" t="s">
        <v>2624</v>
      </c>
      <c r="B2601" s="23">
        <f>+'ABC Fatturato'!B2601*60%</f>
        <v>4.7671272469561989</v>
      </c>
      <c r="C2601" s="27">
        <f t="shared" si="122"/>
        <v>4705061.2639313219</v>
      </c>
      <c r="D2601" s="28">
        <f t="shared" si="120"/>
        <v>0.99996104041381151</v>
      </c>
      <c r="E2601" s="18">
        <v>2600</v>
      </c>
      <c r="F2601" s="26">
        <f t="shared" si="121"/>
        <v>0.96474953617810766</v>
      </c>
      <c r="G2601" s="3" t="str" cm="1">
        <f t="array" ref="G2601">IFERROR(_xlfn.IFS(D2601&lt;='ABC Fatturato'!$K$2,"A",D2601&lt;='ABC Fatturato'!$L$3,"B"),"C")</f>
        <v>C</v>
      </c>
    </row>
    <row r="2602" spans="1:7" x14ac:dyDescent="0.3">
      <c r="A2602" s="20" t="s">
        <v>2625</v>
      </c>
      <c r="B2602" s="23">
        <f>+'ABC Fatturato'!B2602*60%</f>
        <v>4.751247068076375</v>
      </c>
      <c r="C2602" s="27">
        <f t="shared" si="122"/>
        <v>4705066.0151783898</v>
      </c>
      <c r="D2602" s="28">
        <f t="shared" si="120"/>
        <v>0.99996205019066553</v>
      </c>
      <c r="E2602" s="18">
        <v>2601</v>
      </c>
      <c r="F2602" s="26">
        <f t="shared" si="121"/>
        <v>0.9651205936920223</v>
      </c>
      <c r="G2602" s="3" t="str" cm="1">
        <f t="array" ref="G2602">IFERROR(_xlfn.IFS(D2602&lt;='ABC Fatturato'!$K$2,"A",D2602&lt;='ABC Fatturato'!$L$3,"B"),"C")</f>
        <v>C</v>
      </c>
    </row>
    <row r="2603" spans="1:7" x14ac:dyDescent="0.3">
      <c r="A2603" s="20" t="s">
        <v>2626</v>
      </c>
      <c r="B2603" s="23">
        <f>+'ABC Fatturato'!B2603*60%</f>
        <v>4.7069362463633171</v>
      </c>
      <c r="C2603" s="27">
        <f t="shared" si="122"/>
        <v>4705070.7221146366</v>
      </c>
      <c r="D2603" s="28">
        <f t="shared" si="120"/>
        <v>0.99996305055019374</v>
      </c>
      <c r="E2603" s="18">
        <v>2602</v>
      </c>
      <c r="F2603" s="26">
        <f t="shared" si="121"/>
        <v>0.96549165120593694</v>
      </c>
      <c r="G2603" s="3" t="str" cm="1">
        <f t="array" ref="G2603">IFERROR(_xlfn.IFS(D2603&lt;='ABC Fatturato'!$K$2,"A",D2603&lt;='ABC Fatturato'!$L$3,"B"),"C")</f>
        <v>C</v>
      </c>
    </row>
    <row r="2604" spans="1:7" x14ac:dyDescent="0.3">
      <c r="A2604" s="20" t="s">
        <v>2627</v>
      </c>
      <c r="B2604" s="23">
        <f>+'ABC Fatturato'!B2604*60%</f>
        <v>4.6972032335014902</v>
      </c>
      <c r="C2604" s="27">
        <f t="shared" si="122"/>
        <v>4705075.4193178704</v>
      </c>
      <c r="D2604" s="28">
        <f t="shared" si="120"/>
        <v>0.99996404884117651</v>
      </c>
      <c r="E2604" s="18">
        <v>2603</v>
      </c>
      <c r="F2604" s="26">
        <f t="shared" si="121"/>
        <v>0.96586270871985158</v>
      </c>
      <c r="G2604" s="3" t="str" cm="1">
        <f t="array" ref="G2604">IFERROR(_xlfn.IFS(D2604&lt;='ABC Fatturato'!$K$2,"A",D2604&lt;='ABC Fatturato'!$L$3,"B"),"C")</f>
        <v>C</v>
      </c>
    </row>
    <row r="2605" spans="1:7" x14ac:dyDescent="0.3">
      <c r="A2605" s="20" t="s">
        <v>2628</v>
      </c>
      <c r="B2605" s="23">
        <f>+'ABC Fatturato'!B2605*60%</f>
        <v>4.6875982865983712</v>
      </c>
      <c r="C2605" s="27">
        <f t="shared" si="122"/>
        <v>4705080.1069161566</v>
      </c>
      <c r="D2605" s="28">
        <f t="shared" si="120"/>
        <v>0.99996504509083117</v>
      </c>
      <c r="E2605" s="18">
        <v>2604</v>
      </c>
      <c r="F2605" s="26">
        <f t="shared" si="121"/>
        <v>0.96623376623376622</v>
      </c>
      <c r="G2605" s="3" t="str" cm="1">
        <f t="array" ref="G2605">IFERROR(_xlfn.IFS(D2605&lt;='ABC Fatturato'!$K$2,"A",D2605&lt;='ABC Fatturato'!$L$3,"B"),"C")</f>
        <v>C</v>
      </c>
    </row>
    <row r="2606" spans="1:7" x14ac:dyDescent="0.3">
      <c r="A2606" s="20" t="s">
        <v>2629</v>
      </c>
      <c r="B2606" s="23">
        <f>+'ABC Fatturato'!B2606*60%</f>
        <v>4.5469818639367032</v>
      </c>
      <c r="C2606" s="27">
        <f t="shared" si="122"/>
        <v>4705084.6538980203</v>
      </c>
      <c r="D2606" s="28">
        <f t="shared" si="120"/>
        <v>0.99996601145544572</v>
      </c>
      <c r="E2606" s="18">
        <v>2605</v>
      </c>
      <c r="F2606" s="26">
        <f t="shared" si="121"/>
        <v>0.96660482374768086</v>
      </c>
      <c r="G2606" s="3" t="str" cm="1">
        <f t="array" ref="G2606">IFERROR(_xlfn.IFS(D2606&lt;='ABC Fatturato'!$K$2,"A",D2606&lt;='ABC Fatturato'!$L$3,"B"),"C")</f>
        <v>C</v>
      </c>
    </row>
    <row r="2607" spans="1:7" x14ac:dyDescent="0.3">
      <c r="A2607" s="20" t="s">
        <v>2630</v>
      </c>
      <c r="B2607" s="23">
        <f>+'ABC Fatturato'!B2607*60%</f>
        <v>4.44286423950689</v>
      </c>
      <c r="C2607" s="27">
        <f t="shared" si="122"/>
        <v>4705089.0967622595</v>
      </c>
      <c r="D2607" s="28">
        <f t="shared" si="120"/>
        <v>0.99996695569206628</v>
      </c>
      <c r="E2607" s="18">
        <v>2606</v>
      </c>
      <c r="F2607" s="26">
        <f t="shared" si="121"/>
        <v>0.9669758812615955</v>
      </c>
      <c r="G2607" s="3" t="str" cm="1">
        <f t="array" ref="G2607">IFERROR(_xlfn.IFS(D2607&lt;='ABC Fatturato'!$K$2,"A",D2607&lt;='ABC Fatturato'!$L$3,"B"),"C")</f>
        <v>C</v>
      </c>
    </row>
    <row r="2608" spans="1:7" x14ac:dyDescent="0.3">
      <c r="A2608" s="20" t="s">
        <v>2631</v>
      </c>
      <c r="B2608" s="23">
        <f>+'ABC Fatturato'!B2608*60%</f>
        <v>4.4246788733703166</v>
      </c>
      <c r="C2608" s="27">
        <f t="shared" si="122"/>
        <v>4705093.5214411328</v>
      </c>
      <c r="D2608" s="28">
        <f t="shared" si="120"/>
        <v>0.99996789606377268</v>
      </c>
      <c r="E2608" s="18">
        <v>2607</v>
      </c>
      <c r="F2608" s="26">
        <f t="shared" si="121"/>
        <v>0.96734693877551026</v>
      </c>
      <c r="G2608" s="3" t="str" cm="1">
        <f t="array" ref="G2608">IFERROR(_xlfn.IFS(D2608&lt;='ABC Fatturato'!$K$2,"A",D2608&lt;='ABC Fatturato'!$L$3,"B"),"C")</f>
        <v>C</v>
      </c>
    </row>
    <row r="2609" spans="1:7" x14ac:dyDescent="0.3">
      <c r="A2609" s="20" t="s">
        <v>2632</v>
      </c>
      <c r="B2609" s="23">
        <f>+'ABC Fatturato'!B2609*60%</f>
        <v>4.360902025933604</v>
      </c>
      <c r="C2609" s="27">
        <f t="shared" si="122"/>
        <v>4705097.8823431591</v>
      </c>
      <c r="D2609" s="28">
        <f t="shared" si="120"/>
        <v>0.99996882288106215</v>
      </c>
      <c r="E2609" s="18">
        <v>2608</v>
      </c>
      <c r="F2609" s="26">
        <f t="shared" si="121"/>
        <v>0.9677179962894249</v>
      </c>
      <c r="G2609" s="3" t="str" cm="1">
        <f t="array" ref="G2609">IFERROR(_xlfn.IFS(D2609&lt;='ABC Fatturato'!$K$2,"A",D2609&lt;='ABC Fatturato'!$L$3,"B"),"C")</f>
        <v>C</v>
      </c>
    </row>
    <row r="2610" spans="1:7" x14ac:dyDescent="0.3">
      <c r="A2610" s="20" t="s">
        <v>2633</v>
      </c>
      <c r="B2610" s="23">
        <f>+'ABC Fatturato'!B2610*60%</f>
        <v>4.327604876669457</v>
      </c>
      <c r="C2610" s="27">
        <f t="shared" si="122"/>
        <v>4705102.2099480359</v>
      </c>
      <c r="D2610" s="28">
        <f t="shared" si="120"/>
        <v>0.9999697426217482</v>
      </c>
      <c r="E2610" s="18">
        <v>2609</v>
      </c>
      <c r="F2610" s="26">
        <f t="shared" si="121"/>
        <v>0.96808905380333954</v>
      </c>
      <c r="G2610" s="3" t="str" cm="1">
        <f t="array" ref="G2610">IFERROR(_xlfn.IFS(D2610&lt;='ABC Fatturato'!$K$2,"A",D2610&lt;='ABC Fatturato'!$L$3,"B"),"C")</f>
        <v>C</v>
      </c>
    </row>
    <row r="2611" spans="1:7" x14ac:dyDescent="0.3">
      <c r="A2611" s="20" t="s">
        <v>2634</v>
      </c>
      <c r="B2611" s="23">
        <f>+'ABC Fatturato'!B2611*60%</f>
        <v>4.2620351058108286</v>
      </c>
      <c r="C2611" s="27">
        <f t="shared" si="122"/>
        <v>4705106.4719831413</v>
      </c>
      <c r="D2611" s="28">
        <f t="shared" si="120"/>
        <v>0.99997064842696926</v>
      </c>
      <c r="E2611" s="18">
        <v>2610</v>
      </c>
      <c r="F2611" s="26">
        <f t="shared" si="121"/>
        <v>0.96846011131725418</v>
      </c>
      <c r="G2611" s="3" t="str" cm="1">
        <f t="array" ref="G2611">IFERROR(_xlfn.IFS(D2611&lt;='ABC Fatturato'!$K$2,"A",D2611&lt;='ABC Fatturato'!$L$3,"B"),"C")</f>
        <v>C</v>
      </c>
    </row>
    <row r="2612" spans="1:7" x14ac:dyDescent="0.3">
      <c r="A2612" s="20" t="s">
        <v>2635</v>
      </c>
      <c r="B2612" s="23">
        <f>+'ABC Fatturato'!B2612*60%</f>
        <v>4.1903181689342048</v>
      </c>
      <c r="C2612" s="27">
        <f t="shared" si="122"/>
        <v>4705110.6623013103</v>
      </c>
      <c r="D2612" s="28">
        <f t="shared" si="120"/>
        <v>0.99997153899027569</v>
      </c>
      <c r="E2612" s="18">
        <v>2611</v>
      </c>
      <c r="F2612" s="26">
        <f t="shared" si="121"/>
        <v>0.96883116883116882</v>
      </c>
      <c r="G2612" s="3" t="str" cm="1">
        <f t="array" ref="G2612">IFERROR(_xlfn.IFS(D2612&lt;='ABC Fatturato'!$K$2,"A",D2612&lt;='ABC Fatturato'!$L$3,"B"),"C")</f>
        <v>C</v>
      </c>
    </row>
    <row r="2613" spans="1:7" x14ac:dyDescent="0.3">
      <c r="A2613" s="20" t="s">
        <v>2636</v>
      </c>
      <c r="B2613" s="23">
        <f>+'ABC Fatturato'!B2613*60%</f>
        <v>3.8419787612477423</v>
      </c>
      <c r="C2613" s="27">
        <f t="shared" si="122"/>
        <v>4705114.5042800717</v>
      </c>
      <c r="D2613" s="28">
        <f t="shared" si="120"/>
        <v>0.99997235552142461</v>
      </c>
      <c r="E2613" s="18">
        <v>2612</v>
      </c>
      <c r="F2613" s="26">
        <f t="shared" si="121"/>
        <v>0.96920222634508346</v>
      </c>
      <c r="G2613" s="3" t="str" cm="1">
        <f t="array" ref="G2613">IFERROR(_xlfn.IFS(D2613&lt;='ABC Fatturato'!$K$2,"A",D2613&lt;='ABC Fatturato'!$L$3,"B"),"C")</f>
        <v>C</v>
      </c>
    </row>
    <row r="2614" spans="1:7" x14ac:dyDescent="0.3">
      <c r="A2614" s="20" t="s">
        <v>2637</v>
      </c>
      <c r="B2614" s="23">
        <f>+'ABC Fatturato'!B2614*60%</f>
        <v>3.8419787612477423</v>
      </c>
      <c r="C2614" s="27">
        <f t="shared" si="122"/>
        <v>4705118.3462588331</v>
      </c>
      <c r="D2614" s="28">
        <f t="shared" si="120"/>
        <v>0.99997317205257352</v>
      </c>
      <c r="E2614" s="18">
        <v>2613</v>
      </c>
      <c r="F2614" s="26">
        <f t="shared" si="121"/>
        <v>0.9695732838589981</v>
      </c>
      <c r="G2614" s="3" t="str" cm="1">
        <f t="array" ref="G2614">IFERROR(_xlfn.IFS(D2614&lt;='ABC Fatturato'!$K$2,"A",D2614&lt;='ABC Fatturato'!$L$3,"B"),"C")</f>
        <v>C</v>
      </c>
    </row>
    <row r="2615" spans="1:7" x14ac:dyDescent="0.3">
      <c r="A2615" s="20" t="s">
        <v>2638</v>
      </c>
      <c r="B2615" s="23">
        <f>+'ABC Fatturato'!B2615*60%</f>
        <v>3.8419787612477423</v>
      </c>
      <c r="C2615" s="27">
        <f t="shared" si="122"/>
        <v>4705122.1882375944</v>
      </c>
      <c r="D2615" s="28">
        <f t="shared" si="120"/>
        <v>0.99997398858372244</v>
      </c>
      <c r="E2615" s="18">
        <v>2614</v>
      </c>
      <c r="F2615" s="26">
        <f t="shared" si="121"/>
        <v>0.96994434137291285</v>
      </c>
      <c r="G2615" s="3" t="str" cm="1">
        <f t="array" ref="G2615">IFERROR(_xlfn.IFS(D2615&lt;='ABC Fatturato'!$K$2,"A",D2615&lt;='ABC Fatturato'!$L$3,"B"),"C")</f>
        <v>C</v>
      </c>
    </row>
    <row r="2616" spans="1:7" x14ac:dyDescent="0.3">
      <c r="A2616" s="20" t="s">
        <v>2639</v>
      </c>
      <c r="B2616" s="23">
        <f>+'ABC Fatturato'!B2616*60%</f>
        <v>3.7779457818936137</v>
      </c>
      <c r="C2616" s="27">
        <f t="shared" si="122"/>
        <v>4705125.9661833765</v>
      </c>
      <c r="D2616" s="28">
        <f t="shared" si="120"/>
        <v>0.99997479150601887</v>
      </c>
      <c r="E2616" s="18">
        <v>2615</v>
      </c>
      <c r="F2616" s="26">
        <f t="shared" si="121"/>
        <v>0.9703153988868275</v>
      </c>
      <c r="G2616" s="3" t="str" cm="1">
        <f t="array" ref="G2616">IFERROR(_xlfn.IFS(D2616&lt;='ABC Fatturato'!$K$2,"A",D2616&lt;='ABC Fatturato'!$L$3,"B"),"C")</f>
        <v>C</v>
      </c>
    </row>
    <row r="2617" spans="1:7" x14ac:dyDescent="0.3">
      <c r="A2617" s="20" t="s">
        <v>2640</v>
      </c>
      <c r="B2617" s="23">
        <f>+'ABC Fatturato'!B2617*60%</f>
        <v>3.7113514833653185</v>
      </c>
      <c r="C2617" s="27">
        <f t="shared" si="122"/>
        <v>4705129.6775348596</v>
      </c>
      <c r="D2617" s="28">
        <f t="shared" si="120"/>
        <v>0.99997558027510858</v>
      </c>
      <c r="E2617" s="18">
        <v>2616</v>
      </c>
      <c r="F2617" s="26">
        <f t="shared" si="121"/>
        <v>0.97068645640074214</v>
      </c>
      <c r="G2617" s="3" t="str" cm="1">
        <f t="array" ref="G2617">IFERROR(_xlfn.IFS(D2617&lt;='ABC Fatturato'!$K$2,"A",D2617&lt;='ABC Fatturato'!$L$3,"B"),"C")</f>
        <v>C</v>
      </c>
    </row>
    <row r="2618" spans="1:7" x14ac:dyDescent="0.3">
      <c r="A2618" s="20" t="s">
        <v>2641</v>
      </c>
      <c r="B2618" s="23">
        <f>+'ABC Fatturato'!B2618*60%</f>
        <v>3.6410432720344854</v>
      </c>
      <c r="C2618" s="27">
        <f t="shared" si="122"/>
        <v>4705133.3185781315</v>
      </c>
      <c r="D2618" s="28">
        <f t="shared" si="120"/>
        <v>0.99997635410167829</v>
      </c>
      <c r="E2618" s="18">
        <v>2617</v>
      </c>
      <c r="F2618" s="26">
        <f t="shared" si="121"/>
        <v>0.97105751391465678</v>
      </c>
      <c r="G2618" s="3" t="str" cm="1">
        <f t="array" ref="G2618">IFERROR(_xlfn.IFS(D2618&lt;='ABC Fatturato'!$K$2,"A",D2618&lt;='ABC Fatturato'!$L$3,"B"),"C")</f>
        <v>C</v>
      </c>
    </row>
    <row r="2619" spans="1:7" x14ac:dyDescent="0.3">
      <c r="A2619" s="20" t="s">
        <v>2642</v>
      </c>
      <c r="B2619" s="23">
        <f>+'ABC Fatturato'!B2619*60%</f>
        <v>3.637073227314529</v>
      </c>
      <c r="C2619" s="27">
        <f t="shared" si="122"/>
        <v>4705136.9556513587</v>
      </c>
      <c r="D2619" s="28">
        <f t="shared" si="120"/>
        <v>0.99997712708449926</v>
      </c>
      <c r="E2619" s="18">
        <v>2618</v>
      </c>
      <c r="F2619" s="26">
        <f t="shared" si="121"/>
        <v>0.97142857142857142</v>
      </c>
      <c r="G2619" s="3" t="str" cm="1">
        <f t="array" ref="G2619">IFERROR(_xlfn.IFS(D2619&lt;='ABC Fatturato'!$K$2,"A",D2619&lt;='ABC Fatturato'!$L$3,"B"),"C")</f>
        <v>C</v>
      </c>
    </row>
    <row r="2620" spans="1:7" x14ac:dyDescent="0.3">
      <c r="A2620" s="20" t="s">
        <v>2643</v>
      </c>
      <c r="B2620" s="23">
        <f>+'ABC Fatturato'!B2620*60%</f>
        <v>3.6126126292012519</v>
      </c>
      <c r="C2620" s="27">
        <f t="shared" si="122"/>
        <v>4705140.568263988</v>
      </c>
      <c r="D2620" s="28">
        <f t="shared" si="120"/>
        <v>0.99997789486873856</v>
      </c>
      <c r="E2620" s="18">
        <v>2619</v>
      </c>
      <c r="F2620" s="26">
        <f t="shared" si="121"/>
        <v>0.97179962894248606</v>
      </c>
      <c r="G2620" s="3" t="str" cm="1">
        <f t="array" ref="G2620">IFERROR(_xlfn.IFS(D2620&lt;='ABC Fatturato'!$K$2,"A",D2620&lt;='ABC Fatturato'!$L$3,"B"),"C")</f>
        <v>C</v>
      </c>
    </row>
    <row r="2621" spans="1:7" x14ac:dyDescent="0.3">
      <c r="A2621" s="20" t="s">
        <v>2644</v>
      </c>
      <c r="B2621" s="23">
        <f>+'ABC Fatturato'!B2621*60%</f>
        <v>3.4577808851229683</v>
      </c>
      <c r="C2621" s="27">
        <f t="shared" si="122"/>
        <v>4705144.0260448735</v>
      </c>
      <c r="D2621" s="28">
        <f t="shared" si="120"/>
        <v>0.99997862974677265</v>
      </c>
      <c r="E2621" s="18">
        <v>2620</v>
      </c>
      <c r="F2621" s="26">
        <f t="shared" si="121"/>
        <v>0.9721706864564007</v>
      </c>
      <c r="G2621" s="3" t="str" cm="1">
        <f t="array" ref="G2621">IFERROR(_xlfn.IFS(D2621&lt;='ABC Fatturato'!$K$2,"A",D2621&lt;='ABC Fatturato'!$L$3,"B"),"C")</f>
        <v>C</v>
      </c>
    </row>
    <row r="2622" spans="1:7" x14ac:dyDescent="0.3">
      <c r="A2622" s="20" t="s">
        <v>2645</v>
      </c>
      <c r="B2622" s="23">
        <f>+'ABC Fatturato'!B2622*60%</f>
        <v>3.3553281181563621</v>
      </c>
      <c r="C2622" s="27">
        <f t="shared" si="122"/>
        <v>4705147.3813729919</v>
      </c>
      <c r="D2622" s="28">
        <f t="shared" si="120"/>
        <v>0.99997934285064272</v>
      </c>
      <c r="E2622" s="18">
        <v>2621</v>
      </c>
      <c r="F2622" s="26">
        <f t="shared" si="121"/>
        <v>0.97254174397031545</v>
      </c>
      <c r="G2622" s="3" t="str" cm="1">
        <f t="array" ref="G2622">IFERROR(_xlfn.IFS(D2622&lt;='ABC Fatturato'!$K$2,"A",D2622&lt;='ABC Fatturato'!$L$3,"B"),"C")</f>
        <v>C</v>
      </c>
    </row>
    <row r="2623" spans="1:7" x14ac:dyDescent="0.3">
      <c r="A2623" s="20" t="s">
        <v>2646</v>
      </c>
      <c r="B2623" s="23">
        <f>+'ABC Fatturato'!B2623*60%</f>
        <v>3.2077961337244489</v>
      </c>
      <c r="C2623" s="27">
        <f t="shared" si="122"/>
        <v>4705150.589169126</v>
      </c>
      <c r="D2623" s="28">
        <f t="shared" si="120"/>
        <v>0.99998002459971669</v>
      </c>
      <c r="E2623" s="18">
        <v>2622</v>
      </c>
      <c r="F2623" s="26">
        <f t="shared" si="121"/>
        <v>0.97291280148423009</v>
      </c>
      <c r="G2623" s="3" t="str" cm="1">
        <f t="array" ref="G2623">IFERROR(_xlfn.IFS(D2623&lt;='ABC Fatturato'!$K$2,"A",D2623&lt;='ABC Fatturato'!$L$3,"B"),"C")</f>
        <v>C</v>
      </c>
    </row>
    <row r="2624" spans="1:7" x14ac:dyDescent="0.3">
      <c r="A2624" s="20" t="s">
        <v>2647</v>
      </c>
      <c r="B2624" s="23">
        <f>+'ABC Fatturato'!B2624*60%</f>
        <v>3.2067716060547826</v>
      </c>
      <c r="C2624" s="27">
        <f t="shared" si="122"/>
        <v>4705153.7959407317</v>
      </c>
      <c r="D2624" s="28">
        <f t="shared" si="120"/>
        <v>0.99998070613104884</v>
      </c>
      <c r="E2624" s="18">
        <v>2623</v>
      </c>
      <c r="F2624" s="26">
        <f t="shared" si="121"/>
        <v>0.97328385899814474</v>
      </c>
      <c r="G2624" s="3" t="str" cm="1">
        <f t="array" ref="G2624">IFERROR(_xlfn.IFS(D2624&lt;='ABC Fatturato'!$K$2,"A",D2624&lt;='ABC Fatturato'!$L$3,"B"),"C")</f>
        <v>C</v>
      </c>
    </row>
    <row r="2625" spans="1:7" x14ac:dyDescent="0.3">
      <c r="A2625" s="20" t="s">
        <v>2648</v>
      </c>
      <c r="B2625" s="23">
        <f>+'ABC Fatturato'!B2625*60%</f>
        <v>3.2016489677064519</v>
      </c>
      <c r="C2625" s="27">
        <f t="shared" si="122"/>
        <v>4705156.997589699</v>
      </c>
      <c r="D2625" s="28">
        <f t="shared" si="120"/>
        <v>0.99998138657367275</v>
      </c>
      <c r="E2625" s="18">
        <v>2624</v>
      </c>
      <c r="F2625" s="26">
        <f t="shared" si="121"/>
        <v>0.97365491651205938</v>
      </c>
      <c r="G2625" s="3" t="str" cm="1">
        <f t="array" ref="G2625">IFERROR(_xlfn.IFS(D2625&lt;='ABC Fatturato'!$K$2,"A",D2625&lt;='ABC Fatturato'!$L$3,"B"),"C")</f>
        <v>C</v>
      </c>
    </row>
    <row r="2626" spans="1:7" x14ac:dyDescent="0.3">
      <c r="A2626" s="20" t="s">
        <v>2649</v>
      </c>
      <c r="B2626" s="23">
        <f>+'ABC Fatturato'!B2626*60%</f>
        <v>3.135054669178158</v>
      </c>
      <c r="C2626" s="27">
        <f t="shared" si="122"/>
        <v>4705160.1326443683</v>
      </c>
      <c r="D2626" s="28">
        <f t="shared" ref="D2626:D2689" si="123">C2626/SUM(B:B)</f>
        <v>0.99998205286309028</v>
      </c>
      <c r="E2626" s="18">
        <v>2625</v>
      </c>
      <c r="F2626" s="26">
        <f t="shared" ref="F2626:F2689" si="124">E2626/COUNT(B:B)</f>
        <v>0.97402597402597402</v>
      </c>
      <c r="G2626" s="3" t="str" cm="1">
        <f t="array" ref="G2626">IFERROR(_xlfn.IFS(D2626&lt;='ABC Fatturato'!$K$2,"A",D2626&lt;='ABC Fatturato'!$L$3,"B"),"C")</f>
        <v>C</v>
      </c>
    </row>
    <row r="2627" spans="1:7" x14ac:dyDescent="0.3">
      <c r="A2627" s="20" t="s">
        <v>2650</v>
      </c>
      <c r="B2627" s="23">
        <f>+'ABC Fatturato'!B2627*60%</f>
        <v>3.0090377658092318</v>
      </c>
      <c r="C2627" s="27">
        <f t="shared" ref="C2627:C2690" si="125">B2627+C2626</f>
        <v>4705163.141682134</v>
      </c>
      <c r="D2627" s="28">
        <f t="shared" si="123"/>
        <v>0.99998269237028603</v>
      </c>
      <c r="E2627" s="18">
        <v>2626</v>
      </c>
      <c r="F2627" s="26">
        <f t="shared" si="124"/>
        <v>0.97439703153988866</v>
      </c>
      <c r="G2627" s="3" t="str" cm="1">
        <f t="array" ref="G2627">IFERROR(_xlfn.IFS(D2627&lt;='ABC Fatturato'!$K$2,"A",D2627&lt;='ABC Fatturato'!$L$3,"B"),"C")</f>
        <v>C</v>
      </c>
    </row>
    <row r="2628" spans="1:7" x14ac:dyDescent="0.3">
      <c r="A2628" s="20" t="s">
        <v>2651</v>
      </c>
      <c r="B2628" s="23">
        <f>+'ABC Fatturato'!B2628*60%</f>
        <v>2.9455170502899359</v>
      </c>
      <c r="C2628" s="27">
        <f t="shared" si="125"/>
        <v>4705166.0871991841</v>
      </c>
      <c r="D2628" s="28">
        <f t="shared" si="123"/>
        <v>0.99998331837750021</v>
      </c>
      <c r="E2628" s="18">
        <v>2627</v>
      </c>
      <c r="F2628" s="26">
        <f t="shared" si="124"/>
        <v>0.9747680890538033</v>
      </c>
      <c r="G2628" s="3" t="str" cm="1">
        <f t="array" ref="G2628">IFERROR(_xlfn.IFS(D2628&lt;='ABC Fatturato'!$K$2,"A",D2628&lt;='ABC Fatturato'!$L$3,"B"),"C")</f>
        <v>C</v>
      </c>
    </row>
    <row r="2629" spans="1:7" x14ac:dyDescent="0.3">
      <c r="A2629" s="20" t="s">
        <v>2652</v>
      </c>
      <c r="B2629" s="23">
        <f>+'ABC Fatturato'!B2629*60%</f>
        <v>2.8814840709358065</v>
      </c>
      <c r="C2629" s="27">
        <f t="shared" si="125"/>
        <v>4705168.9686832549</v>
      </c>
      <c r="D2629" s="28">
        <f t="shared" si="123"/>
        <v>0.99998393077586178</v>
      </c>
      <c r="E2629" s="18">
        <v>2628</v>
      </c>
      <c r="F2629" s="26">
        <f t="shared" si="124"/>
        <v>0.97513914656771805</v>
      </c>
      <c r="G2629" s="3" t="str" cm="1">
        <f t="array" ref="G2629">IFERROR(_xlfn.IFS(D2629&lt;='ABC Fatturato'!$K$2,"A",D2629&lt;='ABC Fatturato'!$L$3,"B"),"C")</f>
        <v>C</v>
      </c>
    </row>
    <row r="2630" spans="1:7" x14ac:dyDescent="0.3">
      <c r="A2630" s="20" t="s">
        <v>2653</v>
      </c>
      <c r="B2630" s="23">
        <f>+'ABC Fatturato'!B2630*60%</f>
        <v>2.8469062620845773</v>
      </c>
      <c r="C2630" s="27">
        <f t="shared" si="125"/>
        <v>4705171.8155895174</v>
      </c>
      <c r="D2630" s="28">
        <f t="shared" si="123"/>
        <v>0.99998453582544322</v>
      </c>
      <c r="E2630" s="18">
        <v>2629</v>
      </c>
      <c r="F2630" s="26">
        <f t="shared" si="124"/>
        <v>0.97551020408163269</v>
      </c>
      <c r="G2630" s="3" t="str" cm="1">
        <f t="array" ref="G2630">IFERROR(_xlfn.IFS(D2630&lt;='ABC Fatturato'!$K$2,"A",D2630&lt;='ABC Fatturato'!$L$3,"B"),"C")</f>
        <v>C</v>
      </c>
    </row>
    <row r="2631" spans="1:7" x14ac:dyDescent="0.3">
      <c r="A2631" s="20" t="s">
        <v>2654</v>
      </c>
      <c r="B2631" s="23">
        <f>+'ABC Fatturato'!B2631*60%</f>
        <v>2.5997389617776392</v>
      </c>
      <c r="C2631" s="27">
        <f t="shared" si="125"/>
        <v>4705174.4153284794</v>
      </c>
      <c r="D2631" s="28">
        <f t="shared" si="123"/>
        <v>0.999985088344854</v>
      </c>
      <c r="E2631" s="18">
        <v>2630</v>
      </c>
      <c r="F2631" s="26">
        <f t="shared" si="124"/>
        <v>0.97588126159554733</v>
      </c>
      <c r="G2631" s="3" t="str" cm="1">
        <f t="array" ref="G2631">IFERROR(_xlfn.IFS(D2631&lt;='ABC Fatturato'!$K$2,"A",D2631&lt;='ABC Fatturato'!$L$3,"B"),"C")</f>
        <v>C</v>
      </c>
    </row>
    <row r="2632" spans="1:7" x14ac:dyDescent="0.3">
      <c r="A2632" s="20" t="s">
        <v>2655</v>
      </c>
      <c r="B2632" s="23">
        <f>+'ABC Fatturato'!B2632*60%</f>
        <v>2.5613191741651615</v>
      </c>
      <c r="C2632" s="27">
        <f t="shared" si="125"/>
        <v>4705176.9766476536</v>
      </c>
      <c r="D2632" s="28">
        <f t="shared" si="123"/>
        <v>0.99998563269895324</v>
      </c>
      <c r="E2632" s="18">
        <v>2631</v>
      </c>
      <c r="F2632" s="26">
        <f t="shared" si="124"/>
        <v>0.97625231910946197</v>
      </c>
      <c r="G2632" s="3" t="str" cm="1">
        <f t="array" ref="G2632">IFERROR(_xlfn.IFS(D2632&lt;='ABC Fatturato'!$K$2,"A",D2632&lt;='ABC Fatturato'!$L$3,"B"),"C")</f>
        <v>C</v>
      </c>
    </row>
    <row r="2633" spans="1:7" x14ac:dyDescent="0.3">
      <c r="A2633" s="20" t="s">
        <v>2656</v>
      </c>
      <c r="B2633" s="23">
        <f>+'ABC Fatturato'!B2633*60%</f>
        <v>2.5613191741651615</v>
      </c>
      <c r="C2633" s="27">
        <f t="shared" si="125"/>
        <v>4705179.5379668279</v>
      </c>
      <c r="D2633" s="28">
        <f t="shared" si="123"/>
        <v>0.99998617705305248</v>
      </c>
      <c r="E2633" s="18">
        <v>2632</v>
      </c>
      <c r="F2633" s="26">
        <f t="shared" si="124"/>
        <v>0.97662337662337662</v>
      </c>
      <c r="G2633" s="3" t="str" cm="1">
        <f t="array" ref="G2633">IFERROR(_xlfn.IFS(D2633&lt;='ABC Fatturato'!$K$2,"A",D2633&lt;='ABC Fatturato'!$L$3,"B"),"C")</f>
        <v>C</v>
      </c>
    </row>
    <row r="2634" spans="1:7" x14ac:dyDescent="0.3">
      <c r="A2634" s="20" t="s">
        <v>2657</v>
      </c>
      <c r="B2634" s="23">
        <f>+'ABC Fatturato'!B2634*60%</f>
        <v>2.4332532154569035</v>
      </c>
      <c r="C2634" s="27">
        <f t="shared" si="125"/>
        <v>4705181.9712200435</v>
      </c>
      <c r="D2634" s="28">
        <f t="shared" si="123"/>
        <v>0.99998669418944686</v>
      </c>
      <c r="E2634" s="18">
        <v>2633</v>
      </c>
      <c r="F2634" s="26">
        <f t="shared" si="124"/>
        <v>0.97699443413729126</v>
      </c>
      <c r="G2634" s="3" t="str" cm="1">
        <f t="array" ref="G2634">IFERROR(_xlfn.IFS(D2634&lt;='ABC Fatturato'!$K$2,"A",D2634&lt;='ABC Fatturato'!$L$3,"B"),"C")</f>
        <v>C</v>
      </c>
    </row>
    <row r="2635" spans="1:7" x14ac:dyDescent="0.3">
      <c r="A2635" s="20" t="s">
        <v>2658</v>
      </c>
      <c r="B2635" s="23">
        <f>+'ABC Fatturato'!B2635*60%</f>
        <v>2.392272108670261</v>
      </c>
      <c r="C2635" s="27">
        <f t="shared" si="125"/>
        <v>4705184.3634921517</v>
      </c>
      <c r="D2635" s="28">
        <f t="shared" si="123"/>
        <v>0.99998720261617546</v>
      </c>
      <c r="E2635" s="18">
        <v>2634</v>
      </c>
      <c r="F2635" s="26">
        <f t="shared" si="124"/>
        <v>0.9773654916512059</v>
      </c>
      <c r="G2635" s="3" t="str" cm="1">
        <f t="array" ref="G2635">IFERROR(_xlfn.IFS(D2635&lt;='ABC Fatturato'!$K$2,"A",D2635&lt;='ABC Fatturato'!$L$3,"B"),"C")</f>
        <v>C</v>
      </c>
    </row>
    <row r="2636" spans="1:7" x14ac:dyDescent="0.3">
      <c r="A2636" s="20" t="s">
        <v>2659</v>
      </c>
      <c r="B2636" s="23">
        <f>+'ABC Fatturato'!B2636*60%</f>
        <v>2.392272108670261</v>
      </c>
      <c r="C2636" s="27">
        <f t="shared" si="125"/>
        <v>4705186.75576426</v>
      </c>
      <c r="D2636" s="28">
        <f t="shared" si="123"/>
        <v>0.99998771104290407</v>
      </c>
      <c r="E2636" s="18">
        <v>2635</v>
      </c>
      <c r="F2636" s="26">
        <f t="shared" si="124"/>
        <v>0.97773654916512054</v>
      </c>
      <c r="G2636" s="3" t="str" cm="1">
        <f t="array" ref="G2636">IFERROR(_xlfn.IFS(D2636&lt;='ABC Fatturato'!$K$2,"A",D2636&lt;='ABC Fatturato'!$L$3,"B"),"C")</f>
        <v>C</v>
      </c>
    </row>
    <row r="2637" spans="1:7" x14ac:dyDescent="0.3">
      <c r="A2637" s="20" t="s">
        <v>2660</v>
      </c>
      <c r="B2637" s="23">
        <f>+'ABC Fatturato'!B2637*60%</f>
        <v>2.392272108670261</v>
      </c>
      <c r="C2637" s="27">
        <f t="shared" si="125"/>
        <v>4705189.1480363682</v>
      </c>
      <c r="D2637" s="28">
        <f t="shared" si="123"/>
        <v>0.99998821946963268</v>
      </c>
      <c r="E2637" s="18">
        <v>2636</v>
      </c>
      <c r="F2637" s="26">
        <f t="shared" si="124"/>
        <v>0.97810760667903529</v>
      </c>
      <c r="G2637" s="3" t="str" cm="1">
        <f t="array" ref="G2637">IFERROR(_xlfn.IFS(D2637&lt;='ABC Fatturato'!$K$2,"A",D2637&lt;='ABC Fatturato'!$L$3,"B"),"C")</f>
        <v>C</v>
      </c>
    </row>
    <row r="2638" spans="1:7" x14ac:dyDescent="0.3">
      <c r="A2638" s="20" t="s">
        <v>2661</v>
      </c>
      <c r="B2638" s="23">
        <f>+'ABC Fatturato'!B2638*60%</f>
        <v>2.392272108670261</v>
      </c>
      <c r="C2638" s="27">
        <f t="shared" si="125"/>
        <v>4705191.5403084764</v>
      </c>
      <c r="D2638" s="28">
        <f t="shared" si="123"/>
        <v>0.99998872789636128</v>
      </c>
      <c r="E2638" s="18">
        <v>2637</v>
      </c>
      <c r="F2638" s="26">
        <f t="shared" si="124"/>
        <v>0.97847866419294993</v>
      </c>
      <c r="G2638" s="3" t="str" cm="1">
        <f t="array" ref="G2638">IFERROR(_xlfn.IFS(D2638&lt;='ABC Fatturato'!$K$2,"A",D2638&lt;='ABC Fatturato'!$L$3,"B"),"C")</f>
        <v>C</v>
      </c>
    </row>
    <row r="2639" spans="1:7" x14ac:dyDescent="0.3">
      <c r="A2639" s="20" t="s">
        <v>2662</v>
      </c>
      <c r="B2639" s="23">
        <f>+'ABC Fatturato'!B2639*60%</f>
        <v>2.3461683635352881</v>
      </c>
      <c r="C2639" s="27">
        <f t="shared" si="125"/>
        <v>4705193.8864768399</v>
      </c>
      <c r="D2639" s="28">
        <f t="shared" si="123"/>
        <v>0.99998922652471611</v>
      </c>
      <c r="E2639" s="18">
        <v>2638</v>
      </c>
      <c r="F2639" s="26">
        <f t="shared" si="124"/>
        <v>0.97884972170686457</v>
      </c>
      <c r="G2639" s="3" t="str" cm="1">
        <f t="array" ref="G2639">IFERROR(_xlfn.IFS(D2639&lt;='ABC Fatturato'!$K$2,"A",D2639&lt;='ABC Fatturato'!$L$3,"B"),"C")</f>
        <v>C</v>
      </c>
    </row>
    <row r="2640" spans="1:7" x14ac:dyDescent="0.3">
      <c r="A2640" s="20" t="s">
        <v>2663</v>
      </c>
      <c r="B2640" s="23">
        <f>+'ABC Fatturato'!B2640*60%</f>
        <v>2.2411542773945161</v>
      </c>
      <c r="C2640" s="27">
        <f t="shared" si="125"/>
        <v>4705196.1276311176</v>
      </c>
      <c r="D2640" s="28">
        <f t="shared" si="123"/>
        <v>0.99998970283455302</v>
      </c>
      <c r="E2640" s="18">
        <v>2639</v>
      </c>
      <c r="F2640" s="26">
        <f t="shared" si="124"/>
        <v>0.97922077922077921</v>
      </c>
      <c r="G2640" s="3" t="str" cm="1">
        <f t="array" ref="G2640">IFERROR(_xlfn.IFS(D2640&lt;='ABC Fatturato'!$K$2,"A",D2640&lt;='ABC Fatturato'!$L$3,"B"),"C")</f>
        <v>C</v>
      </c>
    </row>
    <row r="2641" spans="1:7" x14ac:dyDescent="0.3">
      <c r="A2641" s="20" t="s">
        <v>2664</v>
      </c>
      <c r="B2641" s="23">
        <f>+'ABC Fatturato'!B2641*60%</f>
        <v>2.2303967368630229</v>
      </c>
      <c r="C2641" s="27">
        <f t="shared" si="125"/>
        <v>4705198.358027854</v>
      </c>
      <c r="D2641" s="28">
        <f t="shared" si="123"/>
        <v>0.99999017685810254</v>
      </c>
      <c r="E2641" s="18">
        <v>2640</v>
      </c>
      <c r="F2641" s="26">
        <f t="shared" si="124"/>
        <v>0.97959183673469385</v>
      </c>
      <c r="G2641" s="3" t="str" cm="1">
        <f t="array" ref="G2641">IFERROR(_xlfn.IFS(D2641&lt;='ABC Fatturato'!$K$2,"A",D2641&lt;='ABC Fatturato'!$L$3,"B"),"C")</f>
        <v>C</v>
      </c>
    </row>
    <row r="2642" spans="1:7" x14ac:dyDescent="0.3">
      <c r="A2642" s="20" t="s">
        <v>2665</v>
      </c>
      <c r="B2642" s="23">
        <f>+'ABC Fatturato'!B2642*60%</f>
        <v>2.217590140992197</v>
      </c>
      <c r="C2642" s="27">
        <f t="shared" si="125"/>
        <v>4705200.5756179951</v>
      </c>
      <c r="D2642" s="28">
        <f t="shared" si="123"/>
        <v>0.9999906481598817</v>
      </c>
      <c r="E2642" s="18">
        <v>2641</v>
      </c>
      <c r="F2642" s="26">
        <f t="shared" si="124"/>
        <v>0.9799628942486085</v>
      </c>
      <c r="G2642" s="3" t="str" cm="1">
        <f t="array" ref="G2642">IFERROR(_xlfn.IFS(D2642&lt;='ABC Fatturato'!$K$2,"A",D2642&lt;='ABC Fatturato'!$L$3,"B"),"C")</f>
        <v>C</v>
      </c>
    </row>
    <row r="2643" spans="1:7" x14ac:dyDescent="0.3">
      <c r="A2643" s="20" t="s">
        <v>2666</v>
      </c>
      <c r="B2643" s="23">
        <f>+'ABC Fatturato'!B2643*60%</f>
        <v>2.0977204036412673</v>
      </c>
      <c r="C2643" s="27">
        <f t="shared" si="125"/>
        <v>4705202.6733383983</v>
      </c>
      <c r="D2643" s="28">
        <f t="shared" si="123"/>
        <v>0.99999109398588892</v>
      </c>
      <c r="E2643" s="18">
        <v>2642</v>
      </c>
      <c r="F2643" s="26">
        <f t="shared" si="124"/>
        <v>0.98033395176252314</v>
      </c>
      <c r="G2643" s="3" t="str" cm="1">
        <f t="array" ref="G2643">IFERROR(_xlfn.IFS(D2643&lt;='ABC Fatturato'!$K$2,"A",D2643&lt;='ABC Fatturato'!$L$3,"B"),"C")</f>
        <v>C</v>
      </c>
    </row>
    <row r="2644" spans="1:7" x14ac:dyDescent="0.3">
      <c r="A2644" s="20" t="s">
        <v>2667</v>
      </c>
      <c r="B2644" s="23">
        <f>+'ABC Fatturato'!B2644*60%</f>
        <v>1.9209893806238711</v>
      </c>
      <c r="C2644" s="27">
        <f t="shared" si="125"/>
        <v>4705204.5943277786</v>
      </c>
      <c r="D2644" s="28">
        <f t="shared" si="123"/>
        <v>0.99999150225146327</v>
      </c>
      <c r="E2644" s="18">
        <v>2643</v>
      </c>
      <c r="F2644" s="26">
        <f t="shared" si="124"/>
        <v>0.98070500927643789</v>
      </c>
      <c r="G2644" s="3" t="str" cm="1">
        <f t="array" ref="G2644">IFERROR(_xlfn.IFS(D2644&lt;='ABC Fatturato'!$K$2,"A",D2644&lt;='ABC Fatturato'!$L$3,"B"),"C")</f>
        <v>C</v>
      </c>
    </row>
    <row r="2645" spans="1:7" x14ac:dyDescent="0.3">
      <c r="A2645" s="20" t="s">
        <v>2668</v>
      </c>
      <c r="B2645" s="23">
        <f>+'ABC Fatturato'!B2645*60%</f>
        <v>1.9209893806238711</v>
      </c>
      <c r="C2645" s="27">
        <f t="shared" si="125"/>
        <v>4705206.5153171588</v>
      </c>
      <c r="D2645" s="28">
        <f t="shared" si="123"/>
        <v>0.99999191051703762</v>
      </c>
      <c r="E2645" s="18">
        <v>2644</v>
      </c>
      <c r="F2645" s="26">
        <f t="shared" si="124"/>
        <v>0.98107606679035253</v>
      </c>
      <c r="G2645" s="3" t="str" cm="1">
        <f t="array" ref="G2645">IFERROR(_xlfn.IFS(D2645&lt;='ABC Fatturato'!$K$2,"A",D2645&lt;='ABC Fatturato'!$L$3,"B"),"C")</f>
        <v>C</v>
      </c>
    </row>
    <row r="2646" spans="1:7" x14ac:dyDescent="0.3">
      <c r="A2646" s="20" t="s">
        <v>2669</v>
      </c>
      <c r="B2646" s="23">
        <f>+'ABC Fatturato'!B2646*60%</f>
        <v>1.9209893806238711</v>
      </c>
      <c r="C2646" s="27">
        <f t="shared" si="125"/>
        <v>4705208.436306539</v>
      </c>
      <c r="D2646" s="28">
        <f t="shared" si="123"/>
        <v>0.99999231878261197</v>
      </c>
      <c r="E2646" s="18">
        <v>2645</v>
      </c>
      <c r="F2646" s="26">
        <f t="shared" si="124"/>
        <v>0.98144712430426717</v>
      </c>
      <c r="G2646" s="3" t="str" cm="1">
        <f t="array" ref="G2646">IFERROR(_xlfn.IFS(D2646&lt;='ABC Fatturato'!$K$2,"A",D2646&lt;='ABC Fatturato'!$L$3,"B"),"C")</f>
        <v>C</v>
      </c>
    </row>
    <row r="2647" spans="1:7" x14ac:dyDescent="0.3">
      <c r="A2647" s="20" t="s">
        <v>2670</v>
      </c>
      <c r="B2647" s="23">
        <f>+'ABC Fatturato'!B2647*60%</f>
        <v>1.9209893806238711</v>
      </c>
      <c r="C2647" s="27">
        <f t="shared" si="125"/>
        <v>4705210.3572959192</v>
      </c>
      <c r="D2647" s="28">
        <f t="shared" si="123"/>
        <v>0.99999272704818631</v>
      </c>
      <c r="E2647" s="18">
        <v>2646</v>
      </c>
      <c r="F2647" s="26">
        <f t="shared" si="124"/>
        <v>0.98181818181818181</v>
      </c>
      <c r="G2647" s="3" t="str" cm="1">
        <f t="array" ref="G2647">IFERROR(_xlfn.IFS(D2647&lt;='ABC Fatturato'!$K$2,"A",D2647&lt;='ABC Fatturato'!$L$3,"B"),"C")</f>
        <v>C</v>
      </c>
    </row>
    <row r="2648" spans="1:7" x14ac:dyDescent="0.3">
      <c r="A2648" s="20" t="s">
        <v>2671</v>
      </c>
      <c r="B2648" s="23">
        <f>+'ABC Fatturato'!B2648*60%</f>
        <v>1.9081827847530453</v>
      </c>
      <c r="C2648" s="27">
        <f t="shared" si="125"/>
        <v>4705212.2654787041</v>
      </c>
      <c r="D2648" s="28">
        <f t="shared" si="123"/>
        <v>0.9999931325919903</v>
      </c>
      <c r="E2648" s="18">
        <v>2647</v>
      </c>
      <c r="F2648" s="26">
        <f t="shared" si="124"/>
        <v>0.98218923933209645</v>
      </c>
      <c r="G2648" s="3" t="str" cm="1">
        <f t="array" ref="G2648">IFERROR(_xlfn.IFS(D2648&lt;='ABC Fatturato'!$K$2,"A",D2648&lt;='ABC Fatturato'!$L$3,"B"),"C")</f>
        <v>C</v>
      </c>
    </row>
    <row r="2649" spans="1:7" x14ac:dyDescent="0.3">
      <c r="A2649" s="20" t="s">
        <v>2672</v>
      </c>
      <c r="B2649" s="23">
        <f>+'ABC Fatturato'!B2649*60%</f>
        <v>1.8342887265783805</v>
      </c>
      <c r="C2649" s="27">
        <f t="shared" si="125"/>
        <v>4705214.0997674307</v>
      </c>
      <c r="D2649" s="28">
        <f t="shared" si="123"/>
        <v>0.99999352243117845</v>
      </c>
      <c r="E2649" s="18">
        <v>2648</v>
      </c>
      <c r="F2649" s="26">
        <f t="shared" si="124"/>
        <v>0.98256029684601109</v>
      </c>
      <c r="G2649" s="3" t="str" cm="1">
        <f t="array" ref="G2649">IFERROR(_xlfn.IFS(D2649&lt;='ABC Fatturato'!$K$2,"A",D2649&lt;='ABC Fatturato'!$L$3,"B"),"C")</f>
        <v>C</v>
      </c>
    </row>
    <row r="2650" spans="1:7" x14ac:dyDescent="0.3">
      <c r="A2650" s="20" t="s">
        <v>2673</v>
      </c>
      <c r="B2650" s="23">
        <f>+'ABC Fatturato'!B2650*60%</f>
        <v>1.8210979328314296</v>
      </c>
      <c r="C2650" s="27">
        <f t="shared" si="125"/>
        <v>4705215.9208653634</v>
      </c>
      <c r="D2650" s="28">
        <f t="shared" si="123"/>
        <v>0.999993909466943</v>
      </c>
      <c r="E2650" s="18">
        <v>2649</v>
      </c>
      <c r="F2650" s="26">
        <f t="shared" si="124"/>
        <v>0.98293135435992574</v>
      </c>
      <c r="G2650" s="3" t="str" cm="1">
        <f t="array" ref="G2650">IFERROR(_xlfn.IFS(D2650&lt;='ABC Fatturato'!$K$2,"A",D2650&lt;='ABC Fatturato'!$L$3,"B"),"C")</f>
        <v>C</v>
      </c>
    </row>
    <row r="2651" spans="1:7" x14ac:dyDescent="0.3">
      <c r="A2651" s="20" t="s">
        <v>2674</v>
      </c>
      <c r="B2651" s="23">
        <f>+'ABC Fatturato'!B2651*60%</f>
        <v>1.7929234219156132</v>
      </c>
      <c r="C2651" s="27">
        <f t="shared" si="125"/>
        <v>4705217.713788785</v>
      </c>
      <c r="D2651" s="28">
        <f t="shared" si="123"/>
        <v>0.99999429051481237</v>
      </c>
      <c r="E2651" s="18">
        <v>2650</v>
      </c>
      <c r="F2651" s="26">
        <f t="shared" si="124"/>
        <v>0.98330241187384049</v>
      </c>
      <c r="G2651" s="3" t="str" cm="1">
        <f t="array" ref="G2651">IFERROR(_xlfn.IFS(D2651&lt;='ABC Fatturato'!$K$2,"A",D2651&lt;='ABC Fatturato'!$L$3,"B"),"C")</f>
        <v>C</v>
      </c>
    </row>
    <row r="2652" spans="1:7" x14ac:dyDescent="0.3">
      <c r="A2652" s="20" t="s">
        <v>2675</v>
      </c>
      <c r="B2652" s="23">
        <f>+'ABC Fatturato'!B2652*60%</f>
        <v>1.7929234219156132</v>
      </c>
      <c r="C2652" s="27">
        <f t="shared" si="125"/>
        <v>4705219.5067122066</v>
      </c>
      <c r="D2652" s="28">
        <f t="shared" si="123"/>
        <v>0.99999467156268185</v>
      </c>
      <c r="E2652" s="18">
        <v>2651</v>
      </c>
      <c r="F2652" s="26">
        <f t="shared" si="124"/>
        <v>0.98367346938775513</v>
      </c>
      <c r="G2652" s="3" t="str" cm="1">
        <f t="array" ref="G2652">IFERROR(_xlfn.IFS(D2652&lt;='ABC Fatturato'!$K$2,"A",D2652&lt;='ABC Fatturato'!$L$3,"B"),"C")</f>
        <v>C</v>
      </c>
    </row>
    <row r="2653" spans="1:7" x14ac:dyDescent="0.3">
      <c r="A2653" s="20" t="s">
        <v>2676</v>
      </c>
      <c r="B2653" s="23">
        <f>+'ABC Fatturato'!B2653*60%</f>
        <v>1.7929234219156132</v>
      </c>
      <c r="C2653" s="27">
        <f t="shared" si="125"/>
        <v>4705221.2996356282</v>
      </c>
      <c r="D2653" s="28">
        <f t="shared" si="123"/>
        <v>0.99999505261055122</v>
      </c>
      <c r="E2653" s="18">
        <v>2652</v>
      </c>
      <c r="F2653" s="26">
        <f t="shared" si="124"/>
        <v>0.98404452690166977</v>
      </c>
      <c r="G2653" s="3" t="str" cm="1">
        <f t="array" ref="G2653">IFERROR(_xlfn.IFS(D2653&lt;='ABC Fatturato'!$K$2,"A",D2653&lt;='ABC Fatturato'!$L$3,"B"),"C")</f>
        <v>C</v>
      </c>
    </row>
    <row r="2654" spans="1:7" x14ac:dyDescent="0.3">
      <c r="A2654" s="20" t="s">
        <v>2677</v>
      </c>
      <c r="B2654" s="23">
        <f>+'ABC Fatturato'!B2654*60%</f>
        <v>1.7416970384323098</v>
      </c>
      <c r="C2654" s="27">
        <f t="shared" si="125"/>
        <v>4705223.0413326668</v>
      </c>
      <c r="D2654" s="28">
        <f t="shared" si="123"/>
        <v>0.99999542277133868</v>
      </c>
      <c r="E2654" s="18">
        <v>2653</v>
      </c>
      <c r="F2654" s="26">
        <f t="shared" si="124"/>
        <v>0.98441558441558441</v>
      </c>
      <c r="G2654" s="3" t="str" cm="1">
        <f t="array" ref="G2654">IFERROR(_xlfn.IFS(D2654&lt;='ABC Fatturato'!$K$2,"A",D2654&lt;='ABC Fatturato'!$L$3,"B"),"C")</f>
        <v>C</v>
      </c>
    </row>
    <row r="2655" spans="1:7" x14ac:dyDescent="0.3">
      <c r="A2655" s="20" t="s">
        <v>2678</v>
      </c>
      <c r="B2655" s="23">
        <f>+'ABC Fatturato'!B2655*60%</f>
        <v>1.6113258924673031</v>
      </c>
      <c r="C2655" s="27">
        <f t="shared" si="125"/>
        <v>4705224.6526585594</v>
      </c>
      <c r="D2655" s="28">
        <f t="shared" si="123"/>
        <v>0.99999576522450262</v>
      </c>
      <c r="E2655" s="18">
        <v>2654</v>
      </c>
      <c r="F2655" s="26">
        <f t="shared" si="124"/>
        <v>0.98478664192949905</v>
      </c>
      <c r="G2655" s="3" t="str" cm="1">
        <f t="array" ref="G2655">IFERROR(_xlfn.IFS(D2655&lt;='ABC Fatturato'!$K$2,"A",D2655&lt;='ABC Fatturato'!$L$3,"B"),"C")</f>
        <v>C</v>
      </c>
    </row>
    <row r="2656" spans="1:7" x14ac:dyDescent="0.3">
      <c r="A2656" s="20" t="s">
        <v>2679</v>
      </c>
      <c r="B2656" s="23">
        <f>+'ABC Fatturato'!B2656*60%</f>
        <v>1.4343387375324907</v>
      </c>
      <c r="C2656" s="27">
        <f t="shared" si="125"/>
        <v>4705226.0869972967</v>
      </c>
      <c r="D2656" s="28">
        <f t="shared" si="123"/>
        <v>0.99999607006279811</v>
      </c>
      <c r="E2656" s="18">
        <v>2655</v>
      </c>
      <c r="F2656" s="26">
        <f t="shared" si="124"/>
        <v>0.98515769944341369</v>
      </c>
      <c r="G2656" s="3" t="str" cm="1">
        <f t="array" ref="G2656">IFERROR(_xlfn.IFS(D2656&lt;='ABC Fatturato'!$K$2,"A",D2656&lt;='ABC Fatturato'!$L$3,"B"),"C")</f>
        <v>C</v>
      </c>
    </row>
    <row r="2657" spans="1:7" x14ac:dyDescent="0.3">
      <c r="A2657" s="20" t="s">
        <v>2680</v>
      </c>
      <c r="B2657" s="23">
        <f>+'ABC Fatturato'!B2657*60%</f>
        <v>1.4246057246706629</v>
      </c>
      <c r="C2657" s="27">
        <f t="shared" si="125"/>
        <v>4705227.5116030211</v>
      </c>
      <c r="D2657" s="28">
        <f t="shared" si="123"/>
        <v>0.99999637283254805</v>
      </c>
      <c r="E2657" s="18">
        <v>2656</v>
      </c>
      <c r="F2657" s="26">
        <f t="shared" si="124"/>
        <v>0.98552875695732833</v>
      </c>
      <c r="G2657" s="3" t="str" cm="1">
        <f t="array" ref="G2657">IFERROR(_xlfn.IFS(D2657&lt;='ABC Fatturato'!$K$2,"A",D2657&lt;='ABC Fatturato'!$L$3,"B"),"C")</f>
        <v>C</v>
      </c>
    </row>
    <row r="2658" spans="1:7" x14ac:dyDescent="0.3">
      <c r="A2658" s="20" t="s">
        <v>2681</v>
      </c>
      <c r="B2658" s="23">
        <f>+'ABC Fatturato'!B2658*60%</f>
        <v>1.3370086089142144</v>
      </c>
      <c r="C2658" s="27">
        <f t="shared" si="125"/>
        <v>4705228.8486116296</v>
      </c>
      <c r="D2658" s="28">
        <f t="shared" si="123"/>
        <v>0.99999665698538776</v>
      </c>
      <c r="E2658" s="18">
        <v>2657</v>
      </c>
      <c r="F2658" s="26">
        <f t="shared" si="124"/>
        <v>0.98589981447124309</v>
      </c>
      <c r="G2658" s="3" t="str" cm="1">
        <f t="array" ref="G2658">IFERROR(_xlfn.IFS(D2658&lt;='ABC Fatturato'!$K$2,"A",D2658&lt;='ABC Fatturato'!$L$3,"B"),"C")</f>
        <v>C</v>
      </c>
    </row>
    <row r="2659" spans="1:7" x14ac:dyDescent="0.3">
      <c r="A2659" s="20" t="s">
        <v>2682</v>
      </c>
      <c r="B2659" s="23">
        <f>+'ABC Fatturato'!B2659*60%</f>
        <v>1.2806595870825808</v>
      </c>
      <c r="C2659" s="27">
        <f t="shared" si="125"/>
        <v>4705230.1292712167</v>
      </c>
      <c r="D2659" s="28">
        <f t="shared" si="123"/>
        <v>0.99999692916243743</v>
      </c>
      <c r="E2659" s="18">
        <v>2658</v>
      </c>
      <c r="F2659" s="26">
        <f t="shared" si="124"/>
        <v>0.98627087198515773</v>
      </c>
      <c r="G2659" s="3" t="str" cm="1">
        <f t="array" ref="G2659">IFERROR(_xlfn.IFS(D2659&lt;='ABC Fatturato'!$K$2,"A",D2659&lt;='ABC Fatturato'!$L$3,"B"),"C")</f>
        <v>C</v>
      </c>
    </row>
    <row r="2660" spans="1:7" x14ac:dyDescent="0.3">
      <c r="A2660" s="20" t="s">
        <v>2683</v>
      </c>
      <c r="B2660" s="23">
        <f>+'ABC Fatturato'!B2660*60%</f>
        <v>1.2806595870825808</v>
      </c>
      <c r="C2660" s="27">
        <f t="shared" si="125"/>
        <v>4705231.4099308038</v>
      </c>
      <c r="D2660" s="28">
        <f t="shared" si="123"/>
        <v>0.99999720133948711</v>
      </c>
      <c r="E2660" s="18">
        <v>2659</v>
      </c>
      <c r="F2660" s="26">
        <f t="shared" si="124"/>
        <v>0.98664192949907237</v>
      </c>
      <c r="G2660" s="3" t="str" cm="1">
        <f t="array" ref="G2660">IFERROR(_xlfn.IFS(D2660&lt;='ABC Fatturato'!$K$2,"A",D2660&lt;='ABC Fatturato'!$L$3,"B"),"C")</f>
        <v>C</v>
      </c>
    </row>
    <row r="2661" spans="1:7" x14ac:dyDescent="0.3">
      <c r="A2661" s="20" t="s">
        <v>2684</v>
      </c>
      <c r="B2661" s="23">
        <f>+'ABC Fatturato'!B2661*60%</f>
        <v>1.2042042097337506</v>
      </c>
      <c r="C2661" s="27">
        <f t="shared" si="125"/>
        <v>4705232.6141350139</v>
      </c>
      <c r="D2661" s="28">
        <f t="shared" si="123"/>
        <v>0.99999745726756684</v>
      </c>
      <c r="E2661" s="18">
        <v>2660</v>
      </c>
      <c r="F2661" s="26">
        <f t="shared" si="124"/>
        <v>0.98701298701298701</v>
      </c>
      <c r="G2661" s="3" t="str" cm="1">
        <f t="array" ref="G2661">IFERROR(_xlfn.IFS(D2661&lt;='ABC Fatturato'!$K$2,"A",D2661&lt;='ABC Fatturato'!$L$3,"B"),"C")</f>
        <v>C</v>
      </c>
    </row>
    <row r="2662" spans="1:7" x14ac:dyDescent="0.3">
      <c r="A2662" s="20" t="s">
        <v>2685</v>
      </c>
      <c r="B2662" s="23">
        <f>+'ABC Fatturato'!B2662*60%</f>
        <v>1.1141738407618453</v>
      </c>
      <c r="C2662" s="27">
        <f t="shared" si="125"/>
        <v>4705233.7283088546</v>
      </c>
      <c r="D2662" s="28">
        <f t="shared" si="123"/>
        <v>0.99999769406160011</v>
      </c>
      <c r="E2662" s="18">
        <v>2661</v>
      </c>
      <c r="F2662" s="26">
        <f t="shared" si="124"/>
        <v>0.98738404452690165</v>
      </c>
      <c r="G2662" s="3" t="str" cm="1">
        <f t="array" ref="G2662">IFERROR(_xlfn.IFS(D2662&lt;='ABC Fatturato'!$K$2,"A",D2662&lt;='ABC Fatturato'!$L$3,"B"),"C")</f>
        <v>C</v>
      </c>
    </row>
    <row r="2663" spans="1:7" x14ac:dyDescent="0.3">
      <c r="A2663" s="20" t="s">
        <v>2686</v>
      </c>
      <c r="B2663" s="23">
        <f>+'ABC Fatturato'!B2663*60%</f>
        <v>1.0245276696660648</v>
      </c>
      <c r="C2663" s="27">
        <f t="shared" si="125"/>
        <v>4705234.7528365245</v>
      </c>
      <c r="D2663" s="28">
        <f t="shared" si="123"/>
        <v>0.99999791180323983</v>
      </c>
      <c r="E2663" s="18">
        <v>2662</v>
      </c>
      <c r="F2663" s="26">
        <f t="shared" si="124"/>
        <v>0.98775510204081629</v>
      </c>
      <c r="G2663" s="3" t="str" cm="1">
        <f t="array" ref="G2663">IFERROR(_xlfn.IFS(D2663&lt;='ABC Fatturato'!$K$2,"A",D2663&lt;='ABC Fatturato'!$L$3,"B"),"C")</f>
        <v>C</v>
      </c>
    </row>
    <row r="2664" spans="1:7" x14ac:dyDescent="0.3">
      <c r="A2664" s="20" t="s">
        <v>2687</v>
      </c>
      <c r="B2664" s="23">
        <f>+'ABC Fatturato'!B2664*60%</f>
        <v>0.96049469031193557</v>
      </c>
      <c r="C2664" s="27">
        <f t="shared" si="125"/>
        <v>4705235.7133312151</v>
      </c>
      <c r="D2664" s="28">
        <f t="shared" si="123"/>
        <v>0.99999811593602705</v>
      </c>
      <c r="E2664" s="18">
        <v>2663</v>
      </c>
      <c r="F2664" s="26">
        <f t="shared" si="124"/>
        <v>0.98812615955473093</v>
      </c>
      <c r="G2664" s="3" t="str" cm="1">
        <f t="array" ref="G2664">IFERROR(_xlfn.IFS(D2664&lt;='ABC Fatturato'!$K$2,"A",D2664&lt;='ABC Fatturato'!$L$3,"B"),"C")</f>
        <v>C</v>
      </c>
    </row>
    <row r="2665" spans="1:7" x14ac:dyDescent="0.3">
      <c r="A2665" s="20" t="s">
        <v>2688</v>
      </c>
      <c r="B2665" s="23">
        <f>+'ABC Fatturato'!B2665*60%</f>
        <v>0.85804192334532903</v>
      </c>
      <c r="C2665" s="27">
        <f t="shared" si="125"/>
        <v>4705236.5713731386</v>
      </c>
      <c r="D2665" s="28">
        <f t="shared" si="123"/>
        <v>0.99999829829465037</v>
      </c>
      <c r="E2665" s="18">
        <v>2664</v>
      </c>
      <c r="F2665" s="26">
        <f t="shared" si="124"/>
        <v>0.98849721706864568</v>
      </c>
      <c r="G2665" s="3" t="str" cm="1">
        <f t="array" ref="G2665">IFERROR(_xlfn.IFS(D2665&lt;='ABC Fatturato'!$K$2,"A",D2665&lt;='ABC Fatturato'!$L$3,"B"),"C")</f>
        <v>C</v>
      </c>
    </row>
    <row r="2666" spans="1:7" x14ac:dyDescent="0.3">
      <c r="A2666" s="20" t="s">
        <v>2689</v>
      </c>
      <c r="B2666" s="23">
        <f>+'ABC Fatturato'!B2666*60%</f>
        <v>0.8196221357328517</v>
      </c>
      <c r="C2666" s="27">
        <f t="shared" si="125"/>
        <v>4705237.3909952743</v>
      </c>
      <c r="D2666" s="28">
        <f t="shared" si="123"/>
        <v>0.99999847248796214</v>
      </c>
      <c r="E2666" s="18">
        <v>2665</v>
      </c>
      <c r="F2666" s="26">
        <f t="shared" si="124"/>
        <v>0.98886827458256032</v>
      </c>
      <c r="G2666" s="3" t="str" cm="1">
        <f t="array" ref="G2666">IFERROR(_xlfn.IFS(D2666&lt;='ABC Fatturato'!$K$2,"A",D2666&lt;='ABC Fatturato'!$L$3,"B"),"C")</f>
        <v>C</v>
      </c>
    </row>
    <row r="2667" spans="1:7" x14ac:dyDescent="0.3">
      <c r="A2667" s="20" t="s">
        <v>2690</v>
      </c>
      <c r="B2667" s="23">
        <f>+'ABC Fatturato'!B2667*60%</f>
        <v>0.76839575224954848</v>
      </c>
      <c r="C2667" s="27">
        <f t="shared" si="125"/>
        <v>4705238.1593910269</v>
      </c>
      <c r="D2667" s="28">
        <f t="shared" si="123"/>
        <v>0.99999863579419201</v>
      </c>
      <c r="E2667" s="18">
        <v>2666</v>
      </c>
      <c r="F2667" s="26">
        <f t="shared" si="124"/>
        <v>0.98923933209647497</v>
      </c>
      <c r="G2667" s="3" t="str" cm="1">
        <f t="array" ref="G2667">IFERROR(_xlfn.IFS(D2667&lt;='ABC Fatturato'!$K$2,"A",D2667&lt;='ABC Fatturato'!$L$3,"B"),"C")</f>
        <v>C</v>
      </c>
    </row>
    <row r="2668" spans="1:7" x14ac:dyDescent="0.3">
      <c r="A2668" s="20" t="s">
        <v>2691</v>
      </c>
      <c r="B2668" s="23">
        <f>+'ABC Fatturato'!B2668*60%</f>
        <v>0.76839575224954848</v>
      </c>
      <c r="C2668" s="27">
        <f t="shared" si="125"/>
        <v>4705238.9277867796</v>
      </c>
      <c r="D2668" s="28">
        <f t="shared" si="123"/>
        <v>0.99999879910042178</v>
      </c>
      <c r="E2668" s="18">
        <v>2667</v>
      </c>
      <c r="F2668" s="26">
        <f t="shared" si="124"/>
        <v>0.98961038961038961</v>
      </c>
      <c r="G2668" s="3" t="str" cm="1">
        <f t="array" ref="G2668">IFERROR(_xlfn.IFS(D2668&lt;='ABC Fatturato'!$K$2,"A",D2668&lt;='ABC Fatturato'!$L$3,"B"),"C")</f>
        <v>C</v>
      </c>
    </row>
    <row r="2669" spans="1:7" x14ac:dyDescent="0.3">
      <c r="A2669" s="20" t="s">
        <v>2692</v>
      </c>
      <c r="B2669" s="23">
        <f>+'ABC Fatturato'!B2669*60%</f>
        <v>0.76839575224954848</v>
      </c>
      <c r="C2669" s="27">
        <f t="shared" si="125"/>
        <v>4705239.6961825322</v>
      </c>
      <c r="D2669" s="28">
        <f t="shared" si="123"/>
        <v>0.99999896240665165</v>
      </c>
      <c r="E2669" s="18">
        <v>2668</v>
      </c>
      <c r="F2669" s="26">
        <f t="shared" si="124"/>
        <v>0.98998144712430425</v>
      </c>
      <c r="G2669" s="3" t="str" cm="1">
        <f t="array" ref="G2669">IFERROR(_xlfn.IFS(D2669&lt;='ABC Fatturato'!$K$2,"A",D2669&lt;='ABC Fatturato'!$L$3,"B"),"C")</f>
        <v>C</v>
      </c>
    </row>
    <row r="2670" spans="1:7" x14ac:dyDescent="0.3">
      <c r="A2670" s="20" t="s">
        <v>2693</v>
      </c>
      <c r="B2670" s="23">
        <f>+'ABC Fatturato'!B2670*60%</f>
        <v>0.64032979354129038</v>
      </c>
      <c r="C2670" s="27">
        <f t="shared" si="125"/>
        <v>4705240.3365123253</v>
      </c>
      <c r="D2670" s="28">
        <f t="shared" si="123"/>
        <v>0.99999909849517643</v>
      </c>
      <c r="E2670" s="18">
        <v>2669</v>
      </c>
      <c r="F2670" s="26">
        <f t="shared" si="124"/>
        <v>0.99035250463821889</v>
      </c>
      <c r="G2670" s="3" t="str" cm="1">
        <f t="array" ref="G2670">IFERROR(_xlfn.IFS(D2670&lt;='ABC Fatturato'!$K$2,"A",D2670&lt;='ABC Fatturato'!$L$3,"B"),"C")</f>
        <v>C</v>
      </c>
    </row>
    <row r="2671" spans="1:7" x14ac:dyDescent="0.3">
      <c r="A2671" s="20" t="s">
        <v>2694</v>
      </c>
      <c r="B2671" s="23">
        <f>+'ABC Fatturato'!B2671*60%</f>
        <v>0.64032979354129038</v>
      </c>
      <c r="C2671" s="27">
        <f t="shared" si="125"/>
        <v>4705240.9768421184</v>
      </c>
      <c r="D2671" s="28">
        <f t="shared" si="123"/>
        <v>0.9999992345837011</v>
      </c>
      <c r="E2671" s="18">
        <v>2670</v>
      </c>
      <c r="F2671" s="26">
        <f t="shared" si="124"/>
        <v>0.99072356215213353</v>
      </c>
      <c r="G2671" s="3" t="str" cm="1">
        <f t="array" ref="G2671">IFERROR(_xlfn.IFS(D2671&lt;='ABC Fatturato'!$K$2,"A",D2671&lt;='ABC Fatturato'!$L$3,"B"),"C")</f>
        <v>C</v>
      </c>
    </row>
    <row r="2672" spans="1:7" x14ac:dyDescent="0.3">
      <c r="A2672" s="20" t="s">
        <v>2695</v>
      </c>
      <c r="B2672" s="23">
        <f>+'ABC Fatturato'!B2672*60%</f>
        <v>0.64032979354129038</v>
      </c>
      <c r="C2672" s="27">
        <f t="shared" si="125"/>
        <v>4705241.6171719115</v>
      </c>
      <c r="D2672" s="28">
        <f t="shared" si="123"/>
        <v>0.99999937067222588</v>
      </c>
      <c r="E2672" s="18">
        <v>2671</v>
      </c>
      <c r="F2672" s="26">
        <f t="shared" si="124"/>
        <v>0.99109461966604828</v>
      </c>
      <c r="G2672" s="3" t="str" cm="1">
        <f t="array" ref="G2672">IFERROR(_xlfn.IFS(D2672&lt;='ABC Fatturato'!$K$2,"A",D2672&lt;='ABC Fatturato'!$L$3,"B"),"C")</f>
        <v>C</v>
      </c>
    </row>
    <row r="2673" spans="1:7" x14ac:dyDescent="0.3">
      <c r="A2673" s="20" t="s">
        <v>2696</v>
      </c>
      <c r="B2673" s="23">
        <f>+'ABC Fatturato'!B2673*60%</f>
        <v>0.64032979354129038</v>
      </c>
      <c r="C2673" s="27">
        <f t="shared" si="125"/>
        <v>4705242.2575017046</v>
      </c>
      <c r="D2673" s="28">
        <f t="shared" si="123"/>
        <v>0.99999950676075056</v>
      </c>
      <c r="E2673" s="18">
        <v>2672</v>
      </c>
      <c r="F2673" s="26">
        <f t="shared" si="124"/>
        <v>0.99146567717996292</v>
      </c>
      <c r="G2673" s="3" t="str" cm="1">
        <f t="array" ref="G2673">IFERROR(_xlfn.IFS(D2673&lt;='ABC Fatturato'!$K$2,"A",D2673&lt;='ABC Fatturato'!$L$3,"B"),"C")</f>
        <v>C</v>
      </c>
    </row>
    <row r="2674" spans="1:7" x14ac:dyDescent="0.3">
      <c r="A2674" s="20" t="s">
        <v>2697</v>
      </c>
      <c r="B2674" s="23">
        <f>+'ABC Fatturato'!B2674*60%</f>
        <v>0.59281732286052669</v>
      </c>
      <c r="C2674" s="27">
        <f t="shared" si="125"/>
        <v>4705242.8503190279</v>
      </c>
      <c r="D2674" s="28">
        <f t="shared" si="123"/>
        <v>0.99999963275150694</v>
      </c>
      <c r="E2674" s="18">
        <v>2673</v>
      </c>
      <c r="F2674" s="26">
        <f t="shared" si="124"/>
        <v>0.99183673469387756</v>
      </c>
      <c r="G2674" s="3" t="str" cm="1">
        <f t="array" ref="G2674">IFERROR(_xlfn.IFS(D2674&lt;='ABC Fatturato'!$K$2,"A",D2674&lt;='ABC Fatturato'!$L$3,"B"),"C")</f>
        <v>C</v>
      </c>
    </row>
    <row r="2675" spans="1:7" x14ac:dyDescent="0.3">
      <c r="A2675" s="20" t="s">
        <v>2698</v>
      </c>
      <c r="B2675" s="23">
        <f>+'ABC Fatturato'!B2675*60%</f>
        <v>0.49945723896220651</v>
      </c>
      <c r="C2675" s="27">
        <f t="shared" si="125"/>
        <v>4705243.3497762671</v>
      </c>
      <c r="D2675" s="28">
        <f t="shared" si="123"/>
        <v>0.99999973890055627</v>
      </c>
      <c r="E2675" s="18">
        <v>2674</v>
      </c>
      <c r="F2675" s="26">
        <f t="shared" si="124"/>
        <v>0.99220779220779221</v>
      </c>
      <c r="G2675" s="3" t="str" cm="1">
        <f t="array" ref="G2675">IFERROR(_xlfn.IFS(D2675&lt;='ABC Fatturato'!$K$2,"A",D2675&lt;='ABC Fatturato'!$L$3,"B"),"C")</f>
        <v>C</v>
      </c>
    </row>
    <row r="2676" spans="1:7" x14ac:dyDescent="0.3">
      <c r="A2676" s="20" t="s">
        <v>2699</v>
      </c>
      <c r="B2676" s="23">
        <f>+'ABC Fatturato'!B2676*60%</f>
        <v>0.48703484096750543</v>
      </c>
      <c r="C2676" s="27">
        <f t="shared" si="125"/>
        <v>4705243.8368111076</v>
      </c>
      <c r="D2676" s="28">
        <f t="shared" si="123"/>
        <v>0.99999984240948814</v>
      </c>
      <c r="E2676" s="18">
        <v>2675</v>
      </c>
      <c r="F2676" s="26">
        <f t="shared" si="124"/>
        <v>0.99257884972170685</v>
      </c>
      <c r="G2676" s="3" t="str" cm="1">
        <f t="array" ref="G2676">IFERROR(_xlfn.IFS(D2676&lt;='ABC Fatturato'!$K$2,"A",D2676&lt;='ABC Fatturato'!$L$3,"B"),"C")</f>
        <v>C</v>
      </c>
    </row>
    <row r="2677" spans="1:7" x14ac:dyDescent="0.3">
      <c r="A2677" s="20" t="s">
        <v>2700</v>
      </c>
      <c r="B2677" s="23">
        <f>+'ABC Fatturato'!B2677*60%</f>
        <v>0.2561319174165162</v>
      </c>
      <c r="C2677" s="27">
        <f t="shared" si="125"/>
        <v>4705244.0929430248</v>
      </c>
      <c r="D2677" s="28">
        <f t="shared" si="123"/>
        <v>0.9999998968448981</v>
      </c>
      <c r="E2677" s="18">
        <v>2676</v>
      </c>
      <c r="F2677" s="26">
        <f t="shared" si="124"/>
        <v>0.99294990723562149</v>
      </c>
      <c r="G2677" s="3" t="str" cm="1">
        <f t="array" ref="G2677">IFERROR(_xlfn.IFS(D2677&lt;='ABC Fatturato'!$K$2,"A",D2677&lt;='ABC Fatturato'!$L$3,"B"),"C")</f>
        <v>C</v>
      </c>
    </row>
    <row r="2678" spans="1:7" x14ac:dyDescent="0.3">
      <c r="A2678" s="20" t="s">
        <v>2701</v>
      </c>
      <c r="B2678" s="23">
        <f>+'ABC Fatturato'!B2678*60%</f>
        <v>0.10757540531493678</v>
      </c>
      <c r="C2678" s="27">
        <f t="shared" si="125"/>
        <v>4705244.2005184302</v>
      </c>
      <c r="D2678" s="28">
        <f t="shared" si="123"/>
        <v>0.99999991970777025</v>
      </c>
      <c r="E2678" s="18">
        <v>2677</v>
      </c>
      <c r="F2678" s="26">
        <f t="shared" si="124"/>
        <v>0.99332096474953613</v>
      </c>
      <c r="G2678" s="3" t="str" cm="1">
        <f t="array" ref="G2678">IFERROR(_xlfn.IFS(D2678&lt;='ABC Fatturato'!$K$2,"A",D2678&lt;='ABC Fatturato'!$L$3,"B"),"C")</f>
        <v>C</v>
      </c>
    </row>
    <row r="2679" spans="1:7" x14ac:dyDescent="0.3">
      <c r="A2679" s="20" t="s">
        <v>2702</v>
      </c>
      <c r="B2679" s="23">
        <f>+'ABC Fatturato'!B2679*60%</f>
        <v>6.9155617702459371E-2</v>
      </c>
      <c r="C2679" s="27">
        <f t="shared" si="125"/>
        <v>4705244.2696740478</v>
      </c>
      <c r="D2679" s="28">
        <f t="shared" si="123"/>
        <v>0.99999993440533097</v>
      </c>
      <c r="E2679" s="18">
        <v>2678</v>
      </c>
      <c r="F2679" s="26">
        <f t="shared" si="124"/>
        <v>0.99369202226345088</v>
      </c>
      <c r="G2679" s="3" t="str" cm="1">
        <f t="array" ref="G2679">IFERROR(_xlfn.IFS(D2679&lt;='ABC Fatturato'!$K$2,"A",D2679&lt;='ABC Fatturato'!$L$3,"B"),"C")</f>
        <v>C</v>
      </c>
    </row>
    <row r="2680" spans="1:7" x14ac:dyDescent="0.3">
      <c r="A2680" s="20" t="s">
        <v>2703</v>
      </c>
      <c r="B2680" s="23">
        <f>+'ABC Fatturato'!B2680*60%</f>
        <v>3.0735830089981941E-2</v>
      </c>
      <c r="C2680" s="27">
        <f t="shared" si="125"/>
        <v>4705244.3004098777</v>
      </c>
      <c r="D2680" s="28">
        <f t="shared" si="123"/>
        <v>0.99999994093758005</v>
      </c>
      <c r="E2680" s="18">
        <v>2679</v>
      </c>
      <c r="F2680" s="26">
        <f t="shared" si="124"/>
        <v>0.99406307977736552</v>
      </c>
      <c r="G2680" s="3" t="str" cm="1">
        <f t="array" ref="G2680">IFERROR(_xlfn.IFS(D2680&lt;='ABC Fatturato'!$K$2,"A",D2680&lt;='ABC Fatturato'!$L$3,"B"),"C")</f>
        <v>C</v>
      </c>
    </row>
    <row r="2681" spans="1:7" x14ac:dyDescent="0.3">
      <c r="A2681" s="20" t="s">
        <v>2704</v>
      </c>
      <c r="B2681" s="23">
        <f>+'ABC Fatturato'!B2681*60%</f>
        <v>2.5613191741651616E-2</v>
      </c>
      <c r="C2681" s="27">
        <f t="shared" si="125"/>
        <v>4705244.3260230692</v>
      </c>
      <c r="D2681" s="28">
        <f t="shared" si="123"/>
        <v>0.999999946381121</v>
      </c>
      <c r="E2681" s="18">
        <v>2680</v>
      </c>
      <c r="F2681" s="26">
        <f t="shared" si="124"/>
        <v>0.99443413729128016</v>
      </c>
      <c r="G2681" s="3" t="str" cm="1">
        <f t="array" ref="G2681">IFERROR(_xlfn.IFS(D2681&lt;='ABC Fatturato'!$K$2,"A",D2681&lt;='ABC Fatturato'!$L$3,"B"),"C")</f>
        <v>C</v>
      </c>
    </row>
    <row r="2682" spans="1:7" x14ac:dyDescent="0.3">
      <c r="A2682" s="20" t="s">
        <v>2705</v>
      </c>
      <c r="B2682" s="23">
        <f>+'ABC Fatturato'!B2682*60%</f>
        <v>2.5613191741651616E-2</v>
      </c>
      <c r="C2682" s="27">
        <f t="shared" si="125"/>
        <v>4705244.3516362607</v>
      </c>
      <c r="D2682" s="28">
        <f t="shared" si="123"/>
        <v>0.99999995182466195</v>
      </c>
      <c r="E2682" s="18">
        <v>2681</v>
      </c>
      <c r="F2682" s="26">
        <f t="shared" si="124"/>
        <v>0.9948051948051948</v>
      </c>
      <c r="G2682" s="3" t="str" cm="1">
        <f t="array" ref="G2682">IFERROR(_xlfn.IFS(D2682&lt;='ABC Fatturato'!$K$2,"A",D2682&lt;='ABC Fatturato'!$L$3,"B"),"C")</f>
        <v>C</v>
      </c>
    </row>
    <row r="2683" spans="1:7" x14ac:dyDescent="0.3">
      <c r="A2683" s="20" t="s">
        <v>2706</v>
      </c>
      <c r="B2683" s="23">
        <f>+'ABC Fatturato'!B2683*60%</f>
        <v>2.5613191741651616E-2</v>
      </c>
      <c r="C2683" s="27">
        <f t="shared" si="125"/>
        <v>4705244.3772494523</v>
      </c>
      <c r="D2683" s="28">
        <f t="shared" si="123"/>
        <v>0.9999999572682029</v>
      </c>
      <c r="E2683" s="18">
        <v>2682</v>
      </c>
      <c r="F2683" s="26">
        <f t="shared" si="124"/>
        <v>0.99517625231910944</v>
      </c>
      <c r="G2683" s="3" t="str" cm="1">
        <f t="array" ref="G2683">IFERROR(_xlfn.IFS(D2683&lt;='ABC Fatturato'!$K$2,"A",D2683&lt;='ABC Fatturato'!$L$3,"B"),"C")</f>
        <v>C</v>
      </c>
    </row>
    <row r="2684" spans="1:7" x14ac:dyDescent="0.3">
      <c r="A2684" s="20" t="s">
        <v>2707</v>
      </c>
      <c r="B2684" s="23">
        <f>+'ABC Fatturato'!B2684*60%</f>
        <v>2.5613191741651616E-2</v>
      </c>
      <c r="C2684" s="27">
        <f t="shared" si="125"/>
        <v>4705244.4028626438</v>
      </c>
      <c r="D2684" s="28">
        <f t="shared" si="123"/>
        <v>0.99999996271174385</v>
      </c>
      <c r="E2684" s="18">
        <v>2683</v>
      </c>
      <c r="F2684" s="26">
        <f t="shared" si="124"/>
        <v>0.99554730983302409</v>
      </c>
      <c r="G2684" s="3" t="str" cm="1">
        <f t="array" ref="G2684">IFERROR(_xlfn.IFS(D2684&lt;='ABC Fatturato'!$K$2,"A",D2684&lt;='ABC Fatturato'!$L$3,"B"),"C")</f>
        <v>C</v>
      </c>
    </row>
    <row r="2685" spans="1:7" x14ac:dyDescent="0.3">
      <c r="A2685" s="20" t="s">
        <v>2708</v>
      </c>
      <c r="B2685" s="23">
        <f>+'ABC Fatturato'!B2685*60%</f>
        <v>2.5613191741651616E-2</v>
      </c>
      <c r="C2685" s="27">
        <f t="shared" si="125"/>
        <v>4705244.4284758354</v>
      </c>
      <c r="D2685" s="28">
        <f t="shared" si="123"/>
        <v>0.9999999681552848</v>
      </c>
      <c r="E2685" s="18">
        <v>2684</v>
      </c>
      <c r="F2685" s="26">
        <f t="shared" si="124"/>
        <v>0.99591836734693873</v>
      </c>
      <c r="G2685" s="3" t="str" cm="1">
        <f t="array" ref="G2685">IFERROR(_xlfn.IFS(D2685&lt;='ABC Fatturato'!$K$2,"A",D2685&lt;='ABC Fatturato'!$L$3,"B"),"C")</f>
        <v>C</v>
      </c>
    </row>
    <row r="2686" spans="1:7" x14ac:dyDescent="0.3">
      <c r="A2686" s="20" t="s">
        <v>2709</v>
      </c>
      <c r="B2686" s="23">
        <f>+'ABC Fatturato'!B2686*60%</f>
        <v>2.3051872567486455E-2</v>
      </c>
      <c r="C2686" s="27">
        <f t="shared" si="125"/>
        <v>4705244.4515277082</v>
      </c>
      <c r="D2686" s="28">
        <f t="shared" si="123"/>
        <v>0.99999997305447175</v>
      </c>
      <c r="E2686" s="18">
        <v>2685</v>
      </c>
      <c r="F2686" s="26">
        <f t="shared" si="124"/>
        <v>0.99628942486085348</v>
      </c>
      <c r="G2686" s="3" t="str" cm="1">
        <f t="array" ref="G2686">IFERROR(_xlfn.IFS(D2686&lt;='ABC Fatturato'!$K$2,"A",D2686&lt;='ABC Fatturato'!$L$3,"B"),"C")</f>
        <v>C</v>
      </c>
    </row>
    <row r="2687" spans="1:7" x14ac:dyDescent="0.3">
      <c r="A2687" s="20" t="s">
        <v>2710</v>
      </c>
      <c r="B2687" s="23">
        <f>+'ABC Fatturato'!B2687*60%</f>
        <v>2.0490553393321297E-2</v>
      </c>
      <c r="C2687" s="27">
        <f t="shared" si="125"/>
        <v>4705244.4720182614</v>
      </c>
      <c r="D2687" s="28">
        <f t="shared" si="123"/>
        <v>0.99999997740930446</v>
      </c>
      <c r="E2687" s="18">
        <v>2686</v>
      </c>
      <c r="F2687" s="26">
        <f t="shared" si="124"/>
        <v>0.99666048237476812</v>
      </c>
      <c r="G2687" s="3" t="str" cm="1">
        <f t="array" ref="G2687">IFERROR(_xlfn.IFS(D2687&lt;='ABC Fatturato'!$K$2,"A",D2687&lt;='ABC Fatturato'!$L$3,"B"),"C")</f>
        <v>C</v>
      </c>
    </row>
    <row r="2688" spans="1:7" x14ac:dyDescent="0.3">
      <c r="A2688" s="20" t="s">
        <v>2711</v>
      </c>
      <c r="B2688" s="23">
        <f>+'ABC Fatturato'!B2688*60%</f>
        <v>1.7929234219156133E-2</v>
      </c>
      <c r="C2688" s="27">
        <f t="shared" si="125"/>
        <v>4705244.489947496</v>
      </c>
      <c r="D2688" s="28">
        <f t="shared" si="123"/>
        <v>0.99999998121978328</v>
      </c>
      <c r="E2688" s="18">
        <v>2687</v>
      </c>
      <c r="F2688" s="26">
        <f t="shared" si="124"/>
        <v>0.99703153988868276</v>
      </c>
      <c r="G2688" s="3" t="str" cm="1">
        <f t="array" ref="G2688">IFERROR(_xlfn.IFS(D2688&lt;='ABC Fatturato'!$K$2,"A",D2688&lt;='ABC Fatturato'!$L$3,"B"),"C")</f>
        <v>C</v>
      </c>
    </row>
    <row r="2689" spans="1:7" x14ac:dyDescent="0.3">
      <c r="A2689" s="20" t="s">
        <v>2712</v>
      </c>
      <c r="B2689" s="23">
        <f>+'ABC Fatturato'!B2689*60%</f>
        <v>1.7929234219156133E-2</v>
      </c>
      <c r="C2689" s="27">
        <f t="shared" si="125"/>
        <v>4705244.5078767305</v>
      </c>
      <c r="D2689" s="28">
        <f t="shared" si="123"/>
        <v>0.999999985030262</v>
      </c>
      <c r="E2689" s="18">
        <v>2688</v>
      </c>
      <c r="F2689" s="26">
        <f t="shared" si="124"/>
        <v>0.9974025974025974</v>
      </c>
      <c r="G2689" s="3" t="str" cm="1">
        <f t="array" ref="G2689">IFERROR(_xlfn.IFS(D2689&lt;='ABC Fatturato'!$K$2,"A",D2689&lt;='ABC Fatturato'!$L$3,"B"),"C")</f>
        <v>C</v>
      </c>
    </row>
    <row r="2690" spans="1:7" x14ac:dyDescent="0.3">
      <c r="A2690" s="20" t="s">
        <v>2713</v>
      </c>
      <c r="B2690" s="23">
        <f>+'ABC Fatturato'!B2690*60%</f>
        <v>1.7929234219156133E-2</v>
      </c>
      <c r="C2690" s="27">
        <f t="shared" si="125"/>
        <v>4705244.5258059651</v>
      </c>
      <c r="D2690" s="28">
        <f t="shared" ref="D2690:D2696" si="126">C2690/SUM(B:B)</f>
        <v>0.99999998884074082</v>
      </c>
      <c r="E2690" s="18">
        <v>2689</v>
      </c>
      <c r="F2690" s="26">
        <f t="shared" ref="F2690:F2696" si="127">E2690/COUNT(B:B)</f>
        <v>0.99777365491651204</v>
      </c>
      <c r="G2690" s="3" t="str" cm="1">
        <f t="array" ref="G2690">IFERROR(_xlfn.IFS(D2690&lt;='ABC Fatturato'!$K$2,"A",D2690&lt;='ABC Fatturato'!$L$3,"B"),"C")</f>
        <v>C</v>
      </c>
    </row>
    <row r="2691" spans="1:7" x14ac:dyDescent="0.3">
      <c r="A2691" s="20" t="s">
        <v>2714</v>
      </c>
      <c r="B2691" s="23">
        <f>+'ABC Fatturato'!B2691*60%</f>
        <v>1.536791504499097E-2</v>
      </c>
      <c r="C2691" s="27">
        <f t="shared" ref="C2691:C2696" si="128">B2691+C2690</f>
        <v>4705244.54117388</v>
      </c>
      <c r="D2691" s="28">
        <f t="shared" si="126"/>
        <v>0.99999999210686541</v>
      </c>
      <c r="E2691" s="18">
        <v>2690</v>
      </c>
      <c r="F2691" s="26">
        <f t="shared" si="127"/>
        <v>0.99814471243042668</v>
      </c>
      <c r="G2691" s="3" t="str" cm="1">
        <f t="array" ref="G2691">IFERROR(_xlfn.IFS(D2691&lt;='ABC Fatturato'!$K$2,"A",D2691&lt;='ABC Fatturato'!$L$3,"B"),"C")</f>
        <v>C</v>
      </c>
    </row>
    <row r="2692" spans="1:7" x14ac:dyDescent="0.3">
      <c r="A2692" s="20" t="s">
        <v>2715</v>
      </c>
      <c r="B2692" s="23">
        <f>+'ABC Fatturato'!B2692*60%</f>
        <v>1.2806595870825808E-2</v>
      </c>
      <c r="C2692" s="27">
        <f t="shared" si="128"/>
        <v>4705244.5539804762</v>
      </c>
      <c r="D2692" s="28">
        <f t="shared" si="126"/>
        <v>0.999999994828636</v>
      </c>
      <c r="E2692" s="18">
        <v>2691</v>
      </c>
      <c r="F2692" s="26">
        <f t="shared" si="127"/>
        <v>0.99851576994434132</v>
      </c>
      <c r="G2692" s="3" t="str" cm="1">
        <f t="array" ref="G2692">IFERROR(_xlfn.IFS(D2692&lt;='ABC Fatturato'!$K$2,"A",D2692&lt;='ABC Fatturato'!$L$3,"B"),"C")</f>
        <v>C</v>
      </c>
    </row>
    <row r="2693" spans="1:7" x14ac:dyDescent="0.3">
      <c r="A2693" s="20" t="s">
        <v>2716</v>
      </c>
      <c r="B2693" s="23">
        <f>+'ABC Fatturato'!B2693*60%</f>
        <v>1.0245276696660649E-2</v>
      </c>
      <c r="C2693" s="27">
        <f t="shared" si="128"/>
        <v>4705244.5642257528</v>
      </c>
      <c r="D2693" s="28">
        <f t="shared" si="126"/>
        <v>0.99999999700605235</v>
      </c>
      <c r="E2693" s="18">
        <v>2692</v>
      </c>
      <c r="F2693" s="26">
        <f t="shared" si="127"/>
        <v>0.99888682745825608</v>
      </c>
      <c r="G2693" s="3" t="str" cm="1">
        <f t="array" ref="G2693">IFERROR(_xlfn.IFS(D2693&lt;='ABC Fatturato'!$K$2,"A",D2693&lt;='ABC Fatturato'!$L$3,"B"),"C")</f>
        <v>C</v>
      </c>
    </row>
    <row r="2694" spans="1:7" x14ac:dyDescent="0.3">
      <c r="A2694" s="20" t="s">
        <v>2717</v>
      </c>
      <c r="B2694" s="23">
        <f>+'ABC Fatturato'!B2694*60%</f>
        <v>6.4032979354129039E-3</v>
      </c>
      <c r="C2694" s="27">
        <f t="shared" si="128"/>
        <v>4705244.570629051</v>
      </c>
      <c r="D2694" s="28">
        <f t="shared" si="126"/>
        <v>0.99999999836693765</v>
      </c>
      <c r="E2694" s="18">
        <v>2693</v>
      </c>
      <c r="F2694" s="26">
        <f t="shared" si="127"/>
        <v>0.99925788497217072</v>
      </c>
      <c r="G2694" s="3" t="str" cm="1">
        <f t="array" ref="G2694">IFERROR(_xlfn.IFS(D2694&lt;='ABC Fatturato'!$K$2,"A",D2694&lt;='ABC Fatturato'!$L$3,"B"),"C")</f>
        <v>C</v>
      </c>
    </row>
    <row r="2695" spans="1:7" x14ac:dyDescent="0.3">
      <c r="A2695" s="20" t="s">
        <v>2718</v>
      </c>
      <c r="B2695" s="23">
        <f>+'ABC Fatturato'!B2695*60%</f>
        <v>5.1226383483303243E-3</v>
      </c>
      <c r="C2695" s="27">
        <f t="shared" si="128"/>
        <v>4705244.5757516893</v>
      </c>
      <c r="D2695" s="28">
        <f t="shared" si="126"/>
        <v>0.99999999945564577</v>
      </c>
      <c r="E2695" s="18">
        <v>2694</v>
      </c>
      <c r="F2695" s="26">
        <f t="shared" si="127"/>
        <v>0.99962894248608536</v>
      </c>
      <c r="G2695" s="3" t="str" cm="1">
        <f t="array" ref="G2695">IFERROR(_xlfn.IFS(D2695&lt;='ABC Fatturato'!$K$2,"A",D2695&lt;='ABC Fatturato'!$L$3,"B"),"C")</f>
        <v>C</v>
      </c>
    </row>
    <row r="2696" spans="1:7" x14ac:dyDescent="0.3">
      <c r="A2696" s="20" t="s">
        <v>2719</v>
      </c>
      <c r="B2696" s="23">
        <f>+'ABC Fatturato'!B2696*60%</f>
        <v>2.5613191741651622E-3</v>
      </c>
      <c r="C2696" s="27">
        <f t="shared" si="128"/>
        <v>4705244.5783130089</v>
      </c>
      <c r="D2696" s="28">
        <f t="shared" si="126"/>
        <v>1</v>
      </c>
      <c r="E2696" s="18">
        <v>2695</v>
      </c>
      <c r="F2696" s="26">
        <f t="shared" si="127"/>
        <v>1</v>
      </c>
      <c r="G2696" s="3" t="str" cm="1">
        <f t="array" ref="G2696">IFERROR(_xlfn.IFS(D2696&lt;='ABC Fatturato'!$K$2,"A",D2696&lt;='ABC Fatturato'!$L$3,"B"),"C")</f>
        <v>C</v>
      </c>
    </row>
    <row r="2697" spans="1:7" x14ac:dyDescent="0.3">
      <c r="B2697" s="21"/>
      <c r="C2697" s="17"/>
      <c r="D2697" s="13"/>
      <c r="E2697" s="14"/>
      <c r="F2697" s="15"/>
      <c r="G2697" s="16"/>
    </row>
    <row r="2698" spans="1:7" x14ac:dyDescent="0.3">
      <c r="B2698" s="21"/>
      <c r="C2698" s="17"/>
      <c r="D2698" s="13"/>
      <c r="E2698" s="14"/>
      <c r="F2698" s="15"/>
      <c r="G2698" s="16"/>
    </row>
    <row r="2699" spans="1:7" x14ac:dyDescent="0.3">
      <c r="B2699" s="21"/>
      <c r="C2699" s="17"/>
      <c r="D2699" s="13"/>
      <c r="E2699" s="14"/>
      <c r="F2699" s="15"/>
      <c r="G2699" s="16"/>
    </row>
    <row r="2700" spans="1:7" x14ac:dyDescent="0.3">
      <c r="C2700" s="17"/>
      <c r="D2700" s="13"/>
      <c r="E2700" s="14"/>
      <c r="F2700" s="15"/>
      <c r="G2700" s="16"/>
    </row>
    <row r="2701" spans="1:7" x14ac:dyDescent="0.3">
      <c r="C2701" s="17"/>
      <c r="D2701" s="13"/>
      <c r="E2701" s="14"/>
      <c r="F2701" s="15"/>
      <c r="G2701" s="16"/>
    </row>
    <row r="2702" spans="1:7" x14ac:dyDescent="0.3">
      <c r="C2702" s="17"/>
      <c r="D2702" s="13"/>
      <c r="E2702" s="14"/>
      <c r="F2702" s="15"/>
      <c r="G2702" s="16"/>
    </row>
    <row r="2703" spans="1:7" x14ac:dyDescent="0.3">
      <c r="C2703" s="17"/>
      <c r="D2703" s="13"/>
      <c r="E2703" s="14"/>
      <c r="F2703" s="15"/>
      <c r="G2703" s="16"/>
    </row>
    <row r="2704" spans="1:7" x14ac:dyDescent="0.3">
      <c r="C2704" s="17"/>
      <c r="D2704" s="13"/>
      <c r="E2704" s="14"/>
      <c r="F2704" s="15"/>
      <c r="G2704" s="16"/>
    </row>
    <row r="2705" spans="3:7" x14ac:dyDescent="0.3">
      <c r="C2705" s="17"/>
      <c r="D2705" s="13"/>
      <c r="E2705" s="14"/>
      <c r="F2705" s="15"/>
      <c r="G2705" s="16"/>
    </row>
    <row r="2706" spans="3:7" x14ac:dyDescent="0.3">
      <c r="C2706" s="17"/>
      <c r="D2706" s="13"/>
      <c r="E2706" s="14"/>
      <c r="F2706" s="15"/>
      <c r="G2706" s="16"/>
    </row>
    <row r="2707" spans="3:7" x14ac:dyDescent="0.3">
      <c r="C2707" s="17"/>
      <c r="D2707" s="13"/>
      <c r="E2707" s="14"/>
      <c r="F2707" s="15"/>
      <c r="G2707" s="16"/>
    </row>
    <row r="2708" spans="3:7" x14ac:dyDescent="0.3">
      <c r="C2708" s="17"/>
      <c r="D2708" s="13"/>
      <c r="E2708" s="14"/>
      <c r="F2708" s="15"/>
      <c r="G2708" s="16"/>
    </row>
    <row r="2709" spans="3:7" x14ac:dyDescent="0.3">
      <c r="C2709" s="17"/>
      <c r="D2709" s="13"/>
      <c r="E2709" s="14"/>
      <c r="F2709" s="15"/>
      <c r="G2709" s="16"/>
    </row>
    <row r="2710" spans="3:7" x14ac:dyDescent="0.3">
      <c r="C2710" s="17"/>
      <c r="D2710" s="13"/>
      <c r="E2710" s="14"/>
      <c r="F2710" s="15"/>
      <c r="G2710" s="16"/>
    </row>
    <row r="2711" spans="3:7" x14ac:dyDescent="0.3">
      <c r="C2711" s="17"/>
      <c r="D2711" s="13"/>
      <c r="E2711" s="14"/>
      <c r="F2711" s="15"/>
      <c r="G2711" s="16"/>
    </row>
    <row r="2712" spans="3:7" x14ac:dyDescent="0.3">
      <c r="C2712" s="17"/>
      <c r="D2712" s="13"/>
      <c r="E2712" s="14"/>
      <c r="F2712" s="15"/>
      <c r="G2712" s="16"/>
    </row>
    <row r="2713" spans="3:7" x14ac:dyDescent="0.3">
      <c r="C2713" s="17"/>
      <c r="D2713" s="13"/>
      <c r="E2713" s="14"/>
      <c r="F2713" s="15"/>
      <c r="G2713" s="16"/>
    </row>
    <row r="2714" spans="3:7" x14ac:dyDescent="0.3">
      <c r="C2714" s="17"/>
      <c r="D2714" s="13"/>
      <c r="E2714" s="14"/>
      <c r="F2714" s="15"/>
      <c r="G2714" s="16"/>
    </row>
    <row r="2715" spans="3:7" x14ac:dyDescent="0.3">
      <c r="C2715" s="17"/>
      <c r="D2715" s="13"/>
      <c r="E2715" s="14"/>
      <c r="F2715" s="15"/>
      <c r="G2715" s="16"/>
    </row>
    <row r="2716" spans="3:7" x14ac:dyDescent="0.3">
      <c r="C2716" s="17"/>
      <c r="D2716" s="13"/>
      <c r="E2716" s="14"/>
      <c r="F2716" s="15"/>
      <c r="G2716" s="16"/>
    </row>
    <row r="2717" spans="3:7" x14ac:dyDescent="0.3">
      <c r="C2717" s="17"/>
      <c r="D2717" s="13"/>
      <c r="E2717" s="14"/>
      <c r="F2717" s="15"/>
      <c r="G2717" s="16"/>
    </row>
    <row r="2718" spans="3:7" x14ac:dyDescent="0.3">
      <c r="C2718" s="17"/>
      <c r="D2718" s="13"/>
      <c r="E2718" s="14"/>
      <c r="F2718" s="15"/>
      <c r="G2718" s="16"/>
    </row>
    <row r="2719" spans="3:7" x14ac:dyDescent="0.3">
      <c r="C2719" s="17"/>
      <c r="D2719" s="13"/>
      <c r="E2719" s="14"/>
      <c r="F2719" s="15"/>
      <c r="G2719" s="16"/>
    </row>
    <row r="2720" spans="3:7" x14ac:dyDescent="0.3">
      <c r="C2720" s="17"/>
      <c r="D2720" s="13"/>
      <c r="E2720" s="14"/>
      <c r="F2720" s="15"/>
      <c r="G2720" s="16"/>
    </row>
    <row r="2721" spans="3:7" x14ac:dyDescent="0.3">
      <c r="C2721" s="17"/>
      <c r="D2721" s="13"/>
      <c r="E2721" s="14"/>
      <c r="F2721" s="15"/>
      <c r="G2721" s="16"/>
    </row>
    <row r="2722" spans="3:7" x14ac:dyDescent="0.3">
      <c r="C2722" s="17"/>
      <c r="D2722" s="13"/>
      <c r="E2722" s="14"/>
      <c r="F2722" s="15"/>
      <c r="G2722" s="16"/>
    </row>
    <row r="2723" spans="3:7" x14ac:dyDescent="0.3">
      <c r="C2723" s="17"/>
      <c r="D2723" s="13"/>
      <c r="E2723" s="14"/>
      <c r="F2723" s="15"/>
      <c r="G2723" s="16"/>
    </row>
    <row r="2724" spans="3:7" x14ac:dyDescent="0.3">
      <c r="C2724" s="17"/>
      <c r="D2724" s="13"/>
      <c r="E2724" s="14"/>
      <c r="F2724" s="15"/>
      <c r="G2724" s="16"/>
    </row>
    <row r="2725" spans="3:7" x14ac:dyDescent="0.3">
      <c r="C2725" s="17"/>
      <c r="D2725" s="13"/>
      <c r="E2725" s="14"/>
      <c r="F2725" s="15"/>
      <c r="G2725" s="16"/>
    </row>
    <row r="2726" spans="3:7" x14ac:dyDescent="0.3">
      <c r="C2726" s="17"/>
      <c r="D2726" s="13"/>
      <c r="E2726" s="14"/>
      <c r="F2726" s="15"/>
      <c r="G2726" s="16"/>
    </row>
    <row r="2727" spans="3:7" x14ac:dyDescent="0.3">
      <c r="C2727" s="17"/>
      <c r="D2727" s="13"/>
      <c r="E2727" s="14"/>
      <c r="F2727" s="15"/>
      <c r="G2727" s="16"/>
    </row>
    <row r="2728" spans="3:7" x14ac:dyDescent="0.3">
      <c r="C2728" s="17"/>
      <c r="D2728" s="13"/>
      <c r="E2728" s="14"/>
      <c r="F2728" s="15"/>
      <c r="G2728" s="16"/>
    </row>
    <row r="2729" spans="3:7" x14ac:dyDescent="0.3">
      <c r="C2729" s="17"/>
      <c r="D2729" s="13"/>
      <c r="E2729" s="14"/>
      <c r="F2729" s="15"/>
      <c r="G2729" s="16"/>
    </row>
    <row r="2730" spans="3:7" x14ac:dyDescent="0.3">
      <c r="C2730" s="17"/>
      <c r="D2730" s="13"/>
      <c r="E2730" s="14"/>
      <c r="F2730" s="15"/>
      <c r="G2730" s="16"/>
    </row>
    <row r="2731" spans="3:7" x14ac:dyDescent="0.3">
      <c r="C2731" s="17"/>
      <c r="D2731" s="13"/>
      <c r="E2731" s="14"/>
      <c r="F2731" s="15"/>
      <c r="G2731" s="16"/>
    </row>
    <row r="2732" spans="3:7" x14ac:dyDescent="0.3">
      <c r="C2732" s="17"/>
      <c r="D2732" s="13"/>
      <c r="E2732" s="14"/>
      <c r="F2732" s="15"/>
      <c r="G2732" s="16"/>
    </row>
    <row r="2733" spans="3:7" x14ac:dyDescent="0.3">
      <c r="C2733" s="17"/>
      <c r="D2733" s="13"/>
      <c r="E2733" s="14"/>
      <c r="F2733" s="15"/>
      <c r="G2733" s="16"/>
    </row>
    <row r="2734" spans="3:7" x14ac:dyDescent="0.3">
      <c r="C2734" s="17"/>
      <c r="D2734" s="13"/>
      <c r="E2734" s="14"/>
      <c r="F2734" s="15"/>
      <c r="G2734" s="16"/>
    </row>
    <row r="2735" spans="3:7" x14ac:dyDescent="0.3">
      <c r="C2735" s="17"/>
      <c r="D2735" s="13"/>
      <c r="E2735" s="14"/>
      <c r="F2735" s="15"/>
      <c r="G2735" s="16"/>
    </row>
    <row r="2736" spans="3:7" x14ac:dyDescent="0.3">
      <c r="C2736" s="17"/>
      <c r="D2736" s="13"/>
      <c r="E2736" s="14"/>
      <c r="F2736" s="15"/>
      <c r="G2736" s="16"/>
    </row>
    <row r="2737" spans="3:7" x14ac:dyDescent="0.3">
      <c r="C2737" s="17"/>
      <c r="D2737" s="13"/>
      <c r="E2737" s="14"/>
      <c r="F2737" s="15"/>
      <c r="G2737" s="16"/>
    </row>
    <row r="2738" spans="3:7" x14ac:dyDescent="0.3">
      <c r="C2738" s="17"/>
      <c r="D2738" s="13"/>
      <c r="E2738" s="14"/>
      <c r="F2738" s="15"/>
      <c r="G2738" s="16"/>
    </row>
    <row r="2739" spans="3:7" x14ac:dyDescent="0.3">
      <c r="C2739" s="17"/>
      <c r="D2739" s="13"/>
      <c r="E2739" s="14"/>
      <c r="F2739" s="15"/>
      <c r="G2739" s="16"/>
    </row>
    <row r="2740" spans="3:7" x14ac:dyDescent="0.3">
      <c r="C2740" s="17"/>
      <c r="D2740" s="13"/>
      <c r="E2740" s="14"/>
      <c r="F2740" s="15"/>
      <c r="G2740" s="16"/>
    </row>
    <row r="2741" spans="3:7" x14ac:dyDescent="0.3">
      <c r="C2741" s="17"/>
      <c r="D2741" s="13"/>
      <c r="E2741" s="14"/>
      <c r="F2741" s="15"/>
      <c r="G2741" s="16"/>
    </row>
    <row r="2742" spans="3:7" x14ac:dyDescent="0.3">
      <c r="C2742" s="17"/>
      <c r="D2742" s="13"/>
      <c r="E2742" s="14"/>
      <c r="F2742" s="15"/>
      <c r="G2742" s="16"/>
    </row>
    <row r="2743" spans="3:7" x14ac:dyDescent="0.3">
      <c r="C2743" s="17"/>
      <c r="D2743" s="13"/>
      <c r="E2743" s="14"/>
      <c r="F2743" s="15"/>
      <c r="G2743" s="16"/>
    </row>
    <row r="2744" spans="3:7" x14ac:dyDescent="0.3">
      <c r="C2744" s="17"/>
      <c r="D2744" s="13"/>
      <c r="E2744" s="14"/>
      <c r="F2744" s="15"/>
      <c r="G2744" s="16"/>
    </row>
    <row r="2745" spans="3:7" x14ac:dyDescent="0.3">
      <c r="C2745" s="17"/>
      <c r="D2745" s="13"/>
      <c r="E2745" s="14"/>
      <c r="F2745" s="15"/>
      <c r="G2745" s="16"/>
    </row>
    <row r="2746" spans="3:7" x14ac:dyDescent="0.3">
      <c r="C2746" s="17"/>
      <c r="D2746" s="13"/>
      <c r="E2746" s="14"/>
      <c r="F2746" s="15"/>
      <c r="G2746" s="16"/>
    </row>
    <row r="2747" spans="3:7" x14ac:dyDescent="0.3">
      <c r="C2747" s="17"/>
      <c r="D2747" s="13"/>
      <c r="E2747" s="14"/>
      <c r="F2747" s="15"/>
      <c r="G2747" s="16"/>
    </row>
    <row r="2748" spans="3:7" x14ac:dyDescent="0.3">
      <c r="C2748" s="17"/>
      <c r="D2748" s="13"/>
      <c r="E2748" s="14"/>
      <c r="F2748" s="15"/>
      <c r="G2748" s="16"/>
    </row>
    <row r="2749" spans="3:7" x14ac:dyDescent="0.3">
      <c r="C2749" s="17"/>
      <c r="D2749" s="13"/>
      <c r="E2749" s="14"/>
      <c r="F2749" s="15"/>
      <c r="G2749" s="16"/>
    </row>
    <row r="2750" spans="3:7" x14ac:dyDescent="0.3">
      <c r="C2750" s="17"/>
      <c r="D2750" s="13"/>
      <c r="E2750" s="14"/>
      <c r="F2750" s="15"/>
      <c r="G2750" s="16"/>
    </row>
    <row r="2751" spans="3:7" x14ac:dyDescent="0.3">
      <c r="C2751" s="17"/>
      <c r="D2751" s="13"/>
      <c r="E2751" s="14"/>
      <c r="F2751" s="15"/>
      <c r="G2751" s="16"/>
    </row>
    <row r="2752" spans="3:7" x14ac:dyDescent="0.3">
      <c r="C2752" s="17"/>
      <c r="D2752" s="13"/>
      <c r="E2752" s="14"/>
      <c r="F2752" s="15"/>
      <c r="G2752" s="16"/>
    </row>
    <row r="2753" spans="3:7" x14ac:dyDescent="0.3">
      <c r="C2753" s="17"/>
      <c r="D2753" s="13"/>
      <c r="E2753" s="14"/>
      <c r="F2753" s="15"/>
      <c r="G2753" s="16"/>
    </row>
    <row r="2754" spans="3:7" x14ac:dyDescent="0.3">
      <c r="C2754" s="17"/>
      <c r="D2754" s="13"/>
      <c r="E2754" s="14"/>
      <c r="F2754" s="15"/>
      <c r="G2754" s="16"/>
    </row>
    <row r="2755" spans="3:7" x14ac:dyDescent="0.3">
      <c r="C2755" s="17"/>
      <c r="D2755" s="13"/>
      <c r="E2755" s="14"/>
      <c r="F2755" s="15"/>
      <c r="G2755" s="16"/>
    </row>
    <row r="2756" spans="3:7" x14ac:dyDescent="0.3">
      <c r="C2756" s="17"/>
      <c r="D2756" s="13"/>
      <c r="E2756" s="14"/>
      <c r="F2756" s="15"/>
      <c r="G2756" s="16"/>
    </row>
    <row r="2757" spans="3:7" x14ac:dyDescent="0.3">
      <c r="C2757" s="17"/>
      <c r="D2757" s="13"/>
      <c r="E2757" s="14"/>
      <c r="F2757" s="15"/>
      <c r="G2757" s="16"/>
    </row>
    <row r="2758" spans="3:7" x14ac:dyDescent="0.3">
      <c r="C2758" s="17"/>
      <c r="D2758" s="13"/>
      <c r="E2758" s="14"/>
      <c r="F2758" s="15"/>
      <c r="G2758" s="16"/>
    </row>
    <row r="2759" spans="3:7" x14ac:dyDescent="0.3">
      <c r="C2759" s="17"/>
      <c r="D2759" s="13"/>
      <c r="E2759" s="14"/>
      <c r="F2759" s="15"/>
      <c r="G2759" s="16"/>
    </row>
    <row r="2760" spans="3:7" x14ac:dyDescent="0.3">
      <c r="C2760" s="17"/>
      <c r="D2760" s="13"/>
      <c r="E2760" s="14"/>
      <c r="F2760" s="15"/>
      <c r="G2760" s="16"/>
    </row>
    <row r="2761" spans="3:7" x14ac:dyDescent="0.3">
      <c r="C2761" s="17"/>
      <c r="D2761" s="13"/>
      <c r="E2761" s="14"/>
      <c r="F2761" s="15"/>
      <c r="G2761" s="16"/>
    </row>
    <row r="2762" spans="3:7" x14ac:dyDescent="0.3">
      <c r="C2762" s="17"/>
      <c r="D2762" s="13"/>
      <c r="E2762" s="14"/>
      <c r="F2762" s="15"/>
      <c r="G2762" s="16"/>
    </row>
    <row r="2763" spans="3:7" x14ac:dyDescent="0.3">
      <c r="C2763" s="17"/>
      <c r="D2763" s="13"/>
      <c r="E2763" s="14"/>
      <c r="F2763" s="15"/>
      <c r="G2763" s="16"/>
    </row>
    <row r="2764" spans="3:7" x14ac:dyDescent="0.3">
      <c r="C2764" s="17"/>
      <c r="D2764" s="13"/>
      <c r="E2764" s="14"/>
      <c r="F2764" s="15"/>
      <c r="G2764" s="16"/>
    </row>
    <row r="2765" spans="3:7" x14ac:dyDescent="0.3">
      <c r="C2765" s="17"/>
      <c r="D2765" s="13"/>
      <c r="E2765" s="14"/>
      <c r="F2765" s="15"/>
      <c r="G2765" s="16"/>
    </row>
    <row r="2766" spans="3:7" x14ac:dyDescent="0.3">
      <c r="C2766" s="17"/>
      <c r="D2766" s="13"/>
      <c r="E2766" s="14"/>
      <c r="F2766" s="15"/>
      <c r="G2766" s="16"/>
    </row>
    <row r="2767" spans="3:7" x14ac:dyDescent="0.3">
      <c r="C2767" s="17"/>
      <c r="D2767" s="13"/>
      <c r="E2767" s="14"/>
      <c r="F2767" s="15"/>
      <c r="G2767" s="16"/>
    </row>
    <row r="2768" spans="3:7" x14ac:dyDescent="0.3">
      <c r="C2768" s="17"/>
      <c r="D2768" s="13"/>
      <c r="E2768" s="14"/>
      <c r="F2768" s="15"/>
      <c r="G2768" s="16"/>
    </row>
    <row r="2769" spans="3:7" x14ac:dyDescent="0.3">
      <c r="C2769" s="17"/>
      <c r="D2769" s="13"/>
      <c r="E2769" s="14"/>
      <c r="F2769" s="15"/>
      <c r="G2769" s="16"/>
    </row>
    <row r="2770" spans="3:7" x14ac:dyDescent="0.3">
      <c r="C2770" s="17"/>
      <c r="D2770" s="13"/>
      <c r="E2770" s="14"/>
      <c r="F2770" s="15"/>
      <c r="G2770" s="16"/>
    </row>
    <row r="2771" spans="3:7" x14ac:dyDescent="0.3">
      <c r="C2771" s="17"/>
      <c r="D2771" s="13"/>
      <c r="E2771" s="14"/>
      <c r="F2771" s="15"/>
      <c r="G2771" s="16"/>
    </row>
    <row r="2772" spans="3:7" x14ac:dyDescent="0.3">
      <c r="C2772" s="17"/>
      <c r="D2772" s="13"/>
      <c r="E2772" s="14"/>
      <c r="F2772" s="15"/>
      <c r="G2772" s="16"/>
    </row>
    <row r="2773" spans="3:7" x14ac:dyDescent="0.3">
      <c r="C2773" s="17"/>
      <c r="D2773" s="13"/>
      <c r="E2773" s="14"/>
      <c r="F2773" s="15"/>
      <c r="G2773" s="16"/>
    </row>
    <row r="2774" spans="3:7" x14ac:dyDescent="0.3">
      <c r="C2774" s="17"/>
      <c r="D2774" s="13"/>
      <c r="E2774" s="14"/>
      <c r="F2774" s="15"/>
      <c r="G2774" s="16"/>
    </row>
    <row r="2775" spans="3:7" x14ac:dyDescent="0.3">
      <c r="C2775" s="17"/>
      <c r="D2775" s="13"/>
      <c r="E2775" s="14"/>
      <c r="F2775" s="15"/>
      <c r="G2775" s="16"/>
    </row>
    <row r="2776" spans="3:7" x14ac:dyDescent="0.3">
      <c r="C2776" s="17"/>
      <c r="D2776" s="13"/>
      <c r="E2776" s="14"/>
      <c r="F2776" s="15"/>
      <c r="G2776" s="16"/>
    </row>
    <row r="2777" spans="3:7" x14ac:dyDescent="0.3">
      <c r="C2777" s="17"/>
      <c r="D2777" s="13"/>
      <c r="E2777" s="14"/>
      <c r="F2777" s="15"/>
      <c r="G2777" s="16"/>
    </row>
    <row r="2778" spans="3:7" x14ac:dyDescent="0.3">
      <c r="C2778" s="17"/>
      <c r="D2778" s="13"/>
      <c r="E2778" s="14"/>
      <c r="F2778" s="15"/>
      <c r="G2778" s="16"/>
    </row>
    <row r="2779" spans="3:7" x14ac:dyDescent="0.3">
      <c r="C2779" s="17"/>
      <c r="D2779" s="13"/>
      <c r="E2779" s="14"/>
      <c r="F2779" s="15"/>
      <c r="G2779" s="16"/>
    </row>
    <row r="2780" spans="3:7" x14ac:dyDescent="0.3">
      <c r="C2780" s="17"/>
      <c r="D2780" s="13"/>
      <c r="E2780" s="14"/>
      <c r="F2780" s="15"/>
      <c r="G2780" s="16"/>
    </row>
    <row r="2781" spans="3:7" x14ac:dyDescent="0.3">
      <c r="C2781" s="17"/>
      <c r="D2781" s="13"/>
      <c r="E2781" s="14"/>
      <c r="F2781" s="15"/>
      <c r="G2781" s="16"/>
    </row>
    <row r="2782" spans="3:7" x14ac:dyDescent="0.3">
      <c r="C2782" s="17"/>
      <c r="D2782" s="13"/>
      <c r="E2782" s="14"/>
      <c r="F2782" s="15"/>
      <c r="G2782" s="16"/>
    </row>
    <row r="2783" spans="3:7" x14ac:dyDescent="0.3">
      <c r="C2783" s="17"/>
      <c r="D2783" s="13"/>
      <c r="E2783" s="14"/>
      <c r="F2783" s="15"/>
      <c r="G2783" s="16"/>
    </row>
    <row r="2784" spans="3:7" x14ac:dyDescent="0.3">
      <c r="C2784" s="17"/>
      <c r="D2784" s="13"/>
      <c r="E2784" s="14"/>
      <c r="F2784" s="15"/>
      <c r="G2784" s="16"/>
    </row>
    <row r="2785" spans="3:7" x14ac:dyDescent="0.3">
      <c r="C2785" s="17"/>
      <c r="D2785" s="13"/>
      <c r="E2785" s="14"/>
      <c r="F2785" s="15"/>
      <c r="G2785" s="16"/>
    </row>
    <row r="2786" spans="3:7" x14ac:dyDescent="0.3">
      <c r="C2786" s="17"/>
      <c r="D2786" s="13"/>
      <c r="E2786" s="14"/>
      <c r="F2786" s="15"/>
      <c r="G2786" s="16"/>
    </row>
    <row r="2787" spans="3:7" x14ac:dyDescent="0.3">
      <c r="C2787" s="17"/>
      <c r="D2787" s="13"/>
      <c r="E2787" s="14"/>
      <c r="F2787" s="15"/>
      <c r="G2787" s="16"/>
    </row>
    <row r="2788" spans="3:7" x14ac:dyDescent="0.3">
      <c r="C2788" s="17"/>
      <c r="D2788" s="13"/>
      <c r="E2788" s="14"/>
      <c r="F2788" s="15"/>
      <c r="G2788" s="16"/>
    </row>
    <row r="2789" spans="3:7" x14ac:dyDescent="0.3">
      <c r="C2789" s="17"/>
      <c r="D2789" s="13"/>
      <c r="E2789" s="14"/>
      <c r="F2789" s="15"/>
      <c r="G2789" s="16"/>
    </row>
    <row r="2790" spans="3:7" x14ac:dyDescent="0.3">
      <c r="C2790" s="17"/>
      <c r="D2790" s="13"/>
      <c r="E2790" s="14"/>
      <c r="F2790" s="15"/>
      <c r="G2790" s="16"/>
    </row>
    <row r="2791" spans="3:7" x14ac:dyDescent="0.3">
      <c r="C2791" s="17"/>
      <c r="D2791" s="13"/>
      <c r="E2791" s="14"/>
      <c r="F2791" s="15"/>
      <c r="G2791" s="16"/>
    </row>
    <row r="2792" spans="3:7" x14ac:dyDescent="0.3">
      <c r="C2792" s="17"/>
      <c r="D2792" s="13"/>
      <c r="E2792" s="14"/>
      <c r="F2792" s="15"/>
      <c r="G2792" s="16"/>
    </row>
    <row r="2793" spans="3:7" x14ac:dyDescent="0.3">
      <c r="C2793" s="17"/>
      <c r="D2793" s="13"/>
      <c r="E2793" s="14"/>
      <c r="F2793" s="15"/>
      <c r="G2793" s="16"/>
    </row>
    <row r="2794" spans="3:7" x14ac:dyDescent="0.3">
      <c r="C2794" s="17"/>
      <c r="D2794" s="13"/>
      <c r="E2794" s="14"/>
      <c r="F2794" s="15"/>
      <c r="G2794" s="16"/>
    </row>
    <row r="2795" spans="3:7" x14ac:dyDescent="0.3">
      <c r="C2795" s="17"/>
      <c r="D2795" s="13"/>
      <c r="E2795" s="14"/>
      <c r="F2795" s="15"/>
      <c r="G2795" s="16"/>
    </row>
    <row r="2796" spans="3:7" x14ac:dyDescent="0.3">
      <c r="C2796" s="17"/>
      <c r="D2796" s="13"/>
      <c r="E2796" s="14"/>
      <c r="F2796" s="15"/>
      <c r="G2796" s="16"/>
    </row>
    <row r="2797" spans="3:7" x14ac:dyDescent="0.3">
      <c r="C2797" s="17"/>
      <c r="D2797" s="13"/>
      <c r="E2797" s="14"/>
      <c r="F2797" s="15"/>
      <c r="G2797" s="16"/>
    </row>
    <row r="2798" spans="3:7" x14ac:dyDescent="0.3">
      <c r="C2798" s="17"/>
      <c r="D2798" s="13"/>
      <c r="E2798" s="14"/>
      <c r="F2798" s="15"/>
      <c r="G2798" s="16"/>
    </row>
    <row r="2799" spans="3:7" x14ac:dyDescent="0.3">
      <c r="C2799" s="17"/>
      <c r="D2799" s="13"/>
      <c r="E2799" s="14"/>
      <c r="F2799" s="15"/>
      <c r="G2799" s="16"/>
    </row>
    <row r="2800" spans="3:7" x14ac:dyDescent="0.3">
      <c r="C2800" s="17"/>
      <c r="D2800" s="13"/>
      <c r="E2800" s="14"/>
      <c r="F2800" s="15"/>
      <c r="G2800" s="16"/>
    </row>
    <row r="2801" spans="3:7" x14ac:dyDescent="0.3">
      <c r="C2801" s="17"/>
      <c r="D2801" s="13"/>
      <c r="E2801" s="14"/>
      <c r="F2801" s="15"/>
      <c r="G2801" s="16"/>
    </row>
    <row r="2802" spans="3:7" x14ac:dyDescent="0.3">
      <c r="C2802" s="17"/>
      <c r="D2802" s="13"/>
      <c r="E2802" s="14"/>
      <c r="F2802" s="15"/>
      <c r="G2802" s="16"/>
    </row>
    <row r="2803" spans="3:7" x14ac:dyDescent="0.3">
      <c r="C2803" s="17"/>
      <c r="D2803" s="13"/>
      <c r="E2803" s="14"/>
      <c r="F2803" s="15"/>
      <c r="G2803" s="16"/>
    </row>
    <row r="2804" spans="3:7" x14ac:dyDescent="0.3">
      <c r="C2804" s="17"/>
      <c r="D2804" s="13"/>
      <c r="E2804" s="14"/>
      <c r="F2804" s="15"/>
      <c r="G2804" s="16"/>
    </row>
    <row r="2805" spans="3:7" x14ac:dyDescent="0.3">
      <c r="C2805" s="17"/>
      <c r="D2805" s="13"/>
      <c r="E2805" s="14"/>
      <c r="F2805" s="15"/>
      <c r="G2805" s="16"/>
    </row>
    <row r="2806" spans="3:7" x14ac:dyDescent="0.3">
      <c r="C2806" s="17"/>
      <c r="D2806" s="13"/>
      <c r="E2806" s="14"/>
      <c r="F2806" s="15"/>
      <c r="G2806" s="16"/>
    </row>
    <row r="2807" spans="3:7" x14ac:dyDescent="0.3">
      <c r="C2807" s="17"/>
      <c r="D2807" s="13"/>
      <c r="E2807" s="14"/>
      <c r="F2807" s="15"/>
      <c r="G2807" s="16"/>
    </row>
    <row r="2808" spans="3:7" x14ac:dyDescent="0.3">
      <c r="C2808" s="17"/>
      <c r="D2808" s="13"/>
      <c r="E2808" s="14"/>
      <c r="F2808" s="15"/>
      <c r="G2808" s="16"/>
    </row>
    <row r="2809" spans="3:7" x14ac:dyDescent="0.3">
      <c r="C2809" s="17"/>
      <c r="D2809" s="13"/>
      <c r="E2809" s="14"/>
      <c r="F2809" s="15"/>
      <c r="G2809" s="16"/>
    </row>
    <row r="2810" spans="3:7" x14ac:dyDescent="0.3">
      <c r="C2810" s="17"/>
      <c r="D2810" s="13"/>
      <c r="E2810" s="14"/>
      <c r="F2810" s="15"/>
      <c r="G2810" s="16"/>
    </row>
    <row r="2811" spans="3:7" x14ac:dyDescent="0.3">
      <c r="C2811" s="17"/>
      <c r="D2811" s="13"/>
      <c r="E2811" s="14"/>
      <c r="F2811" s="15"/>
      <c r="G2811" s="16"/>
    </row>
    <row r="2812" spans="3:7" x14ac:dyDescent="0.3">
      <c r="C2812" s="17"/>
      <c r="D2812" s="13"/>
      <c r="E2812" s="14"/>
      <c r="F2812" s="15"/>
      <c r="G2812" s="16"/>
    </row>
    <row r="2813" spans="3:7" x14ac:dyDescent="0.3">
      <c r="C2813" s="17"/>
      <c r="D2813" s="13"/>
      <c r="E2813" s="14"/>
      <c r="F2813" s="15"/>
      <c r="G2813" s="16"/>
    </row>
    <row r="2814" spans="3:7" x14ac:dyDescent="0.3">
      <c r="C2814" s="17"/>
      <c r="D2814" s="13"/>
      <c r="E2814" s="14"/>
      <c r="F2814" s="15"/>
      <c r="G2814" s="16"/>
    </row>
    <row r="2815" spans="3:7" x14ac:dyDescent="0.3">
      <c r="C2815" s="17"/>
      <c r="D2815" s="13"/>
      <c r="E2815" s="14"/>
      <c r="F2815" s="15"/>
      <c r="G2815" s="16"/>
    </row>
    <row r="2816" spans="3:7" x14ac:dyDescent="0.3">
      <c r="C2816" s="17"/>
      <c r="D2816" s="13"/>
      <c r="E2816" s="14"/>
      <c r="F2816" s="15"/>
      <c r="G2816" s="16"/>
    </row>
    <row r="2817" spans="3:7" x14ac:dyDescent="0.3">
      <c r="C2817" s="17"/>
      <c r="D2817" s="13"/>
      <c r="E2817" s="14"/>
      <c r="F2817" s="15"/>
      <c r="G2817" s="16"/>
    </row>
    <row r="2818" spans="3:7" x14ac:dyDescent="0.3">
      <c r="C2818" s="17"/>
      <c r="D2818" s="13"/>
      <c r="E2818" s="14"/>
      <c r="F2818" s="15"/>
      <c r="G2818" s="16"/>
    </row>
    <row r="2819" spans="3:7" x14ac:dyDescent="0.3">
      <c r="C2819" s="17"/>
      <c r="D2819" s="13"/>
      <c r="E2819" s="14"/>
      <c r="F2819" s="15"/>
      <c r="G2819" s="16"/>
    </row>
    <row r="2820" spans="3:7" x14ac:dyDescent="0.3">
      <c r="C2820" s="17"/>
      <c r="D2820" s="13"/>
      <c r="E2820" s="14"/>
      <c r="F2820" s="15"/>
      <c r="G2820" s="16"/>
    </row>
    <row r="2821" spans="3:7" x14ac:dyDescent="0.3">
      <c r="C2821" s="17"/>
      <c r="D2821" s="13"/>
      <c r="E2821" s="14"/>
      <c r="F2821" s="15"/>
      <c r="G2821" s="16"/>
    </row>
    <row r="2822" spans="3:7" x14ac:dyDescent="0.3">
      <c r="C2822" s="17"/>
      <c r="D2822" s="13"/>
      <c r="E2822" s="14"/>
      <c r="F2822" s="15"/>
      <c r="G2822" s="16"/>
    </row>
    <row r="2823" spans="3:7" x14ac:dyDescent="0.3">
      <c r="C2823" s="17"/>
      <c r="D2823" s="13"/>
      <c r="E2823" s="14"/>
      <c r="F2823" s="15"/>
      <c r="G2823" s="16"/>
    </row>
    <row r="2824" spans="3:7" x14ac:dyDescent="0.3">
      <c r="C2824" s="17"/>
      <c r="D2824" s="13"/>
      <c r="E2824" s="14"/>
      <c r="F2824" s="15"/>
      <c r="G2824" s="16"/>
    </row>
    <row r="2825" spans="3:7" x14ac:dyDescent="0.3">
      <c r="C2825" s="17"/>
      <c r="D2825" s="13"/>
      <c r="E2825" s="14"/>
      <c r="F2825" s="15"/>
      <c r="G2825" s="16"/>
    </row>
    <row r="2826" spans="3:7" x14ac:dyDescent="0.3">
      <c r="C2826" s="17"/>
      <c r="D2826" s="13"/>
      <c r="E2826" s="14"/>
      <c r="F2826" s="15"/>
      <c r="G2826" s="16"/>
    </row>
    <row r="2827" spans="3:7" x14ac:dyDescent="0.3">
      <c r="C2827" s="17"/>
      <c r="D2827" s="13"/>
      <c r="E2827" s="14"/>
      <c r="F2827" s="15"/>
      <c r="G2827" s="16"/>
    </row>
    <row r="2828" spans="3:7" x14ac:dyDescent="0.3">
      <c r="C2828" s="17"/>
      <c r="D2828" s="13"/>
      <c r="E2828" s="14"/>
      <c r="F2828" s="15"/>
      <c r="G2828" s="16"/>
    </row>
    <row r="2829" spans="3:7" x14ac:dyDescent="0.3">
      <c r="C2829" s="17"/>
      <c r="D2829" s="13"/>
      <c r="E2829" s="14"/>
      <c r="F2829" s="15"/>
      <c r="G2829" s="16"/>
    </row>
    <row r="2830" spans="3:7" x14ac:dyDescent="0.3">
      <c r="C2830" s="17"/>
      <c r="D2830" s="13"/>
      <c r="E2830" s="14"/>
      <c r="F2830" s="15"/>
      <c r="G2830" s="16"/>
    </row>
    <row r="2831" spans="3:7" x14ac:dyDescent="0.3">
      <c r="C2831" s="17"/>
      <c r="D2831" s="13"/>
      <c r="E2831" s="14"/>
      <c r="F2831" s="15"/>
      <c r="G2831" s="16"/>
    </row>
    <row r="2832" spans="3:7" x14ac:dyDescent="0.3">
      <c r="C2832" s="17"/>
      <c r="D2832" s="13"/>
      <c r="E2832" s="14"/>
      <c r="F2832" s="15"/>
      <c r="G2832" s="16"/>
    </row>
    <row r="2833" spans="3:7" x14ac:dyDescent="0.3">
      <c r="C2833" s="17"/>
      <c r="D2833" s="13"/>
      <c r="E2833" s="14"/>
      <c r="F2833" s="15"/>
      <c r="G2833" s="16"/>
    </row>
    <row r="2834" spans="3:7" x14ac:dyDescent="0.3">
      <c r="C2834" s="17"/>
      <c r="D2834" s="13"/>
      <c r="E2834" s="14"/>
      <c r="F2834" s="15"/>
      <c r="G2834" s="16"/>
    </row>
    <row r="2835" spans="3:7" x14ac:dyDescent="0.3">
      <c r="C2835" s="17"/>
      <c r="D2835" s="13"/>
      <c r="E2835" s="14"/>
      <c r="F2835" s="15"/>
      <c r="G2835" s="16"/>
    </row>
    <row r="2836" spans="3:7" x14ac:dyDescent="0.3">
      <c r="C2836" s="17"/>
      <c r="D2836" s="13"/>
      <c r="E2836" s="14"/>
      <c r="F2836" s="15"/>
      <c r="G2836" s="16"/>
    </row>
    <row r="2837" spans="3:7" x14ac:dyDescent="0.3">
      <c r="C2837" s="17"/>
      <c r="D2837" s="13"/>
      <c r="E2837" s="14"/>
      <c r="F2837" s="15"/>
      <c r="G2837" s="16"/>
    </row>
    <row r="2838" spans="3:7" x14ac:dyDescent="0.3">
      <c r="C2838" s="17"/>
      <c r="D2838" s="13"/>
      <c r="E2838" s="14"/>
      <c r="F2838" s="15"/>
      <c r="G2838" s="16"/>
    </row>
    <row r="2839" spans="3:7" x14ac:dyDescent="0.3">
      <c r="C2839" s="17"/>
      <c r="D2839" s="13"/>
      <c r="E2839" s="14"/>
      <c r="F2839" s="15"/>
      <c r="G2839" s="16"/>
    </row>
    <row r="2840" spans="3:7" x14ac:dyDescent="0.3">
      <c r="C2840" s="17"/>
      <c r="D2840" s="13"/>
      <c r="E2840" s="14"/>
      <c r="F2840" s="15"/>
      <c r="G2840" s="16"/>
    </row>
    <row r="2841" spans="3:7" x14ac:dyDescent="0.3">
      <c r="C2841" s="17"/>
      <c r="D2841" s="13"/>
      <c r="E2841" s="14"/>
      <c r="F2841" s="15"/>
      <c r="G2841" s="16"/>
    </row>
    <row r="2842" spans="3:7" x14ac:dyDescent="0.3">
      <c r="C2842" s="17"/>
      <c r="D2842" s="13"/>
      <c r="E2842" s="14"/>
      <c r="F2842" s="15"/>
      <c r="G2842" s="16"/>
    </row>
    <row r="2843" spans="3:7" x14ac:dyDescent="0.3">
      <c r="C2843" s="17"/>
      <c r="D2843" s="13"/>
      <c r="E2843" s="14"/>
      <c r="F2843" s="15"/>
      <c r="G2843" s="16"/>
    </row>
    <row r="2844" spans="3:7" x14ac:dyDescent="0.3">
      <c r="C2844" s="17"/>
      <c r="D2844" s="13"/>
      <c r="E2844" s="14"/>
      <c r="F2844" s="15"/>
      <c r="G2844" s="16"/>
    </row>
    <row r="2845" spans="3:7" x14ac:dyDescent="0.3">
      <c r="C2845" s="17"/>
      <c r="D2845" s="13"/>
      <c r="E2845" s="14"/>
      <c r="F2845" s="15"/>
      <c r="G2845" s="16"/>
    </row>
    <row r="2846" spans="3:7" x14ac:dyDescent="0.3">
      <c r="C2846" s="17"/>
      <c r="D2846" s="13"/>
      <c r="E2846" s="14"/>
      <c r="F2846" s="15"/>
      <c r="G2846" s="16"/>
    </row>
    <row r="2847" spans="3:7" x14ac:dyDescent="0.3">
      <c r="C2847" s="17"/>
      <c r="D2847" s="13"/>
      <c r="E2847" s="14"/>
      <c r="F2847" s="15"/>
      <c r="G2847" s="16"/>
    </row>
    <row r="2848" spans="3:7" x14ac:dyDescent="0.3">
      <c r="C2848" s="17"/>
      <c r="D2848" s="13"/>
      <c r="E2848" s="14"/>
      <c r="F2848" s="15"/>
      <c r="G2848" s="16"/>
    </row>
    <row r="2849" spans="3:7" x14ac:dyDescent="0.3">
      <c r="C2849" s="17"/>
      <c r="D2849" s="13"/>
      <c r="E2849" s="14"/>
      <c r="F2849" s="15"/>
      <c r="G2849" s="16"/>
    </row>
    <row r="2850" spans="3:7" x14ac:dyDescent="0.3">
      <c r="C2850" s="17"/>
      <c r="D2850" s="13"/>
      <c r="E2850" s="14"/>
      <c r="F2850" s="15"/>
      <c r="G2850" s="16"/>
    </row>
    <row r="2851" spans="3:7" x14ac:dyDescent="0.3">
      <c r="C2851" s="17"/>
      <c r="D2851" s="13"/>
      <c r="E2851" s="14"/>
      <c r="F2851" s="15"/>
      <c r="G2851" s="16"/>
    </row>
    <row r="2852" spans="3:7" x14ac:dyDescent="0.3">
      <c r="C2852" s="17"/>
      <c r="D2852" s="13"/>
      <c r="E2852" s="14"/>
      <c r="F2852" s="15"/>
      <c r="G2852" s="16"/>
    </row>
    <row r="2853" spans="3:7" x14ac:dyDescent="0.3">
      <c r="C2853" s="17"/>
      <c r="D2853" s="13"/>
      <c r="E2853" s="14"/>
      <c r="F2853" s="15"/>
      <c r="G2853" s="16"/>
    </row>
    <row r="2854" spans="3:7" x14ac:dyDescent="0.3">
      <c r="C2854" s="17"/>
      <c r="D2854" s="13"/>
      <c r="E2854" s="14"/>
      <c r="F2854" s="15"/>
      <c r="G2854" s="16"/>
    </row>
    <row r="2855" spans="3:7" x14ac:dyDescent="0.3">
      <c r="C2855" s="17"/>
      <c r="D2855" s="13"/>
      <c r="E2855" s="14"/>
      <c r="F2855" s="15"/>
      <c r="G2855" s="16"/>
    </row>
    <row r="2856" spans="3:7" x14ac:dyDescent="0.3">
      <c r="C2856" s="17"/>
      <c r="D2856" s="13"/>
      <c r="E2856" s="14"/>
      <c r="F2856" s="15"/>
      <c r="G2856" s="16"/>
    </row>
    <row r="2857" spans="3:7" x14ac:dyDescent="0.3">
      <c r="C2857" s="17"/>
      <c r="D2857" s="13"/>
      <c r="E2857" s="14"/>
      <c r="F2857" s="15"/>
      <c r="G2857" s="16"/>
    </row>
    <row r="2858" spans="3:7" x14ac:dyDescent="0.3">
      <c r="C2858" s="17"/>
      <c r="D2858" s="13"/>
      <c r="E2858" s="14"/>
      <c r="F2858" s="15"/>
      <c r="G2858" s="16"/>
    </row>
    <row r="2859" spans="3:7" x14ac:dyDescent="0.3">
      <c r="C2859" s="17"/>
      <c r="D2859" s="13"/>
      <c r="E2859" s="14"/>
      <c r="F2859" s="15"/>
      <c r="G2859" s="16"/>
    </row>
    <row r="2860" spans="3:7" x14ac:dyDescent="0.3">
      <c r="C2860" s="17"/>
      <c r="D2860" s="13"/>
      <c r="E2860" s="14"/>
      <c r="F2860" s="15"/>
      <c r="G2860" s="16"/>
    </row>
    <row r="2861" spans="3:7" x14ac:dyDescent="0.3">
      <c r="C2861" s="17"/>
      <c r="D2861" s="13"/>
      <c r="E2861" s="14"/>
      <c r="F2861" s="15"/>
      <c r="G2861" s="16"/>
    </row>
    <row r="2862" spans="3:7" x14ac:dyDescent="0.3">
      <c r="C2862" s="17"/>
      <c r="D2862" s="13"/>
      <c r="E2862" s="14"/>
      <c r="F2862" s="15"/>
      <c r="G2862" s="16"/>
    </row>
    <row r="2863" spans="3:7" x14ac:dyDescent="0.3">
      <c r="C2863" s="17"/>
      <c r="D2863" s="13"/>
      <c r="E2863" s="14"/>
      <c r="F2863" s="15"/>
      <c r="G2863" s="16"/>
    </row>
    <row r="2864" spans="3:7" x14ac:dyDescent="0.3">
      <c r="C2864" s="17"/>
      <c r="D2864" s="13"/>
      <c r="E2864" s="14"/>
      <c r="F2864" s="15"/>
      <c r="G2864" s="16"/>
    </row>
    <row r="2865" spans="3:7" x14ac:dyDescent="0.3">
      <c r="C2865" s="17"/>
      <c r="D2865" s="13"/>
      <c r="E2865" s="14"/>
      <c r="F2865" s="15"/>
      <c r="G2865" s="16"/>
    </row>
    <row r="2866" spans="3:7" x14ac:dyDescent="0.3">
      <c r="C2866" s="17"/>
      <c r="D2866" s="13"/>
      <c r="E2866" s="14"/>
      <c r="F2866" s="15"/>
      <c r="G2866" s="16"/>
    </row>
    <row r="2867" spans="3:7" x14ac:dyDescent="0.3">
      <c r="C2867" s="17"/>
      <c r="D2867" s="13"/>
      <c r="E2867" s="14"/>
      <c r="F2867" s="15"/>
      <c r="G2867" s="16"/>
    </row>
    <row r="2868" spans="3:7" x14ac:dyDescent="0.3">
      <c r="C2868" s="17"/>
      <c r="D2868" s="13"/>
      <c r="E2868" s="14"/>
      <c r="F2868" s="15"/>
      <c r="G2868" s="16"/>
    </row>
    <row r="2869" spans="3:7" x14ac:dyDescent="0.3">
      <c r="C2869" s="17"/>
      <c r="D2869" s="13"/>
      <c r="E2869" s="14"/>
      <c r="F2869" s="15"/>
      <c r="G2869" s="16"/>
    </row>
    <row r="2870" spans="3:7" x14ac:dyDescent="0.3">
      <c r="C2870" s="17"/>
      <c r="D2870" s="13"/>
      <c r="E2870" s="14"/>
      <c r="F2870" s="15"/>
      <c r="G2870" s="16"/>
    </row>
    <row r="2871" spans="3:7" x14ac:dyDescent="0.3">
      <c r="C2871" s="17"/>
      <c r="D2871" s="13"/>
      <c r="E2871" s="14"/>
      <c r="F2871" s="15"/>
      <c r="G2871" s="16"/>
    </row>
    <row r="2872" spans="3:7" x14ac:dyDescent="0.3">
      <c r="C2872" s="17"/>
      <c r="D2872" s="13"/>
      <c r="E2872" s="14"/>
      <c r="F2872" s="15"/>
      <c r="G2872" s="16"/>
    </row>
    <row r="2873" spans="3:7" x14ac:dyDescent="0.3">
      <c r="C2873" s="17"/>
      <c r="D2873" s="13"/>
      <c r="E2873" s="14"/>
      <c r="F2873" s="15"/>
      <c r="G2873" s="16"/>
    </row>
    <row r="2874" spans="3:7" x14ac:dyDescent="0.3">
      <c r="C2874" s="17"/>
      <c r="D2874" s="13"/>
      <c r="E2874" s="14"/>
      <c r="F2874" s="15"/>
      <c r="G2874" s="16"/>
    </row>
    <row r="2875" spans="3:7" x14ac:dyDescent="0.3">
      <c r="C2875" s="17"/>
      <c r="D2875" s="13"/>
      <c r="E2875" s="14"/>
      <c r="F2875" s="15"/>
      <c r="G2875" s="16"/>
    </row>
    <row r="2876" spans="3:7" x14ac:dyDescent="0.3">
      <c r="C2876" s="17"/>
      <c r="D2876" s="13"/>
      <c r="E2876" s="14"/>
      <c r="F2876" s="15"/>
      <c r="G2876" s="16"/>
    </row>
    <row r="2877" spans="3:7" x14ac:dyDescent="0.3">
      <c r="C2877" s="17"/>
      <c r="D2877" s="13"/>
      <c r="E2877" s="14"/>
      <c r="F2877" s="15"/>
      <c r="G2877" s="16"/>
    </row>
    <row r="2878" spans="3:7" x14ac:dyDescent="0.3">
      <c r="C2878" s="17"/>
      <c r="D2878" s="13"/>
      <c r="E2878" s="14"/>
      <c r="F2878" s="15"/>
      <c r="G2878" s="16"/>
    </row>
    <row r="2879" spans="3:7" x14ac:dyDescent="0.3">
      <c r="C2879" s="17"/>
      <c r="D2879" s="13"/>
      <c r="E2879" s="14"/>
      <c r="F2879" s="15"/>
      <c r="G2879" s="16"/>
    </row>
    <row r="2880" spans="3:7" x14ac:dyDescent="0.3">
      <c r="C2880" s="17"/>
      <c r="D2880" s="13"/>
      <c r="E2880" s="14"/>
      <c r="F2880" s="15"/>
      <c r="G2880" s="16"/>
    </row>
    <row r="2881" spans="3:7" x14ac:dyDescent="0.3">
      <c r="C2881" s="17"/>
      <c r="D2881" s="13"/>
      <c r="E2881" s="14"/>
      <c r="F2881" s="15"/>
      <c r="G2881" s="16"/>
    </row>
    <row r="2882" spans="3:7" x14ac:dyDescent="0.3">
      <c r="C2882" s="17"/>
      <c r="D2882" s="13"/>
      <c r="E2882" s="14"/>
      <c r="F2882" s="15"/>
      <c r="G2882" s="16"/>
    </row>
    <row r="2883" spans="3:7" x14ac:dyDescent="0.3">
      <c r="C2883" s="17"/>
      <c r="D2883" s="13"/>
      <c r="E2883" s="14"/>
      <c r="F2883" s="15"/>
      <c r="G2883" s="16"/>
    </row>
    <row r="2884" spans="3:7" x14ac:dyDescent="0.3">
      <c r="C2884" s="17"/>
      <c r="D2884" s="13"/>
      <c r="E2884" s="14"/>
      <c r="F2884" s="15"/>
      <c r="G2884" s="16"/>
    </row>
    <row r="2885" spans="3:7" x14ac:dyDescent="0.3">
      <c r="C2885" s="17"/>
      <c r="D2885" s="13"/>
      <c r="E2885" s="14"/>
      <c r="F2885" s="15"/>
      <c r="G2885" s="16"/>
    </row>
    <row r="2886" spans="3:7" x14ac:dyDescent="0.3">
      <c r="C2886" s="17"/>
      <c r="D2886" s="13"/>
      <c r="E2886" s="14"/>
      <c r="F2886" s="15"/>
      <c r="G2886" s="16"/>
    </row>
    <row r="2887" spans="3:7" x14ac:dyDescent="0.3">
      <c r="C2887" s="17"/>
      <c r="D2887" s="13"/>
      <c r="E2887" s="14"/>
      <c r="F2887" s="15"/>
      <c r="G2887" s="16"/>
    </row>
    <row r="2888" spans="3:7" x14ac:dyDescent="0.3">
      <c r="C2888" s="17"/>
      <c r="D2888" s="13"/>
      <c r="E2888" s="14"/>
      <c r="F2888" s="15"/>
      <c r="G2888" s="16"/>
    </row>
    <row r="2889" spans="3:7" x14ac:dyDescent="0.3">
      <c r="C2889" s="17"/>
      <c r="D2889" s="13"/>
      <c r="E2889" s="14"/>
      <c r="F2889" s="15"/>
      <c r="G2889" s="16"/>
    </row>
    <row r="2890" spans="3:7" x14ac:dyDescent="0.3">
      <c r="C2890" s="17"/>
      <c r="D2890" s="13"/>
      <c r="E2890" s="14"/>
      <c r="F2890" s="15"/>
      <c r="G2890" s="16"/>
    </row>
    <row r="2891" spans="3:7" x14ac:dyDescent="0.3">
      <c r="C2891" s="17"/>
      <c r="D2891" s="13"/>
      <c r="E2891" s="14"/>
      <c r="F2891" s="15"/>
      <c r="G2891" s="16"/>
    </row>
    <row r="2892" spans="3:7" x14ac:dyDescent="0.3">
      <c r="C2892" s="17"/>
      <c r="D2892" s="13"/>
      <c r="E2892" s="14"/>
      <c r="F2892" s="15"/>
      <c r="G2892" s="16"/>
    </row>
    <row r="2893" spans="3:7" x14ac:dyDescent="0.3">
      <c r="C2893" s="17"/>
      <c r="D2893" s="13"/>
      <c r="E2893" s="14"/>
      <c r="F2893" s="15"/>
      <c r="G2893" s="16"/>
    </row>
    <row r="2894" spans="3:7" x14ac:dyDescent="0.3">
      <c r="C2894" s="17"/>
      <c r="D2894" s="13"/>
      <c r="E2894" s="14"/>
      <c r="F2894" s="15"/>
      <c r="G2894" s="16"/>
    </row>
    <row r="2895" spans="3:7" x14ac:dyDescent="0.3">
      <c r="C2895" s="17"/>
      <c r="D2895" s="13"/>
      <c r="E2895" s="14"/>
      <c r="F2895" s="15"/>
      <c r="G2895" s="16"/>
    </row>
    <row r="2896" spans="3:7" x14ac:dyDescent="0.3">
      <c r="C2896" s="17"/>
      <c r="D2896" s="13"/>
      <c r="E2896" s="14"/>
      <c r="F2896" s="15"/>
      <c r="G2896" s="16"/>
    </row>
    <row r="2897" spans="3:7" x14ac:dyDescent="0.3">
      <c r="C2897" s="17"/>
      <c r="D2897" s="13"/>
      <c r="E2897" s="14"/>
      <c r="F2897" s="15"/>
      <c r="G2897" s="16"/>
    </row>
    <row r="2898" spans="3:7" x14ac:dyDescent="0.3">
      <c r="C2898" s="17"/>
      <c r="D2898" s="13"/>
      <c r="E2898" s="14"/>
      <c r="F2898" s="15"/>
      <c r="G2898" s="16"/>
    </row>
    <row r="2899" spans="3:7" x14ac:dyDescent="0.3">
      <c r="C2899" s="17"/>
      <c r="D2899" s="13"/>
      <c r="E2899" s="14"/>
      <c r="F2899" s="15"/>
      <c r="G2899" s="16"/>
    </row>
    <row r="2900" spans="3:7" x14ac:dyDescent="0.3">
      <c r="C2900" s="17"/>
      <c r="D2900" s="13"/>
      <c r="E2900" s="14"/>
      <c r="F2900" s="15"/>
      <c r="G2900" s="16"/>
    </row>
    <row r="2901" spans="3:7" x14ac:dyDescent="0.3">
      <c r="C2901" s="17"/>
      <c r="D2901" s="13"/>
      <c r="E2901" s="14"/>
      <c r="F2901" s="15"/>
      <c r="G2901" s="16"/>
    </row>
    <row r="2902" spans="3:7" x14ac:dyDescent="0.3">
      <c r="C2902" s="17"/>
      <c r="D2902" s="13"/>
      <c r="E2902" s="14"/>
      <c r="F2902" s="15"/>
      <c r="G2902" s="16"/>
    </row>
    <row r="2903" spans="3:7" x14ac:dyDescent="0.3">
      <c r="C2903" s="17"/>
      <c r="D2903" s="13"/>
      <c r="E2903" s="14"/>
      <c r="F2903" s="15"/>
      <c r="G2903" s="16"/>
    </row>
    <row r="2904" spans="3:7" x14ac:dyDescent="0.3">
      <c r="C2904" s="17"/>
      <c r="D2904" s="13"/>
      <c r="E2904" s="14"/>
      <c r="F2904" s="15"/>
      <c r="G2904" s="16"/>
    </row>
    <row r="2905" spans="3:7" x14ac:dyDescent="0.3">
      <c r="C2905" s="17"/>
      <c r="D2905" s="13"/>
      <c r="E2905" s="14"/>
      <c r="F2905" s="15"/>
      <c r="G2905" s="16"/>
    </row>
    <row r="2906" spans="3:7" x14ac:dyDescent="0.3">
      <c r="C2906" s="17"/>
      <c r="D2906" s="13"/>
      <c r="E2906" s="14"/>
      <c r="F2906" s="15"/>
      <c r="G2906" s="16"/>
    </row>
    <row r="2907" spans="3:7" x14ac:dyDescent="0.3">
      <c r="C2907" s="17"/>
      <c r="D2907" s="13"/>
      <c r="E2907" s="14"/>
      <c r="F2907" s="15"/>
      <c r="G2907" s="16"/>
    </row>
    <row r="2908" spans="3:7" x14ac:dyDescent="0.3">
      <c r="C2908" s="17"/>
      <c r="D2908" s="13"/>
      <c r="E2908" s="14"/>
      <c r="F2908" s="15"/>
      <c r="G2908" s="16"/>
    </row>
    <row r="2909" spans="3:7" x14ac:dyDescent="0.3">
      <c r="C2909" s="17"/>
      <c r="D2909" s="13"/>
      <c r="E2909" s="14"/>
      <c r="F2909" s="15"/>
      <c r="G2909" s="16"/>
    </row>
    <row r="2910" spans="3:7" x14ac:dyDescent="0.3">
      <c r="C2910" s="17"/>
      <c r="D2910" s="13"/>
      <c r="E2910" s="14"/>
      <c r="F2910" s="15"/>
      <c r="G2910" s="16"/>
    </row>
    <row r="2911" spans="3:7" x14ac:dyDescent="0.3">
      <c r="C2911" s="17"/>
      <c r="D2911" s="13"/>
      <c r="E2911" s="14"/>
      <c r="F2911" s="15"/>
      <c r="G2911" s="16"/>
    </row>
    <row r="2912" spans="3:7" x14ac:dyDescent="0.3">
      <c r="C2912" s="17"/>
      <c r="D2912" s="13"/>
      <c r="E2912" s="14"/>
      <c r="F2912" s="15"/>
      <c r="G2912" s="16"/>
    </row>
    <row r="2913" spans="3:7" x14ac:dyDescent="0.3">
      <c r="C2913" s="17"/>
      <c r="D2913" s="13"/>
      <c r="E2913" s="14"/>
      <c r="F2913" s="15"/>
      <c r="G2913" s="16"/>
    </row>
    <row r="2914" spans="3:7" x14ac:dyDescent="0.3">
      <c r="C2914" s="17"/>
      <c r="D2914" s="13"/>
      <c r="E2914" s="14"/>
      <c r="F2914" s="15"/>
      <c r="G2914" s="16"/>
    </row>
    <row r="2915" spans="3:7" x14ac:dyDescent="0.3">
      <c r="C2915" s="17"/>
      <c r="D2915" s="13"/>
      <c r="E2915" s="14"/>
      <c r="F2915" s="15"/>
      <c r="G2915" s="16"/>
    </row>
    <row r="2916" spans="3:7" x14ac:dyDescent="0.3">
      <c r="C2916" s="17"/>
      <c r="D2916" s="13"/>
      <c r="E2916" s="14"/>
      <c r="F2916" s="15"/>
      <c r="G2916" s="16"/>
    </row>
    <row r="2917" spans="3:7" x14ac:dyDescent="0.3">
      <c r="C2917" s="17"/>
      <c r="D2917" s="13"/>
      <c r="E2917" s="14"/>
      <c r="F2917" s="15"/>
      <c r="G2917" s="16"/>
    </row>
    <row r="2918" spans="3:7" x14ac:dyDescent="0.3">
      <c r="C2918" s="17"/>
      <c r="D2918" s="13"/>
      <c r="E2918" s="14"/>
      <c r="F2918" s="15"/>
      <c r="G2918" s="16"/>
    </row>
    <row r="2919" spans="3:7" x14ac:dyDescent="0.3">
      <c r="C2919" s="17"/>
      <c r="D2919" s="13"/>
      <c r="E2919" s="14"/>
      <c r="F2919" s="15"/>
      <c r="G2919" s="16"/>
    </row>
    <row r="2920" spans="3:7" x14ac:dyDescent="0.3">
      <c r="C2920" s="17"/>
      <c r="D2920" s="13"/>
      <c r="E2920" s="14"/>
      <c r="F2920" s="15"/>
      <c r="G2920" s="16"/>
    </row>
    <row r="2921" spans="3:7" x14ac:dyDescent="0.3">
      <c r="C2921" s="17"/>
      <c r="D2921" s="13"/>
      <c r="E2921" s="14"/>
      <c r="F2921" s="15"/>
      <c r="G2921" s="16"/>
    </row>
    <row r="2922" spans="3:7" x14ac:dyDescent="0.3">
      <c r="C2922" s="17"/>
      <c r="D2922" s="13"/>
      <c r="E2922" s="14"/>
      <c r="F2922" s="15"/>
      <c r="G2922" s="16"/>
    </row>
    <row r="2923" spans="3:7" x14ac:dyDescent="0.3">
      <c r="C2923" s="17"/>
      <c r="D2923" s="13"/>
      <c r="E2923" s="14"/>
      <c r="F2923" s="15"/>
      <c r="G2923" s="16"/>
    </row>
    <row r="2924" spans="3:7" x14ac:dyDescent="0.3">
      <c r="C2924" s="17"/>
      <c r="D2924" s="13"/>
      <c r="E2924" s="14"/>
      <c r="F2924" s="15"/>
      <c r="G2924" s="16"/>
    </row>
    <row r="2925" spans="3:7" x14ac:dyDescent="0.3">
      <c r="C2925" s="17"/>
      <c r="D2925" s="13"/>
      <c r="E2925" s="14"/>
      <c r="F2925" s="15"/>
      <c r="G2925" s="16"/>
    </row>
    <row r="2926" spans="3:7" x14ac:dyDescent="0.3">
      <c r="C2926" s="17"/>
      <c r="D2926" s="13"/>
      <c r="E2926" s="14"/>
      <c r="F2926" s="15"/>
      <c r="G2926" s="16"/>
    </row>
    <row r="2927" spans="3:7" x14ac:dyDescent="0.3">
      <c r="C2927" s="17"/>
      <c r="D2927" s="13"/>
      <c r="E2927" s="14"/>
      <c r="F2927" s="15"/>
      <c r="G2927" s="16"/>
    </row>
    <row r="2928" spans="3:7" x14ac:dyDescent="0.3">
      <c r="C2928" s="17"/>
      <c r="D2928" s="13"/>
      <c r="E2928" s="14"/>
      <c r="F2928" s="15"/>
      <c r="G2928" s="16"/>
    </row>
    <row r="2929" spans="3:7" x14ac:dyDescent="0.3">
      <c r="C2929" s="17"/>
      <c r="D2929" s="13"/>
      <c r="E2929" s="14"/>
      <c r="F2929" s="15"/>
      <c r="G2929" s="16"/>
    </row>
    <row r="2930" spans="3:7" x14ac:dyDescent="0.3">
      <c r="C2930" s="17"/>
      <c r="D2930" s="13"/>
      <c r="E2930" s="14"/>
      <c r="F2930" s="15"/>
      <c r="G2930" s="16"/>
    </row>
    <row r="2931" spans="3:7" x14ac:dyDescent="0.3">
      <c r="C2931" s="17"/>
      <c r="D2931" s="13"/>
      <c r="E2931" s="14"/>
      <c r="F2931" s="15"/>
      <c r="G2931" s="16"/>
    </row>
    <row r="2932" spans="3:7" x14ac:dyDescent="0.3">
      <c r="C2932" s="17"/>
      <c r="D2932" s="13"/>
      <c r="E2932" s="14"/>
      <c r="F2932" s="15"/>
      <c r="G2932" s="16"/>
    </row>
    <row r="2933" spans="3:7" x14ac:dyDescent="0.3">
      <c r="C2933" s="17"/>
      <c r="D2933" s="13"/>
      <c r="E2933" s="14"/>
      <c r="F2933" s="15"/>
      <c r="G2933" s="16"/>
    </row>
    <row r="2934" spans="3:7" x14ac:dyDescent="0.3">
      <c r="C2934" s="17"/>
      <c r="D2934" s="13"/>
      <c r="E2934" s="14"/>
      <c r="F2934" s="15"/>
      <c r="G2934" s="16"/>
    </row>
    <row r="2935" spans="3:7" x14ac:dyDescent="0.3">
      <c r="C2935" s="17"/>
      <c r="D2935" s="13"/>
      <c r="E2935" s="14"/>
      <c r="F2935" s="15"/>
      <c r="G2935" s="16"/>
    </row>
    <row r="2936" spans="3:7" x14ac:dyDescent="0.3">
      <c r="C2936" s="17"/>
      <c r="D2936" s="13"/>
      <c r="E2936" s="14"/>
      <c r="F2936" s="15"/>
      <c r="G2936" s="16"/>
    </row>
    <row r="2937" spans="3:7" x14ac:dyDescent="0.3">
      <c r="C2937" s="17"/>
      <c r="D2937" s="13"/>
      <c r="E2937" s="14"/>
      <c r="F2937" s="15"/>
      <c r="G2937" s="16"/>
    </row>
    <row r="2938" spans="3:7" x14ac:dyDescent="0.3">
      <c r="C2938" s="17"/>
      <c r="D2938" s="13"/>
      <c r="E2938" s="14"/>
      <c r="F2938" s="15"/>
      <c r="G2938" s="16"/>
    </row>
    <row r="2939" spans="3:7" x14ac:dyDescent="0.3">
      <c r="C2939" s="17"/>
      <c r="D2939" s="13"/>
      <c r="E2939" s="14"/>
      <c r="F2939" s="15"/>
      <c r="G2939" s="16"/>
    </row>
    <row r="2940" spans="3:7" x14ac:dyDescent="0.3">
      <c r="C2940" s="17"/>
      <c r="D2940" s="13"/>
      <c r="E2940" s="14"/>
      <c r="F2940" s="15"/>
      <c r="G2940" s="16"/>
    </row>
    <row r="2941" spans="3:7" x14ac:dyDescent="0.3">
      <c r="C2941" s="17"/>
      <c r="D2941" s="13"/>
      <c r="E2941" s="14"/>
      <c r="F2941" s="15"/>
      <c r="G2941" s="16"/>
    </row>
    <row r="2942" spans="3:7" x14ac:dyDescent="0.3">
      <c r="C2942" s="17"/>
      <c r="D2942" s="13"/>
      <c r="E2942" s="14"/>
      <c r="F2942" s="15"/>
      <c r="G2942" s="16"/>
    </row>
    <row r="2943" spans="3:7" x14ac:dyDescent="0.3">
      <c r="C2943" s="17"/>
      <c r="D2943" s="13"/>
      <c r="E2943" s="14"/>
      <c r="F2943" s="15"/>
      <c r="G2943" s="16"/>
    </row>
    <row r="2944" spans="3:7" x14ac:dyDescent="0.3">
      <c r="C2944" s="17"/>
      <c r="D2944" s="13"/>
      <c r="E2944" s="14"/>
      <c r="F2944" s="15"/>
      <c r="G2944" s="16"/>
    </row>
    <row r="2945" spans="3:7" x14ac:dyDescent="0.3">
      <c r="C2945" s="17"/>
      <c r="D2945" s="13"/>
      <c r="E2945" s="14"/>
      <c r="F2945" s="15"/>
      <c r="G2945" s="16"/>
    </row>
    <row r="2946" spans="3:7" x14ac:dyDescent="0.3">
      <c r="C2946" s="17"/>
      <c r="D2946" s="13"/>
      <c r="E2946" s="14"/>
      <c r="F2946" s="15"/>
      <c r="G2946" s="16"/>
    </row>
    <row r="2947" spans="3:7" x14ac:dyDescent="0.3">
      <c r="C2947" s="17"/>
      <c r="D2947" s="13"/>
      <c r="E2947" s="14"/>
      <c r="F2947" s="15"/>
      <c r="G2947" s="16"/>
    </row>
    <row r="2948" spans="3:7" x14ac:dyDescent="0.3">
      <c r="C2948" s="17"/>
      <c r="D2948" s="13"/>
      <c r="E2948" s="14"/>
      <c r="F2948" s="15"/>
      <c r="G2948" s="16"/>
    </row>
    <row r="2949" spans="3:7" x14ac:dyDescent="0.3">
      <c r="C2949" s="17"/>
      <c r="D2949" s="13"/>
      <c r="E2949" s="14"/>
      <c r="F2949" s="15"/>
      <c r="G2949" s="16"/>
    </row>
    <row r="2950" spans="3:7" x14ac:dyDescent="0.3">
      <c r="C2950" s="17"/>
      <c r="D2950" s="13"/>
      <c r="E2950" s="14"/>
      <c r="F2950" s="15"/>
      <c r="G2950" s="16"/>
    </row>
    <row r="2951" spans="3:7" x14ac:dyDescent="0.3">
      <c r="C2951" s="17"/>
      <c r="D2951" s="13"/>
      <c r="E2951" s="14"/>
      <c r="F2951" s="15"/>
      <c r="G2951" s="16"/>
    </row>
    <row r="2952" spans="3:7" x14ac:dyDescent="0.3">
      <c r="C2952" s="17"/>
      <c r="D2952" s="13"/>
      <c r="E2952" s="14"/>
      <c r="F2952" s="15"/>
      <c r="G2952" s="16"/>
    </row>
    <row r="2953" spans="3:7" x14ac:dyDescent="0.3">
      <c r="C2953" s="17"/>
      <c r="D2953" s="13"/>
      <c r="E2953" s="14"/>
      <c r="F2953" s="15"/>
      <c r="G2953" s="16"/>
    </row>
    <row r="2954" spans="3:7" x14ac:dyDescent="0.3">
      <c r="C2954" s="17"/>
      <c r="D2954" s="13"/>
      <c r="E2954" s="14"/>
      <c r="F2954" s="15"/>
      <c r="G2954" s="16"/>
    </row>
    <row r="2955" spans="3:7" x14ac:dyDescent="0.3">
      <c r="C2955" s="17"/>
      <c r="D2955" s="13"/>
      <c r="E2955" s="14"/>
      <c r="F2955" s="15"/>
      <c r="G2955" s="16"/>
    </row>
    <row r="2956" spans="3:7" x14ac:dyDescent="0.3">
      <c r="C2956" s="17"/>
      <c r="D2956" s="13"/>
      <c r="E2956" s="14"/>
      <c r="F2956" s="15"/>
      <c r="G2956" s="16"/>
    </row>
    <row r="2957" spans="3:7" x14ac:dyDescent="0.3">
      <c r="C2957" s="17"/>
      <c r="D2957" s="13"/>
      <c r="E2957" s="14"/>
      <c r="F2957" s="15"/>
      <c r="G2957" s="16"/>
    </row>
    <row r="2958" spans="3:7" x14ac:dyDescent="0.3">
      <c r="C2958" s="17"/>
      <c r="D2958" s="13"/>
      <c r="E2958" s="14"/>
      <c r="F2958" s="15"/>
      <c r="G2958" s="16"/>
    </row>
    <row r="2959" spans="3:7" x14ac:dyDescent="0.3">
      <c r="C2959" s="17"/>
      <c r="D2959" s="13"/>
      <c r="E2959" s="14"/>
      <c r="F2959" s="15"/>
      <c r="G2959" s="16"/>
    </row>
    <row r="2960" spans="3:7" x14ac:dyDescent="0.3">
      <c r="C2960" s="17"/>
      <c r="D2960" s="13"/>
      <c r="E2960" s="14"/>
      <c r="F2960" s="15"/>
      <c r="G2960" s="16"/>
    </row>
    <row r="2961" spans="3:7" x14ac:dyDescent="0.3">
      <c r="C2961" s="17"/>
      <c r="D2961" s="13"/>
      <c r="E2961" s="14"/>
      <c r="F2961" s="15"/>
      <c r="G2961" s="16"/>
    </row>
    <row r="2962" spans="3:7" x14ac:dyDescent="0.3">
      <c r="C2962" s="17"/>
      <c r="D2962" s="13"/>
      <c r="E2962" s="14"/>
      <c r="F2962" s="15"/>
      <c r="G2962" s="16"/>
    </row>
    <row r="2963" spans="3:7" x14ac:dyDescent="0.3">
      <c r="C2963" s="17"/>
      <c r="D2963" s="13"/>
      <c r="E2963" s="14"/>
      <c r="F2963" s="15"/>
      <c r="G2963" s="16"/>
    </row>
    <row r="2964" spans="3:7" x14ac:dyDescent="0.3">
      <c r="C2964" s="17"/>
      <c r="D2964" s="13"/>
      <c r="E2964" s="14"/>
      <c r="F2964" s="15"/>
      <c r="G2964" s="16"/>
    </row>
    <row r="2965" spans="3:7" x14ac:dyDescent="0.3">
      <c r="C2965" s="17"/>
      <c r="D2965" s="13"/>
      <c r="E2965" s="14"/>
      <c r="F2965" s="15"/>
      <c r="G2965" s="16"/>
    </row>
    <row r="2966" spans="3:7" x14ac:dyDescent="0.3">
      <c r="C2966" s="17"/>
      <c r="D2966" s="13"/>
      <c r="E2966" s="14"/>
      <c r="F2966" s="15"/>
      <c r="G2966" s="16"/>
    </row>
    <row r="2967" spans="3:7" x14ac:dyDescent="0.3">
      <c r="C2967" s="17"/>
      <c r="D2967" s="13"/>
      <c r="E2967" s="14"/>
      <c r="F2967" s="15"/>
      <c r="G2967" s="16"/>
    </row>
    <row r="2968" spans="3:7" x14ac:dyDescent="0.3">
      <c r="C2968" s="17"/>
      <c r="D2968" s="13"/>
      <c r="E2968" s="14"/>
      <c r="F2968" s="15"/>
      <c r="G2968" s="16"/>
    </row>
    <row r="2969" spans="3:7" x14ac:dyDescent="0.3">
      <c r="C2969" s="17"/>
      <c r="D2969" s="13"/>
      <c r="E2969" s="14"/>
      <c r="F2969" s="15"/>
      <c r="G2969" s="16"/>
    </row>
    <row r="2970" spans="3:7" x14ac:dyDescent="0.3">
      <c r="C2970" s="17"/>
      <c r="D2970" s="13"/>
      <c r="E2970" s="14"/>
      <c r="F2970" s="15"/>
      <c r="G2970" s="16"/>
    </row>
    <row r="2971" spans="3:7" x14ac:dyDescent="0.3">
      <c r="C2971" s="17"/>
      <c r="D2971" s="13"/>
      <c r="E2971" s="14"/>
      <c r="F2971" s="15"/>
      <c r="G2971" s="16"/>
    </row>
    <row r="2972" spans="3:7" x14ac:dyDescent="0.3">
      <c r="C2972" s="17"/>
      <c r="D2972" s="13"/>
      <c r="E2972" s="14"/>
      <c r="F2972" s="15"/>
      <c r="G2972" s="16"/>
    </row>
    <row r="2973" spans="3:7" x14ac:dyDescent="0.3">
      <c r="C2973" s="17"/>
      <c r="D2973" s="13"/>
      <c r="E2973" s="14"/>
      <c r="F2973" s="15"/>
      <c r="G2973" s="16"/>
    </row>
    <row r="2974" spans="3:7" x14ac:dyDescent="0.3">
      <c r="C2974" s="17"/>
      <c r="D2974" s="13"/>
      <c r="E2974" s="14"/>
      <c r="F2974" s="15"/>
      <c r="G2974" s="16"/>
    </row>
    <row r="2975" spans="3:7" x14ac:dyDescent="0.3">
      <c r="C2975" s="17"/>
      <c r="D2975" s="13"/>
      <c r="E2975" s="14"/>
      <c r="F2975" s="15"/>
      <c r="G2975" s="16"/>
    </row>
    <row r="2976" spans="3:7" x14ac:dyDescent="0.3">
      <c r="C2976" s="17"/>
      <c r="D2976" s="13"/>
      <c r="E2976" s="14"/>
      <c r="F2976" s="15"/>
      <c r="G2976" s="16"/>
    </row>
    <row r="2977" spans="3:7" x14ac:dyDescent="0.3">
      <c r="C2977" s="17"/>
      <c r="D2977" s="13"/>
      <c r="E2977" s="14"/>
      <c r="F2977" s="15"/>
      <c r="G2977" s="16"/>
    </row>
    <row r="2978" spans="3:7" x14ac:dyDescent="0.3">
      <c r="C2978" s="17"/>
      <c r="D2978" s="13"/>
      <c r="E2978" s="14"/>
      <c r="F2978" s="15"/>
      <c r="G2978" s="16"/>
    </row>
    <row r="2979" spans="3:7" x14ac:dyDescent="0.3">
      <c r="C2979" s="17"/>
      <c r="D2979" s="13"/>
      <c r="E2979" s="14"/>
      <c r="F2979" s="15"/>
      <c r="G2979" s="16"/>
    </row>
    <row r="2980" spans="3:7" x14ac:dyDescent="0.3">
      <c r="C2980" s="17"/>
      <c r="D2980" s="13"/>
      <c r="E2980" s="14"/>
      <c r="F2980" s="15"/>
      <c r="G2980" s="16"/>
    </row>
    <row r="2981" spans="3:7" x14ac:dyDescent="0.3">
      <c r="C2981" s="17"/>
      <c r="D2981" s="13"/>
      <c r="E2981" s="14"/>
      <c r="F2981" s="15"/>
      <c r="G2981" s="16"/>
    </row>
    <row r="2982" spans="3:7" x14ac:dyDescent="0.3">
      <c r="C2982" s="17"/>
      <c r="D2982" s="13"/>
      <c r="E2982" s="14"/>
      <c r="F2982" s="15"/>
      <c r="G2982" s="16"/>
    </row>
    <row r="2983" spans="3:7" x14ac:dyDescent="0.3">
      <c r="C2983" s="17"/>
      <c r="D2983" s="13"/>
      <c r="E2983" s="14"/>
      <c r="F2983" s="15"/>
      <c r="G2983" s="16"/>
    </row>
    <row r="2984" spans="3:7" x14ac:dyDescent="0.3">
      <c r="C2984" s="17"/>
      <c r="D2984" s="13"/>
      <c r="E2984" s="14"/>
      <c r="F2984" s="15"/>
      <c r="G2984" s="16"/>
    </row>
    <row r="2985" spans="3:7" x14ac:dyDescent="0.3">
      <c r="C2985" s="17"/>
      <c r="D2985" s="13"/>
      <c r="E2985" s="14"/>
      <c r="F2985" s="15"/>
      <c r="G2985" s="16"/>
    </row>
    <row r="2986" spans="3:7" x14ac:dyDescent="0.3">
      <c r="C2986" s="17"/>
      <c r="D2986" s="13"/>
      <c r="E2986" s="14"/>
      <c r="F2986" s="15"/>
      <c r="G2986" s="16"/>
    </row>
    <row r="2987" spans="3:7" x14ac:dyDescent="0.3">
      <c r="C2987" s="17"/>
      <c r="D2987" s="13"/>
      <c r="E2987" s="14"/>
      <c r="F2987" s="15"/>
      <c r="G2987" s="16"/>
    </row>
    <row r="2988" spans="3:7" x14ac:dyDescent="0.3">
      <c r="C2988" s="17"/>
      <c r="D2988" s="13"/>
      <c r="E2988" s="14"/>
      <c r="F2988" s="15"/>
      <c r="G2988" s="16"/>
    </row>
    <row r="2989" spans="3:7" x14ac:dyDescent="0.3">
      <c r="C2989" s="17"/>
      <c r="D2989" s="13"/>
      <c r="E2989" s="14"/>
      <c r="F2989" s="15"/>
      <c r="G2989" s="16"/>
    </row>
    <row r="2990" spans="3:7" x14ac:dyDescent="0.3">
      <c r="C2990" s="17"/>
      <c r="D2990" s="13"/>
      <c r="E2990" s="14"/>
      <c r="F2990" s="15"/>
      <c r="G2990" s="16"/>
    </row>
    <row r="2991" spans="3:7" x14ac:dyDescent="0.3">
      <c r="C2991" s="17"/>
      <c r="D2991" s="13"/>
      <c r="E2991" s="14"/>
      <c r="F2991" s="15"/>
      <c r="G2991" s="16"/>
    </row>
    <row r="2992" spans="3:7" x14ac:dyDescent="0.3">
      <c r="C2992" s="17"/>
      <c r="D2992" s="13"/>
      <c r="E2992" s="14"/>
      <c r="F2992" s="15"/>
      <c r="G2992" s="16"/>
    </row>
    <row r="2993" spans="3:7" x14ac:dyDescent="0.3">
      <c r="C2993" s="17"/>
      <c r="D2993" s="13"/>
      <c r="E2993" s="14"/>
      <c r="F2993" s="15"/>
      <c r="G2993" s="16"/>
    </row>
    <row r="2994" spans="3:7" x14ac:dyDescent="0.3">
      <c r="C2994" s="17"/>
      <c r="D2994" s="13"/>
      <c r="E2994" s="14"/>
      <c r="F2994" s="15"/>
      <c r="G2994" s="16"/>
    </row>
    <row r="2995" spans="3:7" x14ac:dyDescent="0.3">
      <c r="C2995" s="17"/>
      <c r="D2995" s="13"/>
      <c r="E2995" s="14"/>
      <c r="F2995" s="15"/>
      <c r="G2995" s="16"/>
    </row>
    <row r="2996" spans="3:7" x14ac:dyDescent="0.3">
      <c r="C2996" s="17"/>
      <c r="D2996" s="13"/>
      <c r="E2996" s="14"/>
      <c r="F2996" s="15"/>
      <c r="G2996" s="16"/>
    </row>
    <row r="2997" spans="3:7" x14ac:dyDescent="0.3">
      <c r="C2997" s="17"/>
      <c r="D2997" s="13"/>
      <c r="E2997" s="14"/>
      <c r="F2997" s="15"/>
      <c r="G2997" s="16"/>
    </row>
    <row r="2998" spans="3:7" x14ac:dyDescent="0.3">
      <c r="C2998" s="17"/>
      <c r="D2998" s="13"/>
      <c r="E2998" s="14"/>
      <c r="F2998" s="15"/>
      <c r="G2998" s="16"/>
    </row>
    <row r="2999" spans="3:7" x14ac:dyDescent="0.3">
      <c r="C2999" s="17"/>
      <c r="D2999" s="13"/>
      <c r="E2999" s="14"/>
      <c r="F2999" s="15"/>
      <c r="G2999" s="16"/>
    </row>
    <row r="3000" spans="3:7" x14ac:dyDescent="0.3">
      <c r="C3000" s="17"/>
      <c r="D3000" s="13"/>
      <c r="E3000" s="14"/>
      <c r="F3000" s="15"/>
      <c r="G3000" s="16"/>
    </row>
    <row r="3001" spans="3:7" x14ac:dyDescent="0.3">
      <c r="C3001" s="17"/>
      <c r="D3001" s="13"/>
      <c r="E3001" s="14"/>
      <c r="F3001" s="15"/>
      <c r="G3001" s="16"/>
    </row>
    <row r="3002" spans="3:7" x14ac:dyDescent="0.3">
      <c r="C3002" s="17"/>
      <c r="D3002" s="13"/>
      <c r="E3002" s="14"/>
      <c r="F3002" s="15"/>
      <c r="G3002" s="16"/>
    </row>
    <row r="3003" spans="3:7" x14ac:dyDescent="0.3">
      <c r="C3003" s="17"/>
      <c r="D3003" s="13"/>
      <c r="E3003" s="14"/>
      <c r="F3003" s="15"/>
      <c r="G3003" s="16"/>
    </row>
    <row r="3004" spans="3:7" x14ac:dyDescent="0.3">
      <c r="C3004" s="17"/>
      <c r="D3004" s="13"/>
      <c r="E3004" s="14"/>
      <c r="F3004" s="15"/>
      <c r="G3004" s="16"/>
    </row>
    <row r="3005" spans="3:7" x14ac:dyDescent="0.3">
      <c r="C3005" s="17"/>
      <c r="D3005" s="13"/>
      <c r="E3005" s="14"/>
      <c r="F3005" s="15"/>
      <c r="G3005" s="16"/>
    </row>
    <row r="3006" spans="3:7" x14ac:dyDescent="0.3">
      <c r="C3006" s="17"/>
      <c r="D3006" s="13"/>
      <c r="E3006" s="14"/>
      <c r="F3006" s="15"/>
      <c r="G3006" s="16"/>
    </row>
    <row r="3007" spans="3:7" x14ac:dyDescent="0.3">
      <c r="C3007" s="17"/>
      <c r="D3007" s="13"/>
      <c r="E3007" s="14"/>
      <c r="F3007" s="15"/>
      <c r="G3007" s="16"/>
    </row>
    <row r="3008" spans="3:7" x14ac:dyDescent="0.3">
      <c r="C3008" s="17"/>
      <c r="D3008" s="13"/>
      <c r="E3008" s="14"/>
      <c r="F3008" s="15"/>
      <c r="G3008" s="16"/>
    </row>
    <row r="3009" spans="3:7" x14ac:dyDescent="0.3">
      <c r="C3009" s="17"/>
      <c r="D3009" s="13"/>
      <c r="E3009" s="14"/>
      <c r="F3009" s="15"/>
      <c r="G3009" s="16"/>
    </row>
    <row r="3010" spans="3:7" x14ac:dyDescent="0.3">
      <c r="C3010" s="17"/>
      <c r="D3010" s="13"/>
      <c r="E3010" s="14"/>
      <c r="F3010" s="15"/>
      <c r="G3010" s="16"/>
    </row>
    <row r="3011" spans="3:7" x14ac:dyDescent="0.3">
      <c r="C3011" s="17"/>
      <c r="D3011" s="13"/>
      <c r="E3011" s="14"/>
      <c r="F3011" s="15"/>
      <c r="G3011" s="16"/>
    </row>
    <row r="3012" spans="3:7" x14ac:dyDescent="0.3">
      <c r="C3012" s="17"/>
      <c r="D3012" s="13"/>
      <c r="E3012" s="14"/>
      <c r="F3012" s="15"/>
      <c r="G3012" s="16"/>
    </row>
    <row r="3013" spans="3:7" x14ac:dyDescent="0.3">
      <c r="C3013" s="17"/>
      <c r="D3013" s="13"/>
      <c r="E3013" s="14"/>
      <c r="F3013" s="15"/>
      <c r="G3013" s="16"/>
    </row>
    <row r="3014" spans="3:7" x14ac:dyDescent="0.3">
      <c r="C3014" s="17"/>
      <c r="D3014" s="13"/>
      <c r="E3014" s="14"/>
      <c r="F3014" s="15"/>
      <c r="G3014" s="16"/>
    </row>
    <row r="3015" spans="3:7" x14ac:dyDescent="0.3">
      <c r="C3015" s="17"/>
      <c r="D3015" s="13"/>
      <c r="E3015" s="14"/>
      <c r="F3015" s="15"/>
      <c r="G3015" s="16"/>
    </row>
    <row r="3016" spans="3:7" x14ac:dyDescent="0.3">
      <c r="C3016" s="17"/>
      <c r="D3016" s="13"/>
      <c r="E3016" s="14"/>
      <c r="F3016" s="15"/>
      <c r="G3016" s="16"/>
    </row>
    <row r="3017" spans="3:7" x14ac:dyDescent="0.3">
      <c r="C3017" s="17"/>
      <c r="D3017" s="13"/>
      <c r="E3017" s="14"/>
      <c r="F3017" s="15"/>
      <c r="G3017" s="16"/>
    </row>
    <row r="3018" spans="3:7" x14ac:dyDescent="0.3">
      <c r="C3018" s="17"/>
      <c r="D3018" s="13"/>
      <c r="E3018" s="14"/>
      <c r="F3018" s="15"/>
      <c r="G3018" s="16"/>
    </row>
    <row r="3019" spans="3:7" x14ac:dyDescent="0.3">
      <c r="C3019" s="17"/>
      <c r="D3019" s="13"/>
      <c r="E3019" s="14"/>
      <c r="F3019" s="15"/>
      <c r="G3019" s="16"/>
    </row>
    <row r="3020" spans="3:7" x14ac:dyDescent="0.3">
      <c r="C3020" s="17"/>
      <c r="D3020" s="13"/>
      <c r="E3020" s="14"/>
      <c r="F3020" s="15"/>
      <c r="G3020" s="16"/>
    </row>
    <row r="3021" spans="3:7" x14ac:dyDescent="0.3">
      <c r="C3021" s="17"/>
      <c r="D3021" s="13"/>
      <c r="E3021" s="14"/>
      <c r="F3021" s="15"/>
      <c r="G3021" s="16"/>
    </row>
    <row r="3022" spans="3:7" x14ac:dyDescent="0.3">
      <c r="C3022" s="17"/>
      <c r="D3022" s="13"/>
      <c r="E3022" s="14"/>
      <c r="F3022" s="15"/>
      <c r="G3022" s="16"/>
    </row>
    <row r="3023" spans="3:7" x14ac:dyDescent="0.3">
      <c r="C3023" s="17"/>
      <c r="D3023" s="13"/>
      <c r="E3023" s="14"/>
      <c r="F3023" s="15"/>
      <c r="G3023" s="16"/>
    </row>
    <row r="3024" spans="3:7" x14ac:dyDescent="0.3">
      <c r="C3024" s="17"/>
      <c r="D3024" s="13"/>
      <c r="E3024" s="14"/>
      <c r="F3024" s="15"/>
      <c r="G3024" s="16"/>
    </row>
    <row r="3025" spans="3:7" x14ac:dyDescent="0.3">
      <c r="C3025" s="17"/>
      <c r="D3025" s="13"/>
      <c r="E3025" s="14"/>
      <c r="F3025" s="15"/>
      <c r="G3025" s="16"/>
    </row>
    <row r="3026" spans="3:7" x14ac:dyDescent="0.3">
      <c r="C3026" s="17"/>
      <c r="D3026" s="13"/>
      <c r="E3026" s="14"/>
      <c r="F3026" s="15"/>
      <c r="G3026" s="16"/>
    </row>
    <row r="3027" spans="3:7" x14ac:dyDescent="0.3">
      <c r="C3027" s="17"/>
      <c r="D3027" s="13"/>
      <c r="E3027" s="14"/>
      <c r="F3027" s="15"/>
      <c r="G3027" s="16"/>
    </row>
    <row r="3028" spans="3:7" x14ac:dyDescent="0.3">
      <c r="C3028" s="17"/>
      <c r="D3028" s="13"/>
      <c r="E3028" s="14"/>
      <c r="F3028" s="15"/>
      <c r="G3028" s="16"/>
    </row>
    <row r="3029" spans="3:7" x14ac:dyDescent="0.3">
      <c r="C3029" s="17"/>
      <c r="D3029" s="13"/>
      <c r="E3029" s="14"/>
      <c r="F3029" s="15"/>
      <c r="G3029" s="16"/>
    </row>
    <row r="3030" spans="3:7" x14ac:dyDescent="0.3">
      <c r="C3030" s="17"/>
      <c r="D3030" s="13"/>
      <c r="E3030" s="14"/>
      <c r="F3030" s="15"/>
      <c r="G3030" s="16"/>
    </row>
    <row r="3031" spans="3:7" x14ac:dyDescent="0.3">
      <c r="C3031" s="17"/>
      <c r="D3031" s="13"/>
      <c r="E3031" s="14"/>
      <c r="F3031" s="15"/>
      <c r="G3031" s="16"/>
    </row>
    <row r="3032" spans="3:7" x14ac:dyDescent="0.3">
      <c r="C3032" s="17"/>
      <c r="D3032" s="13"/>
      <c r="E3032" s="14"/>
      <c r="F3032" s="15"/>
      <c r="G3032" s="16"/>
    </row>
    <row r="3033" spans="3:7" x14ac:dyDescent="0.3">
      <c r="C3033" s="17"/>
      <c r="D3033" s="13"/>
      <c r="E3033" s="14"/>
      <c r="F3033" s="15"/>
      <c r="G3033" s="16"/>
    </row>
    <row r="3034" spans="3:7" x14ac:dyDescent="0.3">
      <c r="C3034" s="17"/>
      <c r="D3034" s="13"/>
      <c r="E3034" s="14"/>
      <c r="F3034" s="15"/>
      <c r="G3034" s="16"/>
    </row>
    <row r="3035" spans="3:7" x14ac:dyDescent="0.3">
      <c r="C3035" s="17"/>
      <c r="D3035" s="13"/>
      <c r="E3035" s="14"/>
      <c r="F3035" s="15"/>
      <c r="G3035" s="16"/>
    </row>
    <row r="3036" spans="3:7" x14ac:dyDescent="0.3">
      <c r="C3036" s="17"/>
      <c r="D3036" s="13"/>
      <c r="E3036" s="14"/>
      <c r="F3036" s="15"/>
      <c r="G3036" s="16"/>
    </row>
    <row r="3037" spans="3:7" x14ac:dyDescent="0.3">
      <c r="C3037" s="17"/>
      <c r="D3037" s="13"/>
      <c r="E3037" s="14"/>
      <c r="F3037" s="15"/>
      <c r="G3037" s="16"/>
    </row>
    <row r="3038" spans="3:7" x14ac:dyDescent="0.3">
      <c r="C3038" s="17"/>
      <c r="D3038" s="13"/>
      <c r="E3038" s="14"/>
      <c r="F3038" s="15"/>
      <c r="G3038" s="16"/>
    </row>
    <row r="3039" spans="3:7" x14ac:dyDescent="0.3">
      <c r="C3039" s="17"/>
      <c r="D3039" s="13"/>
      <c r="E3039" s="14"/>
      <c r="F3039" s="15"/>
      <c r="G3039" s="16"/>
    </row>
    <row r="3040" spans="3:7" x14ac:dyDescent="0.3">
      <c r="C3040" s="17"/>
      <c r="D3040" s="13"/>
      <c r="E3040" s="14"/>
      <c r="F3040" s="15"/>
      <c r="G3040" s="16"/>
    </row>
    <row r="3041" spans="3:7" x14ac:dyDescent="0.3">
      <c r="C3041" s="17"/>
      <c r="D3041" s="13"/>
      <c r="E3041" s="14"/>
      <c r="F3041" s="15"/>
      <c r="G3041" s="16"/>
    </row>
    <row r="3042" spans="3:7" x14ac:dyDescent="0.3">
      <c r="C3042" s="17"/>
      <c r="D3042" s="13"/>
      <c r="E3042" s="14"/>
      <c r="F3042" s="15"/>
      <c r="G3042" s="16"/>
    </row>
    <row r="3043" spans="3:7" x14ac:dyDescent="0.3">
      <c r="C3043" s="17"/>
      <c r="D3043" s="13"/>
      <c r="E3043" s="14"/>
      <c r="F3043" s="15"/>
      <c r="G3043" s="16"/>
    </row>
    <row r="3044" spans="3:7" x14ac:dyDescent="0.3">
      <c r="C3044" s="17"/>
      <c r="D3044" s="13"/>
      <c r="E3044" s="14"/>
      <c r="F3044" s="15"/>
      <c r="G3044" s="16"/>
    </row>
    <row r="3045" spans="3:7" x14ac:dyDescent="0.3">
      <c r="C3045" s="17"/>
      <c r="D3045" s="13"/>
      <c r="E3045" s="14"/>
      <c r="F3045" s="15"/>
      <c r="G3045" s="16"/>
    </row>
    <row r="3046" spans="3:7" x14ac:dyDescent="0.3">
      <c r="C3046" s="17"/>
      <c r="D3046" s="13"/>
      <c r="E3046" s="14"/>
      <c r="F3046" s="15"/>
      <c r="G3046" s="16"/>
    </row>
    <row r="3047" spans="3:7" x14ac:dyDescent="0.3">
      <c r="C3047" s="17"/>
      <c r="D3047" s="13"/>
      <c r="E3047" s="14"/>
      <c r="F3047" s="15"/>
      <c r="G3047" s="16"/>
    </row>
    <row r="3048" spans="3:7" x14ac:dyDescent="0.3">
      <c r="C3048" s="17"/>
      <c r="D3048" s="13"/>
      <c r="E3048" s="14"/>
      <c r="F3048" s="15"/>
      <c r="G3048" s="16"/>
    </row>
    <row r="3049" spans="3:7" x14ac:dyDescent="0.3">
      <c r="C3049" s="17"/>
      <c r="D3049" s="13"/>
      <c r="E3049" s="14"/>
      <c r="F3049" s="15"/>
      <c r="G3049" s="16"/>
    </row>
    <row r="3050" spans="3:7" x14ac:dyDescent="0.3">
      <c r="C3050" s="17"/>
      <c r="D3050" s="13"/>
      <c r="E3050" s="14"/>
      <c r="F3050" s="15"/>
      <c r="G3050" s="16"/>
    </row>
    <row r="3051" spans="3:7" x14ac:dyDescent="0.3">
      <c r="C3051" s="17"/>
      <c r="D3051" s="13"/>
      <c r="E3051" s="14"/>
      <c r="F3051" s="15"/>
      <c r="G3051" s="16"/>
    </row>
    <row r="3052" spans="3:7" x14ac:dyDescent="0.3">
      <c r="C3052" s="17"/>
      <c r="D3052" s="13"/>
      <c r="E3052" s="14"/>
      <c r="F3052" s="15"/>
      <c r="G3052" s="16"/>
    </row>
    <row r="3053" spans="3:7" x14ac:dyDescent="0.3">
      <c r="C3053" s="17"/>
      <c r="D3053" s="13"/>
      <c r="E3053" s="14"/>
      <c r="F3053" s="15"/>
      <c r="G3053" s="16"/>
    </row>
    <row r="3054" spans="3:7" x14ac:dyDescent="0.3">
      <c r="C3054" s="17"/>
      <c r="D3054" s="13"/>
      <c r="E3054" s="14"/>
      <c r="F3054" s="15"/>
      <c r="G3054" s="16"/>
    </row>
    <row r="3055" spans="3:7" x14ac:dyDescent="0.3">
      <c r="C3055" s="17"/>
      <c r="D3055" s="13"/>
      <c r="E3055" s="14"/>
      <c r="F3055" s="15"/>
      <c r="G3055" s="16"/>
    </row>
    <row r="3056" spans="3:7" x14ac:dyDescent="0.3">
      <c r="C3056" s="17"/>
      <c r="D3056" s="13"/>
      <c r="E3056" s="14"/>
      <c r="F3056" s="15"/>
      <c r="G3056" s="16"/>
    </row>
    <row r="3057" spans="3:7" x14ac:dyDescent="0.3">
      <c r="C3057" s="17"/>
      <c r="D3057" s="13"/>
      <c r="E3057" s="14"/>
      <c r="F3057" s="15"/>
      <c r="G3057" s="16"/>
    </row>
    <row r="3058" spans="3:7" x14ac:dyDescent="0.3">
      <c r="C3058" s="17"/>
      <c r="D3058" s="13"/>
      <c r="E3058" s="14"/>
      <c r="F3058" s="15"/>
      <c r="G3058" s="16"/>
    </row>
    <row r="3059" spans="3:7" x14ac:dyDescent="0.3">
      <c r="C3059" s="17"/>
      <c r="D3059" s="13"/>
      <c r="E3059" s="14"/>
      <c r="F3059" s="15"/>
      <c r="G3059" s="16"/>
    </row>
    <row r="3060" spans="3:7" x14ac:dyDescent="0.3">
      <c r="C3060" s="17"/>
      <c r="D3060" s="13"/>
      <c r="E3060" s="14"/>
      <c r="F3060" s="15"/>
      <c r="G3060" s="16"/>
    </row>
    <row r="3061" spans="3:7" x14ac:dyDescent="0.3">
      <c r="C3061" s="17"/>
      <c r="D3061" s="13"/>
      <c r="E3061" s="14"/>
      <c r="F3061" s="15"/>
      <c r="G3061" s="16"/>
    </row>
    <row r="3062" spans="3:7" x14ac:dyDescent="0.3">
      <c r="C3062" s="17"/>
      <c r="D3062" s="13"/>
      <c r="E3062" s="14"/>
      <c r="F3062" s="15"/>
      <c r="G3062" s="16"/>
    </row>
    <row r="3063" spans="3:7" x14ac:dyDescent="0.3">
      <c r="C3063" s="17"/>
      <c r="D3063" s="13"/>
      <c r="E3063" s="14"/>
      <c r="F3063" s="15"/>
      <c r="G3063" s="16"/>
    </row>
    <row r="3064" spans="3:7" x14ac:dyDescent="0.3">
      <c r="C3064" s="17"/>
      <c r="D3064" s="13"/>
      <c r="E3064" s="14"/>
      <c r="F3064" s="15"/>
      <c r="G3064" s="16"/>
    </row>
    <row r="3065" spans="3:7" x14ac:dyDescent="0.3">
      <c r="C3065" s="17"/>
      <c r="D3065" s="13"/>
      <c r="E3065" s="14"/>
      <c r="F3065" s="15"/>
      <c r="G3065" s="16"/>
    </row>
    <row r="3066" spans="3:7" x14ac:dyDescent="0.3">
      <c r="C3066" s="17"/>
      <c r="D3066" s="13"/>
      <c r="E3066" s="14"/>
      <c r="F3066" s="15"/>
      <c r="G3066" s="16"/>
    </row>
    <row r="3067" spans="3:7" x14ac:dyDescent="0.3">
      <c r="C3067" s="17"/>
      <c r="D3067" s="13"/>
      <c r="E3067" s="14"/>
      <c r="F3067" s="15"/>
      <c r="G3067" s="16"/>
    </row>
    <row r="3068" spans="3:7" x14ac:dyDescent="0.3">
      <c r="C3068" s="17"/>
      <c r="D3068" s="13"/>
      <c r="E3068" s="14"/>
      <c r="F3068" s="15"/>
      <c r="G3068" s="16"/>
    </row>
    <row r="3069" spans="3:7" x14ac:dyDescent="0.3">
      <c r="C3069" s="17"/>
      <c r="D3069" s="13"/>
      <c r="E3069" s="14"/>
      <c r="F3069" s="15"/>
      <c r="G3069" s="16"/>
    </row>
    <row r="3070" spans="3:7" x14ac:dyDescent="0.3">
      <c r="C3070" s="17"/>
      <c r="D3070" s="13"/>
      <c r="E3070" s="14"/>
      <c r="F3070" s="15"/>
      <c r="G3070" s="16"/>
    </row>
    <row r="3071" spans="3:7" x14ac:dyDescent="0.3">
      <c r="C3071" s="17"/>
      <c r="D3071" s="13"/>
      <c r="E3071" s="14"/>
      <c r="F3071" s="15"/>
      <c r="G3071" s="16"/>
    </row>
    <row r="3072" spans="3:7" x14ac:dyDescent="0.3">
      <c r="C3072" s="17"/>
      <c r="D3072" s="13"/>
      <c r="E3072" s="14"/>
      <c r="F3072" s="15"/>
      <c r="G3072" s="16"/>
    </row>
    <row r="3073" spans="3:7" x14ac:dyDescent="0.3">
      <c r="C3073" s="17"/>
      <c r="D3073" s="13"/>
      <c r="E3073" s="14"/>
      <c r="F3073" s="15"/>
      <c r="G3073" s="16"/>
    </row>
    <row r="3074" spans="3:7" x14ac:dyDescent="0.3">
      <c r="C3074" s="17"/>
      <c r="D3074" s="13"/>
      <c r="E3074" s="14"/>
      <c r="F3074" s="15"/>
      <c r="G3074" s="16"/>
    </row>
    <row r="3075" spans="3:7" x14ac:dyDescent="0.3">
      <c r="C3075" s="17"/>
      <c r="D3075" s="13"/>
      <c r="E3075" s="14"/>
      <c r="F3075" s="15"/>
      <c r="G3075" s="16"/>
    </row>
    <row r="3076" spans="3:7" x14ac:dyDescent="0.3">
      <c r="C3076" s="17"/>
      <c r="D3076" s="13"/>
      <c r="E3076" s="14"/>
      <c r="F3076" s="15"/>
      <c r="G3076" s="16"/>
    </row>
    <row r="3077" spans="3:7" x14ac:dyDescent="0.3">
      <c r="C3077" s="17"/>
      <c r="D3077" s="13"/>
      <c r="E3077" s="14"/>
      <c r="F3077" s="15"/>
      <c r="G3077" s="16"/>
    </row>
    <row r="3078" spans="3:7" x14ac:dyDescent="0.3">
      <c r="C3078" s="17"/>
      <c r="D3078" s="13"/>
      <c r="E3078" s="14"/>
      <c r="F3078" s="15"/>
      <c r="G3078" s="16"/>
    </row>
    <row r="3079" spans="3:7" x14ac:dyDescent="0.3">
      <c r="C3079" s="17"/>
      <c r="D3079" s="13"/>
      <c r="E3079" s="14"/>
      <c r="F3079" s="15"/>
      <c r="G3079" s="16"/>
    </row>
    <row r="3080" spans="3:7" x14ac:dyDescent="0.3">
      <c r="C3080" s="17"/>
      <c r="D3080" s="13"/>
      <c r="E3080" s="14"/>
      <c r="F3080" s="15"/>
      <c r="G3080" s="16"/>
    </row>
    <row r="3081" spans="3:7" x14ac:dyDescent="0.3">
      <c r="C3081" s="17"/>
      <c r="D3081" s="13"/>
      <c r="E3081" s="14"/>
      <c r="F3081" s="15"/>
      <c r="G3081" s="16"/>
    </row>
    <row r="3082" spans="3:7" x14ac:dyDescent="0.3">
      <c r="C3082" s="17"/>
      <c r="D3082" s="13"/>
      <c r="E3082" s="14"/>
      <c r="F3082" s="15"/>
      <c r="G3082" s="16"/>
    </row>
    <row r="3083" spans="3:7" x14ac:dyDescent="0.3">
      <c r="C3083" s="17"/>
      <c r="D3083" s="13"/>
      <c r="E3083" s="14"/>
      <c r="F3083" s="15"/>
      <c r="G3083" s="16"/>
    </row>
    <row r="3084" spans="3:7" x14ac:dyDescent="0.3">
      <c r="C3084" s="17"/>
      <c r="D3084" s="13"/>
      <c r="E3084" s="14"/>
      <c r="F3084" s="15"/>
      <c r="G3084" s="16"/>
    </row>
    <row r="3085" spans="3:7" x14ac:dyDescent="0.3">
      <c r="C3085" s="17"/>
      <c r="D3085" s="13"/>
      <c r="E3085" s="14"/>
      <c r="F3085" s="15"/>
      <c r="G3085" s="16"/>
    </row>
    <row r="3086" spans="3:7" x14ac:dyDescent="0.3">
      <c r="C3086" s="17"/>
      <c r="D3086" s="13"/>
      <c r="E3086" s="14"/>
      <c r="F3086" s="15"/>
      <c r="G3086" s="16"/>
    </row>
    <row r="3087" spans="3:7" x14ac:dyDescent="0.3">
      <c r="C3087" s="17"/>
      <c r="D3087" s="13"/>
      <c r="E3087" s="14"/>
      <c r="F3087" s="15"/>
      <c r="G3087" s="16"/>
    </row>
    <row r="3088" spans="3:7" x14ac:dyDescent="0.3">
      <c r="C3088" s="17"/>
      <c r="D3088" s="13"/>
      <c r="E3088" s="14"/>
      <c r="F3088" s="15"/>
      <c r="G3088" s="16"/>
    </row>
    <row r="3089" spans="3:7" x14ac:dyDescent="0.3">
      <c r="C3089" s="17"/>
      <c r="D3089" s="13"/>
      <c r="E3089" s="14"/>
      <c r="F3089" s="15"/>
      <c r="G3089" s="16"/>
    </row>
    <row r="3090" spans="3:7" x14ac:dyDescent="0.3">
      <c r="C3090" s="17"/>
      <c r="D3090" s="13"/>
      <c r="E3090" s="14"/>
      <c r="F3090" s="15"/>
      <c r="G3090" s="16"/>
    </row>
    <row r="3091" spans="3:7" x14ac:dyDescent="0.3">
      <c r="C3091" s="17"/>
      <c r="D3091" s="13"/>
      <c r="E3091" s="14"/>
      <c r="F3091" s="15"/>
      <c r="G3091" s="16"/>
    </row>
    <row r="3092" spans="3:7" x14ac:dyDescent="0.3">
      <c r="C3092" s="17"/>
      <c r="D3092" s="13"/>
      <c r="E3092" s="14"/>
      <c r="F3092" s="15"/>
      <c r="G3092" s="16"/>
    </row>
    <row r="3093" spans="3:7" x14ac:dyDescent="0.3">
      <c r="C3093" s="17"/>
      <c r="D3093" s="13"/>
      <c r="E3093" s="14"/>
      <c r="F3093" s="15"/>
      <c r="G3093" s="16"/>
    </row>
    <row r="3094" spans="3:7" x14ac:dyDescent="0.3">
      <c r="C3094" s="17"/>
      <c r="D3094" s="13"/>
      <c r="E3094" s="14"/>
      <c r="F3094" s="15"/>
      <c r="G3094" s="16"/>
    </row>
    <row r="3095" spans="3:7" x14ac:dyDescent="0.3">
      <c r="C3095" s="17"/>
      <c r="D3095" s="13"/>
      <c r="E3095" s="14"/>
      <c r="F3095" s="15"/>
      <c r="G3095" s="16"/>
    </row>
    <row r="3096" spans="3:7" x14ac:dyDescent="0.3">
      <c r="C3096" s="17"/>
      <c r="D3096" s="13"/>
      <c r="E3096" s="14"/>
      <c r="F3096" s="15"/>
      <c r="G3096" s="16"/>
    </row>
    <row r="3097" spans="3:7" x14ac:dyDescent="0.3">
      <c r="C3097" s="17"/>
      <c r="D3097" s="13"/>
      <c r="E3097" s="14"/>
      <c r="F3097" s="15"/>
      <c r="G3097" s="16"/>
    </row>
    <row r="3098" spans="3:7" x14ac:dyDescent="0.3">
      <c r="C3098" s="17"/>
      <c r="D3098" s="13"/>
      <c r="E3098" s="14"/>
      <c r="F3098" s="15"/>
      <c r="G3098" s="16"/>
    </row>
    <row r="3099" spans="3:7" x14ac:dyDescent="0.3">
      <c r="C3099" s="17"/>
      <c r="D3099" s="13"/>
      <c r="E3099" s="14"/>
      <c r="F3099" s="15"/>
      <c r="G3099" s="16"/>
    </row>
    <row r="3100" spans="3:7" x14ac:dyDescent="0.3">
      <c r="C3100" s="17"/>
      <c r="D3100" s="13"/>
      <c r="E3100" s="14"/>
      <c r="F3100" s="15"/>
      <c r="G3100" s="16"/>
    </row>
    <row r="3101" spans="3:7" x14ac:dyDescent="0.3">
      <c r="C3101" s="17"/>
      <c r="D3101" s="13"/>
      <c r="E3101" s="14"/>
      <c r="F3101" s="15"/>
      <c r="G3101" s="16"/>
    </row>
    <row r="3102" spans="3:7" x14ac:dyDescent="0.3">
      <c r="C3102" s="17"/>
      <c r="D3102" s="13"/>
      <c r="E3102" s="14"/>
      <c r="F3102" s="15"/>
      <c r="G3102" s="16"/>
    </row>
    <row r="3103" spans="3:7" x14ac:dyDescent="0.3">
      <c r="C3103" s="17"/>
      <c r="D3103" s="13"/>
      <c r="E3103" s="14"/>
      <c r="F3103" s="15"/>
      <c r="G3103" s="16"/>
    </row>
    <row r="3104" spans="3:7" x14ac:dyDescent="0.3">
      <c r="C3104" s="17"/>
      <c r="D3104" s="13"/>
      <c r="E3104" s="14"/>
      <c r="F3104" s="15"/>
      <c r="G3104" s="16"/>
    </row>
    <row r="3105" spans="3:7" x14ac:dyDescent="0.3">
      <c r="C3105" s="17"/>
      <c r="D3105" s="13"/>
      <c r="E3105" s="14"/>
      <c r="F3105" s="15"/>
      <c r="G3105" s="16"/>
    </row>
    <row r="3106" spans="3:7" x14ac:dyDescent="0.3">
      <c r="C3106" s="17"/>
      <c r="D3106" s="13"/>
      <c r="E3106" s="14"/>
      <c r="F3106" s="15"/>
      <c r="G3106" s="16"/>
    </row>
    <row r="3107" spans="3:7" x14ac:dyDescent="0.3">
      <c r="C3107" s="17"/>
      <c r="D3107" s="13"/>
      <c r="E3107" s="14"/>
      <c r="F3107" s="15"/>
      <c r="G3107" s="16"/>
    </row>
    <row r="3108" spans="3:7" x14ac:dyDescent="0.3">
      <c r="C3108" s="17"/>
      <c r="D3108" s="13"/>
      <c r="E3108" s="14"/>
      <c r="F3108" s="15"/>
      <c r="G3108" s="16"/>
    </row>
    <row r="3109" spans="3:7" x14ac:dyDescent="0.3">
      <c r="C3109" s="17"/>
      <c r="D3109" s="13"/>
      <c r="E3109" s="14"/>
      <c r="F3109" s="15"/>
      <c r="G3109" s="16"/>
    </row>
    <row r="3110" spans="3:7" x14ac:dyDescent="0.3">
      <c r="C3110" s="17"/>
      <c r="D3110" s="13"/>
      <c r="E3110" s="14"/>
      <c r="F3110" s="15"/>
      <c r="G3110" s="16"/>
    </row>
    <row r="3111" spans="3:7" x14ac:dyDescent="0.3">
      <c r="C3111" s="17"/>
      <c r="D3111" s="13"/>
      <c r="E3111" s="14"/>
      <c r="F3111" s="15"/>
      <c r="G3111" s="16"/>
    </row>
    <row r="3112" spans="3:7" x14ac:dyDescent="0.3">
      <c r="C3112" s="17"/>
      <c r="D3112" s="13"/>
      <c r="E3112" s="14"/>
      <c r="F3112" s="15"/>
      <c r="G3112" s="16"/>
    </row>
    <row r="3113" spans="3:7" x14ac:dyDescent="0.3">
      <c r="C3113" s="17"/>
      <c r="D3113" s="13"/>
      <c r="E3113" s="14"/>
      <c r="F3113" s="15"/>
      <c r="G3113" s="16"/>
    </row>
    <row r="3114" spans="3:7" x14ac:dyDescent="0.3">
      <c r="C3114" s="17"/>
      <c r="D3114" s="13"/>
      <c r="E3114" s="14"/>
      <c r="F3114" s="15"/>
      <c r="G3114" s="16"/>
    </row>
    <row r="3115" spans="3:7" x14ac:dyDescent="0.3">
      <c r="C3115" s="17"/>
      <c r="D3115" s="13"/>
      <c r="E3115" s="14"/>
      <c r="F3115" s="15"/>
      <c r="G3115" s="16"/>
    </row>
    <row r="3116" spans="3:7" x14ac:dyDescent="0.3">
      <c r="C3116" s="17"/>
      <c r="D3116" s="13"/>
      <c r="E3116" s="14"/>
      <c r="F3116" s="15"/>
      <c r="G3116" s="16"/>
    </row>
    <row r="3117" spans="3:7" x14ac:dyDescent="0.3">
      <c r="C3117" s="17"/>
      <c r="D3117" s="13"/>
      <c r="E3117" s="14"/>
      <c r="F3117" s="15"/>
      <c r="G3117" s="16"/>
    </row>
    <row r="3118" spans="3:7" x14ac:dyDescent="0.3">
      <c r="C3118" s="17"/>
      <c r="D3118" s="13"/>
      <c r="E3118" s="14"/>
      <c r="F3118" s="15"/>
      <c r="G3118" s="16"/>
    </row>
    <row r="3119" spans="3:7" x14ac:dyDescent="0.3">
      <c r="C3119" s="17"/>
      <c r="D3119" s="13"/>
      <c r="E3119" s="14"/>
      <c r="F3119" s="15"/>
      <c r="G3119" s="16"/>
    </row>
    <row r="3120" spans="3:7" x14ac:dyDescent="0.3">
      <c r="C3120" s="17"/>
      <c r="D3120" s="13"/>
      <c r="E3120" s="14"/>
      <c r="F3120" s="15"/>
      <c r="G3120" s="16"/>
    </row>
    <row r="3121" spans="3:7" x14ac:dyDescent="0.3">
      <c r="C3121" s="17"/>
      <c r="D3121" s="13"/>
      <c r="E3121" s="14"/>
      <c r="F3121" s="15"/>
      <c r="G3121" s="16"/>
    </row>
    <row r="3122" spans="3:7" x14ac:dyDescent="0.3">
      <c r="C3122" s="17"/>
      <c r="D3122" s="13"/>
      <c r="E3122" s="14"/>
      <c r="F3122" s="15"/>
      <c r="G3122" s="16"/>
    </row>
    <row r="3123" spans="3:7" x14ac:dyDescent="0.3">
      <c r="C3123" s="17"/>
      <c r="D3123" s="13"/>
      <c r="E3123" s="14"/>
      <c r="F3123" s="15"/>
      <c r="G3123" s="16"/>
    </row>
    <row r="3124" spans="3:7" x14ac:dyDescent="0.3">
      <c r="C3124" s="17"/>
      <c r="D3124" s="13"/>
      <c r="E3124" s="14"/>
      <c r="F3124" s="15"/>
      <c r="G3124" s="16"/>
    </row>
    <row r="3125" spans="3:7" x14ac:dyDescent="0.3">
      <c r="C3125" s="17"/>
      <c r="D3125" s="13"/>
      <c r="E3125" s="14"/>
      <c r="F3125" s="15"/>
      <c r="G3125" s="16"/>
    </row>
    <row r="3126" spans="3:7" x14ac:dyDescent="0.3">
      <c r="C3126" s="17"/>
      <c r="D3126" s="13"/>
      <c r="E3126" s="14"/>
      <c r="F3126" s="15"/>
      <c r="G3126" s="16"/>
    </row>
    <row r="3127" spans="3:7" x14ac:dyDescent="0.3">
      <c r="C3127" s="17"/>
      <c r="D3127" s="13"/>
      <c r="E3127" s="14"/>
      <c r="F3127" s="15"/>
      <c r="G3127" s="16"/>
    </row>
    <row r="3128" spans="3:7" x14ac:dyDescent="0.3">
      <c r="C3128" s="17"/>
      <c r="D3128" s="13"/>
      <c r="E3128" s="14"/>
      <c r="F3128" s="15"/>
      <c r="G3128" s="16"/>
    </row>
    <row r="3129" spans="3:7" x14ac:dyDescent="0.3">
      <c r="C3129" s="17"/>
      <c r="D3129" s="13"/>
      <c r="E3129" s="14"/>
      <c r="F3129" s="15"/>
      <c r="G3129" s="16"/>
    </row>
    <row r="3130" spans="3:7" x14ac:dyDescent="0.3">
      <c r="C3130" s="17"/>
      <c r="D3130" s="13"/>
      <c r="E3130" s="14"/>
      <c r="F3130" s="15"/>
      <c r="G3130" s="16"/>
    </row>
    <row r="3131" spans="3:7" x14ac:dyDescent="0.3">
      <c r="C3131" s="17"/>
      <c r="D3131" s="13"/>
      <c r="E3131" s="14"/>
      <c r="F3131" s="15"/>
      <c r="G3131" s="16"/>
    </row>
    <row r="3132" spans="3:7" x14ac:dyDescent="0.3">
      <c r="C3132" s="17"/>
      <c r="D3132" s="13"/>
      <c r="E3132" s="14"/>
      <c r="F3132" s="15"/>
      <c r="G3132" s="16"/>
    </row>
    <row r="3133" spans="3:7" x14ac:dyDescent="0.3">
      <c r="C3133" s="17"/>
      <c r="D3133" s="13"/>
      <c r="E3133" s="14"/>
      <c r="F3133" s="15"/>
      <c r="G3133" s="16"/>
    </row>
    <row r="3134" spans="3:7" x14ac:dyDescent="0.3">
      <c r="C3134" s="17"/>
      <c r="D3134" s="13"/>
      <c r="E3134" s="14"/>
      <c r="F3134" s="15"/>
      <c r="G3134" s="16"/>
    </row>
    <row r="3135" spans="3:7" x14ac:dyDescent="0.3">
      <c r="C3135" s="17"/>
      <c r="D3135" s="13"/>
      <c r="E3135" s="14"/>
      <c r="F3135" s="15"/>
      <c r="G3135" s="16"/>
    </row>
    <row r="3136" spans="3:7" x14ac:dyDescent="0.3">
      <c r="C3136" s="17"/>
      <c r="D3136" s="13"/>
      <c r="E3136" s="14"/>
      <c r="F3136" s="15"/>
      <c r="G3136" s="16"/>
    </row>
    <row r="3137" spans="3:7" x14ac:dyDescent="0.3">
      <c r="C3137" s="17"/>
      <c r="D3137" s="13"/>
      <c r="E3137" s="14"/>
      <c r="F3137" s="15"/>
      <c r="G3137" s="16"/>
    </row>
    <row r="3138" spans="3:7" x14ac:dyDescent="0.3">
      <c r="C3138" s="17"/>
      <c r="D3138" s="13"/>
      <c r="E3138" s="14"/>
      <c r="F3138" s="15"/>
      <c r="G3138" s="16"/>
    </row>
    <row r="3139" spans="3:7" x14ac:dyDescent="0.3">
      <c r="C3139" s="17"/>
      <c r="D3139" s="13"/>
      <c r="E3139" s="14"/>
      <c r="F3139" s="15"/>
      <c r="G3139" s="16"/>
    </row>
    <row r="3140" spans="3:7" x14ac:dyDescent="0.3">
      <c r="C3140" s="17"/>
      <c r="D3140" s="13"/>
      <c r="E3140" s="14"/>
      <c r="F3140" s="15"/>
      <c r="G3140" s="16"/>
    </row>
    <row r="3141" spans="3:7" x14ac:dyDescent="0.3">
      <c r="C3141" s="17"/>
      <c r="D3141" s="13"/>
      <c r="E3141" s="14"/>
      <c r="F3141" s="15"/>
      <c r="G3141" s="16"/>
    </row>
    <row r="3142" spans="3:7" x14ac:dyDescent="0.3">
      <c r="C3142" s="17"/>
      <c r="D3142" s="13"/>
      <c r="E3142" s="14"/>
      <c r="F3142" s="15"/>
      <c r="G3142" s="16"/>
    </row>
    <row r="3143" spans="3:7" x14ac:dyDescent="0.3">
      <c r="C3143" s="17"/>
      <c r="D3143" s="13"/>
      <c r="E3143" s="14"/>
      <c r="F3143" s="15"/>
      <c r="G3143" s="16"/>
    </row>
    <row r="3144" spans="3:7" x14ac:dyDescent="0.3">
      <c r="C3144" s="17"/>
      <c r="D3144" s="13"/>
      <c r="E3144" s="14"/>
      <c r="F3144" s="15"/>
      <c r="G3144" s="16"/>
    </row>
    <row r="3145" spans="3:7" x14ac:dyDescent="0.3">
      <c r="C3145" s="17"/>
      <c r="D3145" s="13"/>
      <c r="E3145" s="14"/>
      <c r="F3145" s="15"/>
      <c r="G3145" s="16"/>
    </row>
    <row r="3146" spans="3:7" x14ac:dyDescent="0.3">
      <c r="C3146" s="17"/>
      <c r="D3146" s="13"/>
      <c r="E3146" s="14"/>
      <c r="F3146" s="15"/>
      <c r="G3146" s="16"/>
    </row>
    <row r="3147" spans="3:7" x14ac:dyDescent="0.3">
      <c r="C3147" s="17"/>
      <c r="D3147" s="13"/>
      <c r="E3147" s="14"/>
      <c r="F3147" s="15"/>
      <c r="G3147" s="16"/>
    </row>
    <row r="3148" spans="3:7" x14ac:dyDescent="0.3">
      <c r="C3148" s="17"/>
      <c r="D3148" s="13"/>
      <c r="E3148" s="14"/>
      <c r="F3148" s="15"/>
      <c r="G3148" s="16"/>
    </row>
    <row r="3149" spans="3:7" x14ac:dyDescent="0.3">
      <c r="C3149" s="17"/>
      <c r="D3149" s="13"/>
      <c r="E3149" s="14"/>
      <c r="F3149" s="15"/>
      <c r="G3149" s="16"/>
    </row>
    <row r="3150" spans="3:7" x14ac:dyDescent="0.3">
      <c r="C3150" s="17"/>
      <c r="D3150" s="13"/>
      <c r="E3150" s="14"/>
      <c r="F3150" s="15"/>
      <c r="G3150" s="16"/>
    </row>
    <row r="3151" spans="3:7" x14ac:dyDescent="0.3">
      <c r="C3151" s="17"/>
      <c r="D3151" s="13"/>
      <c r="E3151" s="14"/>
      <c r="F3151" s="15"/>
      <c r="G3151" s="16"/>
    </row>
    <row r="3152" spans="3:7" x14ac:dyDescent="0.3">
      <c r="C3152" s="17"/>
      <c r="D3152" s="13"/>
      <c r="E3152" s="14"/>
      <c r="F3152" s="15"/>
      <c r="G3152" s="16"/>
    </row>
    <row r="3153" spans="3:7" x14ac:dyDescent="0.3">
      <c r="C3153" s="17"/>
      <c r="D3153" s="13"/>
      <c r="E3153" s="14"/>
      <c r="F3153" s="15"/>
      <c r="G3153" s="16"/>
    </row>
    <row r="3154" spans="3:7" x14ac:dyDescent="0.3">
      <c r="C3154" s="17"/>
      <c r="D3154" s="13"/>
      <c r="E3154" s="14"/>
      <c r="F3154" s="15"/>
      <c r="G3154" s="16"/>
    </row>
    <row r="3155" spans="3:7" x14ac:dyDescent="0.3">
      <c r="C3155" s="17"/>
      <c r="D3155" s="13"/>
      <c r="E3155" s="14"/>
      <c r="F3155" s="15"/>
      <c r="G3155" s="16"/>
    </row>
    <row r="3156" spans="3:7" x14ac:dyDescent="0.3">
      <c r="C3156" s="17"/>
      <c r="D3156" s="13"/>
      <c r="E3156" s="14"/>
      <c r="F3156" s="15"/>
      <c r="G3156" s="16"/>
    </row>
    <row r="3157" spans="3:7" x14ac:dyDescent="0.3">
      <c r="C3157" s="17"/>
      <c r="D3157" s="13"/>
      <c r="E3157" s="14"/>
      <c r="F3157" s="15"/>
      <c r="G3157" s="16"/>
    </row>
    <row r="3158" spans="3:7" x14ac:dyDescent="0.3">
      <c r="C3158" s="17"/>
      <c r="D3158" s="13"/>
      <c r="E3158" s="14"/>
      <c r="F3158" s="15"/>
      <c r="G3158" s="16"/>
    </row>
    <row r="3159" spans="3:7" x14ac:dyDescent="0.3">
      <c r="C3159" s="17"/>
      <c r="D3159" s="13"/>
      <c r="E3159" s="14"/>
      <c r="F3159" s="15"/>
      <c r="G3159" s="16"/>
    </row>
    <row r="3160" spans="3:7" x14ac:dyDescent="0.3">
      <c r="C3160" s="17"/>
      <c r="D3160" s="13"/>
      <c r="E3160" s="14"/>
      <c r="F3160" s="15"/>
      <c r="G3160" s="16"/>
    </row>
    <row r="3161" spans="3:7" x14ac:dyDescent="0.3">
      <c r="C3161" s="17"/>
      <c r="D3161" s="13"/>
      <c r="E3161" s="14"/>
      <c r="F3161" s="15"/>
      <c r="G3161" s="16"/>
    </row>
    <row r="3162" spans="3:7" x14ac:dyDescent="0.3">
      <c r="C3162" s="17"/>
      <c r="D3162" s="13"/>
      <c r="E3162" s="14"/>
      <c r="F3162" s="15"/>
      <c r="G3162" s="16"/>
    </row>
    <row r="3163" spans="3:7" x14ac:dyDescent="0.3">
      <c r="C3163" s="17"/>
      <c r="D3163" s="13"/>
      <c r="E3163" s="14"/>
      <c r="F3163" s="15"/>
      <c r="G3163" s="16"/>
    </row>
    <row r="3164" spans="3:7" x14ac:dyDescent="0.3">
      <c r="C3164" s="17"/>
      <c r="D3164" s="13"/>
      <c r="E3164" s="14"/>
      <c r="F3164" s="15"/>
      <c r="G3164" s="16"/>
    </row>
    <row r="3165" spans="3:7" x14ac:dyDescent="0.3">
      <c r="C3165" s="17"/>
      <c r="D3165" s="13"/>
      <c r="E3165" s="14"/>
      <c r="F3165" s="15"/>
      <c r="G3165" s="16"/>
    </row>
    <row r="3166" spans="3:7" x14ac:dyDescent="0.3">
      <c r="C3166" s="17"/>
      <c r="D3166" s="13"/>
      <c r="E3166" s="14"/>
      <c r="F3166" s="15"/>
      <c r="G3166" s="16"/>
    </row>
    <row r="3167" spans="3:7" x14ac:dyDescent="0.3">
      <c r="C3167" s="17"/>
      <c r="D3167" s="13"/>
      <c r="E3167" s="14"/>
      <c r="F3167" s="15"/>
      <c r="G3167" s="16"/>
    </row>
    <row r="3168" spans="3:7" x14ac:dyDescent="0.3">
      <c r="C3168" s="17"/>
      <c r="D3168" s="13"/>
      <c r="E3168" s="14"/>
      <c r="F3168" s="15"/>
      <c r="G3168" s="16"/>
    </row>
    <row r="3169" spans="3:7" x14ac:dyDescent="0.3">
      <c r="C3169" s="17"/>
      <c r="D3169" s="13"/>
      <c r="E3169" s="14"/>
      <c r="F3169" s="15"/>
      <c r="G3169" s="16"/>
    </row>
    <row r="3170" spans="3:7" x14ac:dyDescent="0.3">
      <c r="C3170" s="17"/>
      <c r="D3170" s="13"/>
      <c r="E3170" s="14"/>
      <c r="F3170" s="15"/>
      <c r="G3170" s="16"/>
    </row>
    <row r="3171" spans="3:7" x14ac:dyDescent="0.3">
      <c r="C3171" s="17"/>
      <c r="D3171" s="13"/>
      <c r="E3171" s="14"/>
      <c r="F3171" s="15"/>
      <c r="G3171" s="16"/>
    </row>
    <row r="3172" spans="3:7" x14ac:dyDescent="0.3">
      <c r="C3172" s="17"/>
      <c r="D3172" s="13"/>
      <c r="E3172" s="14"/>
      <c r="F3172" s="15"/>
      <c r="G3172" s="16"/>
    </row>
    <row r="3173" spans="3:7" x14ac:dyDescent="0.3">
      <c r="C3173" s="17"/>
      <c r="D3173" s="13"/>
      <c r="E3173" s="14"/>
      <c r="F3173" s="15"/>
      <c r="G3173" s="16"/>
    </row>
    <row r="3174" spans="3:7" x14ac:dyDescent="0.3">
      <c r="C3174" s="17"/>
      <c r="D3174" s="13"/>
      <c r="E3174" s="14"/>
      <c r="F3174" s="15"/>
      <c r="G3174" s="16"/>
    </row>
    <row r="3175" spans="3:7" x14ac:dyDescent="0.3">
      <c r="C3175" s="17"/>
      <c r="D3175" s="13"/>
      <c r="E3175" s="14"/>
      <c r="F3175" s="15"/>
      <c r="G3175" s="16"/>
    </row>
    <row r="3176" spans="3:7" x14ac:dyDescent="0.3">
      <c r="C3176" s="17"/>
      <c r="D3176" s="13"/>
      <c r="E3176" s="14"/>
      <c r="F3176" s="15"/>
      <c r="G3176" s="16"/>
    </row>
    <row r="3177" spans="3:7" x14ac:dyDescent="0.3">
      <c r="C3177" s="17"/>
      <c r="D3177" s="13"/>
      <c r="E3177" s="14"/>
      <c r="F3177" s="15"/>
      <c r="G3177" s="16"/>
    </row>
    <row r="3178" spans="3:7" x14ac:dyDescent="0.3">
      <c r="C3178" s="17"/>
      <c r="D3178" s="13"/>
      <c r="E3178" s="14"/>
      <c r="F3178" s="15"/>
      <c r="G3178" s="16"/>
    </row>
    <row r="3179" spans="3:7" x14ac:dyDescent="0.3">
      <c r="C3179" s="17"/>
      <c r="D3179" s="13"/>
      <c r="E3179" s="14"/>
      <c r="F3179" s="15"/>
      <c r="G3179" s="16"/>
    </row>
    <row r="3180" spans="3:7" x14ac:dyDescent="0.3">
      <c r="C3180" s="17"/>
      <c r="D3180" s="13"/>
      <c r="E3180" s="14"/>
      <c r="F3180" s="15"/>
      <c r="G3180" s="16"/>
    </row>
    <row r="3181" spans="3:7" x14ac:dyDescent="0.3">
      <c r="C3181" s="17"/>
      <c r="D3181" s="13"/>
      <c r="E3181" s="14"/>
      <c r="F3181" s="15"/>
      <c r="G3181" s="16"/>
    </row>
    <row r="3182" spans="3:7" x14ac:dyDescent="0.3">
      <c r="C3182" s="17"/>
      <c r="D3182" s="13"/>
      <c r="E3182" s="14"/>
      <c r="F3182" s="15"/>
      <c r="G3182" s="16"/>
    </row>
    <row r="3183" spans="3:7" x14ac:dyDescent="0.3">
      <c r="C3183" s="17"/>
      <c r="D3183" s="13"/>
      <c r="E3183" s="14"/>
      <c r="F3183" s="15"/>
      <c r="G3183" s="16"/>
    </row>
    <row r="3184" spans="3:7" x14ac:dyDescent="0.3">
      <c r="C3184" s="17"/>
      <c r="D3184" s="13"/>
      <c r="E3184" s="14"/>
      <c r="F3184" s="15"/>
      <c r="G3184" s="16"/>
    </row>
    <row r="3185" spans="3:7" x14ac:dyDescent="0.3">
      <c r="C3185" s="17"/>
      <c r="D3185" s="13"/>
      <c r="E3185" s="14"/>
      <c r="F3185" s="15"/>
      <c r="G3185" s="16"/>
    </row>
    <row r="3186" spans="3:7" x14ac:dyDescent="0.3">
      <c r="C3186" s="17"/>
      <c r="D3186" s="13"/>
      <c r="E3186" s="14"/>
      <c r="F3186" s="15"/>
      <c r="G3186" s="16"/>
    </row>
    <row r="3187" spans="3:7" x14ac:dyDescent="0.3">
      <c r="C3187" s="17"/>
      <c r="D3187" s="13"/>
      <c r="E3187" s="14"/>
      <c r="F3187" s="15"/>
      <c r="G3187" s="16"/>
    </row>
    <row r="3188" spans="3:7" x14ac:dyDescent="0.3">
      <c r="C3188" s="17"/>
      <c r="D3188" s="13"/>
      <c r="E3188" s="14"/>
      <c r="F3188" s="15"/>
      <c r="G3188" s="16"/>
    </row>
    <row r="3189" spans="3:7" x14ac:dyDescent="0.3">
      <c r="C3189" s="17"/>
      <c r="D3189" s="13"/>
      <c r="E3189" s="14"/>
      <c r="F3189" s="15"/>
      <c r="G3189" s="16"/>
    </row>
    <row r="3190" spans="3:7" x14ac:dyDescent="0.3">
      <c r="C3190" s="17"/>
      <c r="D3190" s="13"/>
      <c r="E3190" s="14"/>
      <c r="F3190" s="15"/>
      <c r="G3190" s="16"/>
    </row>
    <row r="3191" spans="3:7" x14ac:dyDescent="0.3">
      <c r="C3191" s="17"/>
      <c r="D3191" s="13"/>
      <c r="E3191" s="14"/>
      <c r="F3191" s="15"/>
      <c r="G3191" s="16"/>
    </row>
    <row r="3192" spans="3:7" x14ac:dyDescent="0.3">
      <c r="C3192" s="17"/>
      <c r="D3192" s="13"/>
      <c r="E3192" s="14"/>
      <c r="F3192" s="15"/>
      <c r="G3192" s="16"/>
    </row>
    <row r="3193" spans="3:7" x14ac:dyDescent="0.3">
      <c r="C3193" s="17"/>
      <c r="D3193" s="13"/>
      <c r="E3193" s="14"/>
      <c r="F3193" s="15"/>
      <c r="G3193" s="16"/>
    </row>
    <row r="3194" spans="3:7" x14ac:dyDescent="0.3">
      <c r="C3194" s="17"/>
      <c r="D3194" s="13"/>
      <c r="E3194" s="14"/>
      <c r="F3194" s="15"/>
      <c r="G3194" s="16"/>
    </row>
    <row r="3195" spans="3:7" x14ac:dyDescent="0.3">
      <c r="C3195" s="17"/>
      <c r="D3195" s="13"/>
      <c r="E3195" s="14"/>
      <c r="F3195" s="15"/>
      <c r="G3195" s="16"/>
    </row>
    <row r="3196" spans="3:7" x14ac:dyDescent="0.3">
      <c r="C3196" s="17"/>
      <c r="D3196" s="13"/>
      <c r="E3196" s="14"/>
      <c r="F3196" s="15"/>
      <c r="G3196" s="16"/>
    </row>
    <row r="3197" spans="3:7" x14ac:dyDescent="0.3">
      <c r="C3197" s="17"/>
      <c r="D3197" s="13"/>
      <c r="E3197" s="14"/>
      <c r="F3197" s="15"/>
      <c r="G3197" s="16"/>
    </row>
    <row r="3198" spans="3:7" x14ac:dyDescent="0.3">
      <c r="C3198" s="17"/>
      <c r="D3198" s="13"/>
      <c r="E3198" s="14"/>
      <c r="F3198" s="15"/>
      <c r="G3198" s="16"/>
    </row>
    <row r="3199" spans="3:7" x14ac:dyDescent="0.3">
      <c r="C3199" s="17"/>
      <c r="D3199" s="13"/>
      <c r="E3199" s="14"/>
      <c r="F3199" s="15"/>
      <c r="G3199" s="16"/>
    </row>
    <row r="3200" spans="3:7" x14ac:dyDescent="0.3">
      <c r="C3200" s="17"/>
      <c r="D3200" s="13"/>
      <c r="E3200" s="14"/>
      <c r="F3200" s="15"/>
      <c r="G3200" s="16"/>
    </row>
    <row r="3201" spans="3:7" x14ac:dyDescent="0.3">
      <c r="C3201" s="17"/>
      <c r="D3201" s="13"/>
      <c r="E3201" s="14"/>
      <c r="F3201" s="15"/>
      <c r="G3201" s="16"/>
    </row>
    <row r="3202" spans="3:7" x14ac:dyDescent="0.3">
      <c r="C3202" s="17"/>
      <c r="D3202" s="13"/>
      <c r="E3202" s="14"/>
      <c r="F3202" s="15"/>
      <c r="G3202" s="16"/>
    </row>
    <row r="3203" spans="3:7" x14ac:dyDescent="0.3">
      <c r="C3203" s="17"/>
      <c r="D3203" s="13"/>
      <c r="E3203" s="14"/>
      <c r="F3203" s="15"/>
      <c r="G3203" s="16"/>
    </row>
    <row r="3204" spans="3:7" x14ac:dyDescent="0.3">
      <c r="C3204" s="17"/>
      <c r="D3204" s="13"/>
      <c r="E3204" s="14"/>
      <c r="F3204" s="15"/>
      <c r="G3204" s="16"/>
    </row>
    <row r="3205" spans="3:7" x14ac:dyDescent="0.3">
      <c r="C3205" s="17"/>
      <c r="D3205" s="13"/>
      <c r="E3205" s="14"/>
      <c r="F3205" s="15"/>
      <c r="G3205" s="16"/>
    </row>
    <row r="3206" spans="3:7" x14ac:dyDescent="0.3">
      <c r="C3206" s="17"/>
      <c r="D3206" s="13"/>
      <c r="E3206" s="14"/>
      <c r="F3206" s="15"/>
      <c r="G3206" s="16"/>
    </row>
    <row r="3207" spans="3:7" x14ac:dyDescent="0.3">
      <c r="C3207" s="17"/>
      <c r="D3207" s="13"/>
      <c r="E3207" s="14"/>
      <c r="F3207" s="15"/>
      <c r="G3207" s="16"/>
    </row>
    <row r="3208" spans="3:7" x14ac:dyDescent="0.3">
      <c r="C3208" s="17"/>
      <c r="D3208" s="13"/>
      <c r="E3208" s="14"/>
      <c r="F3208" s="15"/>
      <c r="G3208" s="16"/>
    </row>
    <row r="3209" spans="3:7" x14ac:dyDescent="0.3">
      <c r="C3209" s="17"/>
      <c r="D3209" s="13"/>
      <c r="E3209" s="14"/>
      <c r="F3209" s="15"/>
      <c r="G3209" s="16"/>
    </row>
    <row r="3210" spans="3:7" x14ac:dyDescent="0.3">
      <c r="C3210" s="17"/>
      <c r="D3210" s="13"/>
      <c r="E3210" s="14"/>
      <c r="F3210" s="15"/>
      <c r="G3210" s="16"/>
    </row>
    <row r="3211" spans="3:7" x14ac:dyDescent="0.3">
      <c r="C3211" s="17"/>
      <c r="D3211" s="13"/>
      <c r="E3211" s="14"/>
      <c r="F3211" s="15"/>
      <c r="G3211" s="16"/>
    </row>
    <row r="3212" spans="3:7" x14ac:dyDescent="0.3">
      <c r="C3212" s="17"/>
      <c r="D3212" s="13"/>
      <c r="E3212" s="14"/>
      <c r="F3212" s="15"/>
      <c r="G3212" s="16"/>
    </row>
    <row r="3213" spans="3:7" x14ac:dyDescent="0.3">
      <c r="C3213" s="17"/>
      <c r="D3213" s="13"/>
      <c r="E3213" s="14"/>
      <c r="F3213" s="15"/>
      <c r="G3213" s="16"/>
    </row>
    <row r="3214" spans="3:7" x14ac:dyDescent="0.3">
      <c r="C3214" s="17"/>
      <c r="D3214" s="13"/>
      <c r="E3214" s="14"/>
      <c r="F3214" s="15"/>
      <c r="G3214" s="16"/>
    </row>
    <row r="3215" spans="3:7" x14ac:dyDescent="0.3">
      <c r="C3215" s="17"/>
      <c r="D3215" s="13"/>
      <c r="E3215" s="14"/>
      <c r="F3215" s="15"/>
      <c r="G3215" s="16"/>
    </row>
    <row r="3216" spans="3:7" x14ac:dyDescent="0.3">
      <c r="C3216" s="17"/>
      <c r="D3216" s="13"/>
      <c r="E3216" s="14"/>
      <c r="F3216" s="15"/>
      <c r="G3216" s="16"/>
    </row>
    <row r="3217" spans="3:7" x14ac:dyDescent="0.3">
      <c r="C3217" s="17"/>
      <c r="D3217" s="13"/>
      <c r="E3217" s="14"/>
      <c r="F3217" s="15"/>
      <c r="G3217" s="16"/>
    </row>
    <row r="3218" spans="3:7" x14ac:dyDescent="0.3">
      <c r="C3218" s="17"/>
      <c r="D3218" s="13"/>
      <c r="E3218" s="14"/>
      <c r="F3218" s="15"/>
      <c r="G3218" s="16"/>
    </row>
    <row r="3219" spans="3:7" x14ac:dyDescent="0.3">
      <c r="C3219" s="17"/>
      <c r="D3219" s="13"/>
      <c r="E3219" s="14"/>
      <c r="F3219" s="15"/>
      <c r="G3219" s="16"/>
    </row>
    <row r="3220" spans="3:7" x14ac:dyDescent="0.3">
      <c r="C3220" s="17"/>
      <c r="D3220" s="13"/>
      <c r="E3220" s="14"/>
      <c r="F3220" s="15"/>
      <c r="G3220" s="16"/>
    </row>
    <row r="3221" spans="3:7" x14ac:dyDescent="0.3">
      <c r="C3221" s="17"/>
      <c r="D3221" s="13"/>
      <c r="E3221" s="14"/>
      <c r="F3221" s="15"/>
      <c r="G3221" s="16"/>
    </row>
    <row r="3222" spans="3:7" x14ac:dyDescent="0.3">
      <c r="C3222" s="17"/>
      <c r="D3222" s="13"/>
      <c r="E3222" s="14"/>
      <c r="F3222" s="15"/>
      <c r="G3222" s="16"/>
    </row>
    <row r="3223" spans="3:7" x14ac:dyDescent="0.3">
      <c r="C3223" s="17"/>
      <c r="D3223" s="13"/>
      <c r="E3223" s="14"/>
      <c r="F3223" s="15"/>
      <c r="G3223" s="16"/>
    </row>
    <row r="3224" spans="3:7" x14ac:dyDescent="0.3">
      <c r="C3224" s="17"/>
      <c r="D3224" s="13"/>
      <c r="E3224" s="14"/>
      <c r="F3224" s="15"/>
      <c r="G3224" s="16"/>
    </row>
    <row r="3225" spans="3:7" x14ac:dyDescent="0.3">
      <c r="C3225" s="17"/>
      <c r="D3225" s="13"/>
      <c r="E3225" s="14"/>
      <c r="F3225" s="15"/>
      <c r="G3225" s="16"/>
    </row>
    <row r="3226" spans="3:7" x14ac:dyDescent="0.3">
      <c r="C3226" s="17"/>
      <c r="D3226" s="13"/>
      <c r="E3226" s="14"/>
      <c r="F3226" s="15"/>
      <c r="G3226" s="16"/>
    </row>
    <row r="3227" spans="3:7" x14ac:dyDescent="0.3">
      <c r="C3227" s="17"/>
      <c r="D3227" s="13"/>
      <c r="E3227" s="14"/>
      <c r="F3227" s="15"/>
      <c r="G3227" s="16"/>
    </row>
    <row r="3228" spans="3:7" x14ac:dyDescent="0.3">
      <c r="C3228" s="17"/>
      <c r="D3228" s="13"/>
      <c r="E3228" s="14"/>
      <c r="F3228" s="15"/>
      <c r="G3228" s="16"/>
    </row>
    <row r="3229" spans="3:7" x14ac:dyDescent="0.3">
      <c r="C3229" s="17"/>
      <c r="D3229" s="13"/>
      <c r="E3229" s="14"/>
      <c r="F3229" s="15"/>
      <c r="G3229" s="16"/>
    </row>
    <row r="3230" spans="3:7" x14ac:dyDescent="0.3">
      <c r="C3230" s="17"/>
      <c r="D3230" s="13"/>
      <c r="E3230" s="14"/>
      <c r="F3230" s="15"/>
      <c r="G3230" s="16"/>
    </row>
    <row r="3231" spans="3:7" x14ac:dyDescent="0.3">
      <c r="C3231" s="17"/>
      <c r="D3231" s="13"/>
      <c r="E3231" s="14"/>
      <c r="F3231" s="15"/>
      <c r="G3231" s="16"/>
    </row>
    <row r="3232" spans="3:7" x14ac:dyDescent="0.3">
      <c r="C3232" s="17"/>
      <c r="D3232" s="13"/>
      <c r="E3232" s="14"/>
      <c r="F3232" s="15"/>
      <c r="G3232" s="16"/>
    </row>
    <row r="3233" spans="3:7" x14ac:dyDescent="0.3">
      <c r="C3233" s="17"/>
      <c r="D3233" s="13"/>
      <c r="E3233" s="14"/>
      <c r="F3233" s="15"/>
      <c r="G3233" s="16"/>
    </row>
    <row r="3234" spans="3:7" x14ac:dyDescent="0.3">
      <c r="C3234" s="17"/>
      <c r="D3234" s="13"/>
      <c r="E3234" s="14"/>
      <c r="F3234" s="15"/>
      <c r="G3234" s="16"/>
    </row>
    <row r="3235" spans="3:7" x14ac:dyDescent="0.3">
      <c r="C3235" s="17"/>
      <c r="D3235" s="13"/>
      <c r="E3235" s="14"/>
      <c r="F3235" s="15"/>
      <c r="G3235" s="16"/>
    </row>
    <row r="3236" spans="3:7" x14ac:dyDescent="0.3">
      <c r="C3236" s="17"/>
      <c r="D3236" s="13"/>
      <c r="E3236" s="14"/>
      <c r="F3236" s="15"/>
      <c r="G3236" s="16"/>
    </row>
    <row r="3237" spans="3:7" x14ac:dyDescent="0.3">
      <c r="C3237" s="17"/>
      <c r="D3237" s="13"/>
      <c r="E3237" s="14"/>
      <c r="F3237" s="15"/>
      <c r="G3237" s="16"/>
    </row>
    <row r="3238" spans="3:7" x14ac:dyDescent="0.3">
      <c r="C3238" s="17"/>
      <c r="D3238" s="13"/>
      <c r="E3238" s="14"/>
      <c r="F3238" s="15"/>
      <c r="G3238" s="16"/>
    </row>
    <row r="3239" spans="3:7" x14ac:dyDescent="0.3">
      <c r="C3239" s="17"/>
      <c r="D3239" s="13"/>
      <c r="E3239" s="14"/>
      <c r="F3239" s="15"/>
      <c r="G3239" s="16"/>
    </row>
    <row r="3240" spans="3:7" x14ac:dyDescent="0.3">
      <c r="C3240" s="17"/>
      <c r="D3240" s="13"/>
      <c r="E3240" s="14"/>
      <c r="F3240" s="15"/>
      <c r="G3240" s="16"/>
    </row>
    <row r="3241" spans="3:7" x14ac:dyDescent="0.3">
      <c r="C3241" s="17"/>
      <c r="D3241" s="13"/>
      <c r="E3241" s="14"/>
      <c r="F3241" s="15"/>
      <c r="G3241" s="16"/>
    </row>
    <row r="3242" spans="3:7" x14ac:dyDescent="0.3">
      <c r="C3242" s="17"/>
      <c r="D3242" s="13"/>
      <c r="E3242" s="14"/>
      <c r="F3242" s="15"/>
      <c r="G3242" s="16"/>
    </row>
    <row r="3243" spans="3:7" x14ac:dyDescent="0.3">
      <c r="C3243" s="17"/>
      <c r="D3243" s="13"/>
      <c r="E3243" s="14"/>
      <c r="F3243" s="15"/>
      <c r="G3243" s="16"/>
    </row>
    <row r="3244" spans="3:7" x14ac:dyDescent="0.3">
      <c r="C3244" s="17"/>
      <c r="D3244" s="13"/>
      <c r="E3244" s="14"/>
      <c r="F3244" s="15"/>
      <c r="G3244" s="16"/>
    </row>
    <row r="3245" spans="3:7" x14ac:dyDescent="0.3">
      <c r="C3245" s="17"/>
      <c r="D3245" s="13"/>
      <c r="E3245" s="14"/>
      <c r="F3245" s="15"/>
      <c r="G3245" s="16"/>
    </row>
    <row r="3246" spans="3:7" x14ac:dyDescent="0.3">
      <c r="C3246" s="17"/>
      <c r="D3246" s="13"/>
      <c r="E3246" s="14"/>
      <c r="F3246" s="15"/>
      <c r="G3246" s="16"/>
    </row>
    <row r="3247" spans="3:7" x14ac:dyDescent="0.3">
      <c r="C3247" s="17"/>
      <c r="D3247" s="13"/>
      <c r="E3247" s="14"/>
      <c r="F3247" s="15"/>
      <c r="G3247" s="16"/>
    </row>
    <row r="3248" spans="3:7" x14ac:dyDescent="0.3">
      <c r="C3248" s="17"/>
      <c r="D3248" s="13"/>
      <c r="E3248" s="14"/>
      <c r="F3248" s="15"/>
      <c r="G3248" s="16"/>
    </row>
    <row r="3249" spans="3:7" x14ac:dyDescent="0.3">
      <c r="C3249" s="17"/>
      <c r="D3249" s="13"/>
      <c r="E3249" s="14"/>
      <c r="F3249" s="15"/>
      <c r="G3249" s="16"/>
    </row>
    <row r="3250" spans="3:7" x14ac:dyDescent="0.3">
      <c r="C3250" s="17"/>
      <c r="D3250" s="13"/>
      <c r="E3250" s="14"/>
      <c r="F3250" s="15"/>
      <c r="G3250" s="16"/>
    </row>
    <row r="3251" spans="3:7" x14ac:dyDescent="0.3">
      <c r="C3251" s="17"/>
      <c r="D3251" s="13"/>
      <c r="E3251" s="14"/>
      <c r="F3251" s="15"/>
      <c r="G3251" s="16"/>
    </row>
    <row r="3252" spans="3:7" x14ac:dyDescent="0.3">
      <c r="C3252" s="17"/>
      <c r="D3252" s="13"/>
      <c r="E3252" s="14"/>
      <c r="F3252" s="15"/>
      <c r="G3252" s="16"/>
    </row>
    <row r="3253" spans="3:7" x14ac:dyDescent="0.3">
      <c r="C3253" s="17"/>
      <c r="D3253" s="13"/>
      <c r="E3253" s="14"/>
      <c r="F3253" s="15"/>
      <c r="G3253" s="16"/>
    </row>
    <row r="3254" spans="3:7" x14ac:dyDescent="0.3">
      <c r="C3254" s="17"/>
      <c r="D3254" s="13"/>
      <c r="E3254" s="14"/>
      <c r="F3254" s="15"/>
      <c r="G3254" s="16"/>
    </row>
    <row r="3255" spans="3:7" x14ac:dyDescent="0.3">
      <c r="C3255" s="17"/>
      <c r="D3255" s="13"/>
      <c r="E3255" s="14"/>
      <c r="F3255" s="15"/>
      <c r="G3255" s="16"/>
    </row>
    <row r="3256" spans="3:7" x14ac:dyDescent="0.3">
      <c r="C3256" s="17"/>
      <c r="D3256" s="13"/>
      <c r="E3256" s="14"/>
      <c r="F3256" s="15"/>
      <c r="G3256" s="16"/>
    </row>
    <row r="3257" spans="3:7" x14ac:dyDescent="0.3">
      <c r="C3257" s="17"/>
      <c r="D3257" s="13"/>
      <c r="E3257" s="14"/>
      <c r="F3257" s="15"/>
      <c r="G3257" s="16"/>
    </row>
    <row r="3258" spans="3:7" x14ac:dyDescent="0.3">
      <c r="C3258" s="17"/>
      <c r="D3258" s="13"/>
      <c r="E3258" s="14"/>
      <c r="F3258" s="15"/>
      <c r="G3258" s="16"/>
    </row>
    <row r="3259" spans="3:7" x14ac:dyDescent="0.3">
      <c r="C3259" s="17"/>
      <c r="D3259" s="13"/>
      <c r="E3259" s="14"/>
      <c r="F3259" s="15"/>
      <c r="G3259" s="16"/>
    </row>
    <row r="3260" spans="3:7" x14ac:dyDescent="0.3">
      <c r="C3260" s="17"/>
      <c r="D3260" s="13"/>
      <c r="E3260" s="14"/>
      <c r="F3260" s="15"/>
      <c r="G3260" s="16"/>
    </row>
    <row r="3261" spans="3:7" x14ac:dyDescent="0.3">
      <c r="C3261" s="17"/>
      <c r="D3261" s="13"/>
      <c r="E3261" s="14"/>
      <c r="F3261" s="15"/>
      <c r="G3261" s="16"/>
    </row>
    <row r="3262" spans="3:7" x14ac:dyDescent="0.3">
      <c r="C3262" s="17"/>
      <c r="D3262" s="13"/>
      <c r="E3262" s="14"/>
      <c r="F3262" s="15"/>
      <c r="G3262" s="16"/>
    </row>
    <row r="3263" spans="3:7" x14ac:dyDescent="0.3">
      <c r="C3263" s="17"/>
      <c r="D3263" s="13"/>
      <c r="E3263" s="14"/>
      <c r="F3263" s="15"/>
      <c r="G3263" s="16"/>
    </row>
    <row r="3264" spans="3:7" x14ac:dyDescent="0.3">
      <c r="C3264" s="17"/>
      <c r="D3264" s="13"/>
      <c r="E3264" s="14"/>
      <c r="F3264" s="15"/>
      <c r="G3264" s="16"/>
    </row>
    <row r="3265" spans="3:7" x14ac:dyDescent="0.3">
      <c r="C3265" s="17"/>
      <c r="D3265" s="13"/>
      <c r="E3265" s="14"/>
      <c r="F3265" s="15"/>
      <c r="G3265" s="16"/>
    </row>
    <row r="3266" spans="3:7" x14ac:dyDescent="0.3">
      <c r="C3266" s="17"/>
      <c r="D3266" s="13"/>
      <c r="E3266" s="14"/>
      <c r="F3266" s="15"/>
      <c r="G3266" s="16"/>
    </row>
    <row r="3267" spans="3:7" x14ac:dyDescent="0.3">
      <c r="C3267" s="17"/>
      <c r="D3267" s="13"/>
      <c r="E3267" s="14"/>
      <c r="F3267" s="15"/>
      <c r="G3267" s="16"/>
    </row>
    <row r="3268" spans="3:7" x14ac:dyDescent="0.3">
      <c r="C3268" s="17"/>
      <c r="D3268" s="13"/>
      <c r="E3268" s="14"/>
      <c r="F3268" s="15"/>
      <c r="G3268" s="16"/>
    </row>
    <row r="3269" spans="3:7" x14ac:dyDescent="0.3">
      <c r="C3269" s="17"/>
      <c r="D3269" s="13"/>
      <c r="E3269" s="14"/>
      <c r="F3269" s="15"/>
      <c r="G3269" s="16"/>
    </row>
    <row r="3270" spans="3:7" x14ac:dyDescent="0.3">
      <c r="C3270" s="17"/>
      <c r="D3270" s="13"/>
      <c r="E3270" s="14"/>
      <c r="F3270" s="15"/>
      <c r="G3270" s="16"/>
    </row>
    <row r="3271" spans="3:7" x14ac:dyDescent="0.3">
      <c r="C3271" s="17"/>
      <c r="D3271" s="13"/>
      <c r="E3271" s="14"/>
      <c r="F3271" s="15"/>
      <c r="G3271" s="16"/>
    </row>
    <row r="3272" spans="3:7" x14ac:dyDescent="0.3">
      <c r="C3272" s="17"/>
      <c r="D3272" s="13"/>
      <c r="E3272" s="14"/>
      <c r="F3272" s="15"/>
      <c r="G3272" s="16"/>
    </row>
    <row r="3273" spans="3:7" x14ac:dyDescent="0.3">
      <c r="C3273" s="17"/>
      <c r="D3273" s="13"/>
      <c r="E3273" s="14"/>
      <c r="F3273" s="15"/>
      <c r="G3273" s="16"/>
    </row>
    <row r="3274" spans="3:7" x14ac:dyDescent="0.3">
      <c r="C3274" s="17"/>
      <c r="D3274" s="13"/>
      <c r="E3274" s="14"/>
      <c r="F3274" s="15"/>
      <c r="G3274" s="16"/>
    </row>
    <row r="3275" spans="3:7" x14ac:dyDescent="0.3">
      <c r="C3275" s="17"/>
      <c r="D3275" s="13"/>
      <c r="E3275" s="14"/>
      <c r="F3275" s="15"/>
      <c r="G3275" s="16"/>
    </row>
    <row r="3276" spans="3:7" x14ac:dyDescent="0.3">
      <c r="C3276" s="17"/>
      <c r="D3276" s="13"/>
      <c r="E3276" s="14"/>
      <c r="F3276" s="15"/>
      <c r="G3276" s="16"/>
    </row>
    <row r="3277" spans="3:7" x14ac:dyDescent="0.3">
      <c r="C3277" s="17"/>
      <c r="D3277" s="13"/>
      <c r="E3277" s="14"/>
      <c r="F3277" s="15"/>
      <c r="G3277" s="16"/>
    </row>
    <row r="3278" spans="3:7" x14ac:dyDescent="0.3">
      <c r="C3278" s="17"/>
      <c r="D3278" s="13"/>
      <c r="E3278" s="14"/>
      <c r="F3278" s="15"/>
      <c r="G3278" s="16"/>
    </row>
    <row r="3279" spans="3:7" x14ac:dyDescent="0.3">
      <c r="C3279" s="17"/>
      <c r="D3279" s="13"/>
      <c r="E3279" s="14"/>
      <c r="F3279" s="15"/>
      <c r="G3279" s="16"/>
    </row>
    <row r="3280" spans="3:7" x14ac:dyDescent="0.3">
      <c r="C3280" s="17"/>
      <c r="D3280" s="13"/>
      <c r="E3280" s="14"/>
      <c r="F3280" s="15"/>
      <c r="G3280" s="16"/>
    </row>
    <row r="3281" spans="3:7" x14ac:dyDescent="0.3">
      <c r="C3281" s="17"/>
      <c r="D3281" s="13"/>
      <c r="E3281" s="14"/>
      <c r="F3281" s="15"/>
      <c r="G3281" s="16"/>
    </row>
    <row r="3282" spans="3:7" x14ac:dyDescent="0.3">
      <c r="C3282" s="17"/>
      <c r="D3282" s="13"/>
      <c r="E3282" s="14"/>
      <c r="F3282" s="15"/>
      <c r="G3282" s="16"/>
    </row>
    <row r="3283" spans="3:7" x14ac:dyDescent="0.3">
      <c r="C3283" s="17"/>
      <c r="D3283" s="13"/>
      <c r="E3283" s="14"/>
      <c r="F3283" s="15"/>
      <c r="G3283" s="16"/>
    </row>
    <row r="3284" spans="3:7" x14ac:dyDescent="0.3">
      <c r="C3284" s="17"/>
      <c r="D3284" s="13"/>
      <c r="E3284" s="14"/>
      <c r="F3284" s="15"/>
      <c r="G3284" s="16"/>
    </row>
    <row r="3285" spans="3:7" x14ac:dyDescent="0.3">
      <c r="C3285" s="17"/>
      <c r="D3285" s="13"/>
      <c r="E3285" s="14"/>
      <c r="F3285" s="15"/>
      <c r="G3285" s="16"/>
    </row>
    <row r="3286" spans="3:7" x14ac:dyDescent="0.3">
      <c r="C3286" s="17"/>
      <c r="D3286" s="13"/>
      <c r="E3286" s="14"/>
      <c r="F3286" s="15"/>
      <c r="G3286" s="16"/>
    </row>
    <row r="3287" spans="3:7" x14ac:dyDescent="0.3">
      <c r="C3287" s="17"/>
      <c r="D3287" s="13"/>
      <c r="E3287" s="14"/>
      <c r="F3287" s="15"/>
      <c r="G3287" s="16"/>
    </row>
    <row r="3288" spans="3:7" x14ac:dyDescent="0.3">
      <c r="C3288" s="17"/>
      <c r="D3288" s="13"/>
      <c r="E3288" s="14"/>
      <c r="F3288" s="15"/>
      <c r="G3288" s="16"/>
    </row>
    <row r="3289" spans="3:7" x14ac:dyDescent="0.3">
      <c r="C3289" s="17"/>
      <c r="D3289" s="13"/>
      <c r="E3289" s="14"/>
      <c r="F3289" s="15"/>
      <c r="G3289" s="16"/>
    </row>
    <row r="3290" spans="3:7" x14ac:dyDescent="0.3">
      <c r="C3290" s="17"/>
      <c r="D3290" s="13"/>
      <c r="E3290" s="14"/>
      <c r="F3290" s="15"/>
      <c r="G3290" s="16"/>
    </row>
    <row r="3291" spans="3:7" x14ac:dyDescent="0.3">
      <c r="C3291" s="17"/>
      <c r="D3291" s="13"/>
      <c r="E3291" s="14"/>
      <c r="F3291" s="15"/>
      <c r="G3291" s="16"/>
    </row>
    <row r="3292" spans="3:7" x14ac:dyDescent="0.3">
      <c r="C3292" s="17"/>
      <c r="D3292" s="13"/>
      <c r="E3292" s="14"/>
      <c r="F3292" s="15"/>
      <c r="G3292" s="16"/>
    </row>
    <row r="3293" spans="3:7" x14ac:dyDescent="0.3">
      <c r="C3293" s="17"/>
      <c r="D3293" s="13"/>
      <c r="E3293" s="14"/>
      <c r="F3293" s="15"/>
      <c r="G3293" s="16"/>
    </row>
    <row r="3294" spans="3:7" x14ac:dyDescent="0.3">
      <c r="C3294" s="17"/>
      <c r="D3294" s="13"/>
      <c r="E3294" s="14"/>
      <c r="F3294" s="15"/>
      <c r="G3294" s="16"/>
    </row>
    <row r="3295" spans="3:7" x14ac:dyDescent="0.3">
      <c r="C3295" s="17"/>
      <c r="D3295" s="13"/>
      <c r="E3295" s="14"/>
      <c r="F3295" s="15"/>
      <c r="G3295" s="16"/>
    </row>
    <row r="3296" spans="3:7" x14ac:dyDescent="0.3">
      <c r="C3296" s="17"/>
      <c r="D3296" s="13"/>
      <c r="E3296" s="14"/>
      <c r="F3296" s="15"/>
      <c r="G3296" s="16"/>
    </row>
    <row r="3297" spans="3:7" x14ac:dyDescent="0.3">
      <c r="C3297" s="17"/>
      <c r="D3297" s="13"/>
      <c r="E3297" s="14"/>
      <c r="F3297" s="15"/>
      <c r="G3297" s="16"/>
    </row>
    <row r="3298" spans="3:7" x14ac:dyDescent="0.3">
      <c r="C3298" s="17"/>
      <c r="D3298" s="13"/>
      <c r="E3298" s="14"/>
      <c r="F3298" s="15"/>
      <c r="G3298" s="16"/>
    </row>
    <row r="3299" spans="3:7" x14ac:dyDescent="0.3">
      <c r="C3299" s="17"/>
      <c r="D3299" s="13"/>
      <c r="E3299" s="14"/>
      <c r="F3299" s="15"/>
      <c r="G3299" s="16"/>
    </row>
    <row r="3300" spans="3:7" x14ac:dyDescent="0.3">
      <c r="C3300" s="17"/>
      <c r="D3300" s="13"/>
      <c r="E3300" s="14"/>
      <c r="F3300" s="15"/>
      <c r="G3300" s="16"/>
    </row>
    <row r="3301" spans="3:7" x14ac:dyDescent="0.3">
      <c r="C3301" s="17"/>
      <c r="D3301" s="13"/>
      <c r="E3301" s="14"/>
      <c r="F3301" s="15"/>
      <c r="G3301" s="16"/>
    </row>
    <row r="3302" spans="3:7" x14ac:dyDescent="0.3">
      <c r="C3302" s="17"/>
      <c r="D3302" s="13"/>
      <c r="E3302" s="14"/>
      <c r="F3302" s="15"/>
      <c r="G3302" s="16"/>
    </row>
    <row r="3303" spans="3:7" x14ac:dyDescent="0.3">
      <c r="C3303" s="17"/>
      <c r="D3303" s="13"/>
      <c r="E3303" s="14"/>
      <c r="F3303" s="15"/>
      <c r="G3303" s="16"/>
    </row>
    <row r="3304" spans="3:7" x14ac:dyDescent="0.3">
      <c r="C3304" s="17"/>
      <c r="D3304" s="13"/>
      <c r="E3304" s="14"/>
      <c r="F3304" s="15"/>
      <c r="G3304" s="16"/>
    </row>
    <row r="3305" spans="3:7" x14ac:dyDescent="0.3">
      <c r="C3305" s="17"/>
      <c r="D3305" s="13"/>
      <c r="E3305" s="14"/>
      <c r="F3305" s="15"/>
      <c r="G3305" s="16"/>
    </row>
    <row r="3306" spans="3:7" x14ac:dyDescent="0.3">
      <c r="C3306" s="17"/>
      <c r="D3306" s="13"/>
      <c r="E3306" s="14"/>
      <c r="F3306" s="15"/>
      <c r="G3306" s="16"/>
    </row>
    <row r="3307" spans="3:7" x14ac:dyDescent="0.3">
      <c r="C3307" s="17"/>
      <c r="D3307" s="13"/>
      <c r="E3307" s="14"/>
      <c r="F3307" s="15"/>
      <c r="G3307" s="16"/>
    </row>
    <row r="3308" spans="3:7" x14ac:dyDescent="0.3">
      <c r="C3308" s="17"/>
      <c r="D3308" s="13"/>
      <c r="E3308" s="14"/>
      <c r="F3308" s="15"/>
      <c r="G3308" s="16"/>
    </row>
    <row r="3309" spans="3:7" x14ac:dyDescent="0.3">
      <c r="C3309" s="17"/>
      <c r="D3309" s="13"/>
      <c r="E3309" s="14"/>
      <c r="F3309" s="15"/>
      <c r="G3309" s="16"/>
    </row>
    <row r="3310" spans="3:7" x14ac:dyDescent="0.3">
      <c r="C3310" s="17"/>
      <c r="D3310" s="13"/>
      <c r="E3310" s="14"/>
      <c r="F3310" s="15"/>
      <c r="G3310" s="16"/>
    </row>
    <row r="3311" spans="3:7" x14ac:dyDescent="0.3">
      <c r="C3311" s="17"/>
      <c r="D3311" s="13"/>
      <c r="E3311" s="14"/>
      <c r="F3311" s="15"/>
      <c r="G3311" s="16"/>
    </row>
    <row r="3312" spans="3:7" x14ac:dyDescent="0.3">
      <c r="C3312" s="17"/>
      <c r="D3312" s="13"/>
      <c r="E3312" s="14"/>
      <c r="F3312" s="15"/>
      <c r="G3312" s="16"/>
    </row>
    <row r="3313" spans="3:7" x14ac:dyDescent="0.3">
      <c r="C3313" s="17"/>
      <c r="D3313" s="13"/>
      <c r="E3313" s="14"/>
      <c r="F3313" s="15"/>
      <c r="G3313" s="16"/>
    </row>
    <row r="3314" spans="3:7" x14ac:dyDescent="0.3">
      <c r="C3314" s="17"/>
      <c r="D3314" s="13"/>
      <c r="E3314" s="14"/>
      <c r="F3314" s="15"/>
      <c r="G3314" s="16"/>
    </row>
    <row r="3315" spans="3:7" x14ac:dyDescent="0.3">
      <c r="C3315" s="17"/>
      <c r="D3315" s="13"/>
      <c r="E3315" s="14"/>
      <c r="F3315" s="15"/>
      <c r="G3315" s="16"/>
    </row>
    <row r="3316" spans="3:7" x14ac:dyDescent="0.3">
      <c r="C3316" s="17"/>
      <c r="D3316" s="13"/>
      <c r="E3316" s="14"/>
      <c r="F3316" s="15"/>
      <c r="G3316" s="16"/>
    </row>
    <row r="3317" spans="3:7" x14ac:dyDescent="0.3">
      <c r="C3317" s="17"/>
      <c r="D3317" s="13"/>
      <c r="E3317" s="14"/>
      <c r="F3317" s="15"/>
      <c r="G3317" s="16"/>
    </row>
    <row r="3318" spans="3:7" x14ac:dyDescent="0.3">
      <c r="C3318" s="17"/>
      <c r="D3318" s="13"/>
      <c r="E3318" s="14"/>
      <c r="F3318" s="15"/>
      <c r="G3318" s="16"/>
    </row>
    <row r="3319" spans="3:7" x14ac:dyDescent="0.3">
      <c r="C3319" s="17"/>
      <c r="D3319" s="13"/>
      <c r="E3319" s="14"/>
      <c r="F3319" s="15"/>
      <c r="G3319" s="16"/>
    </row>
    <row r="3320" spans="3:7" x14ac:dyDescent="0.3">
      <c r="C3320" s="17"/>
      <c r="D3320" s="13"/>
      <c r="E3320" s="14"/>
      <c r="F3320" s="15"/>
      <c r="G3320" s="16"/>
    </row>
    <row r="3321" spans="3:7" x14ac:dyDescent="0.3">
      <c r="C3321" s="17"/>
      <c r="D3321" s="13"/>
      <c r="E3321" s="14"/>
      <c r="F3321" s="15"/>
      <c r="G3321" s="16"/>
    </row>
    <row r="3322" spans="3:7" x14ac:dyDescent="0.3">
      <c r="C3322" s="17"/>
      <c r="D3322" s="13"/>
      <c r="E3322" s="14"/>
      <c r="F3322" s="15"/>
      <c r="G3322" s="16"/>
    </row>
    <row r="3323" spans="3:7" x14ac:dyDescent="0.3">
      <c r="C3323" s="17"/>
      <c r="D3323" s="13"/>
      <c r="E3323" s="14"/>
      <c r="F3323" s="15"/>
      <c r="G3323" s="16"/>
    </row>
    <row r="3324" spans="3:7" x14ac:dyDescent="0.3">
      <c r="C3324" s="17"/>
      <c r="D3324" s="13"/>
      <c r="E3324" s="14"/>
      <c r="F3324" s="15"/>
      <c r="G3324" s="16"/>
    </row>
    <row r="3325" spans="3:7" x14ac:dyDescent="0.3">
      <c r="C3325" s="17"/>
      <c r="D3325" s="13"/>
      <c r="E3325" s="14"/>
      <c r="F3325" s="15"/>
      <c r="G3325" s="16"/>
    </row>
    <row r="3326" spans="3:7" x14ac:dyDescent="0.3">
      <c r="C3326" s="17"/>
      <c r="D3326" s="13"/>
      <c r="E3326" s="14"/>
      <c r="F3326" s="15"/>
      <c r="G3326" s="16"/>
    </row>
    <row r="3327" spans="3:7" x14ac:dyDescent="0.3">
      <c r="C3327" s="17"/>
      <c r="D3327" s="13"/>
      <c r="E3327" s="14"/>
      <c r="F3327" s="15"/>
      <c r="G3327" s="16"/>
    </row>
    <row r="3328" spans="3:7" x14ac:dyDescent="0.3">
      <c r="C3328" s="17"/>
      <c r="D3328" s="13"/>
      <c r="E3328" s="14"/>
      <c r="F3328" s="15"/>
      <c r="G3328" s="16"/>
    </row>
    <row r="3329" spans="3:7" x14ac:dyDescent="0.3">
      <c r="C3329" s="17"/>
      <c r="D3329" s="13"/>
      <c r="E3329" s="14"/>
      <c r="F3329" s="15"/>
      <c r="G3329" s="16"/>
    </row>
    <row r="3330" spans="3:7" x14ac:dyDescent="0.3">
      <c r="C3330" s="17"/>
      <c r="D3330" s="13"/>
      <c r="E3330" s="14"/>
      <c r="F3330" s="15"/>
      <c r="G3330" s="16"/>
    </row>
    <row r="3331" spans="3:7" x14ac:dyDescent="0.3">
      <c r="C3331" s="17"/>
      <c r="D3331" s="13"/>
      <c r="E3331" s="14"/>
      <c r="F3331" s="15"/>
      <c r="G3331" s="16"/>
    </row>
    <row r="3332" spans="3:7" x14ac:dyDescent="0.3">
      <c r="C3332" s="17"/>
      <c r="D3332" s="13"/>
      <c r="E3332" s="14"/>
      <c r="F3332" s="15"/>
      <c r="G3332" s="16"/>
    </row>
    <row r="3333" spans="3:7" x14ac:dyDescent="0.3">
      <c r="C3333" s="17"/>
      <c r="D3333" s="13"/>
      <c r="E3333" s="14"/>
      <c r="F3333" s="15"/>
      <c r="G3333" s="16"/>
    </row>
    <row r="3334" spans="3:7" x14ac:dyDescent="0.3">
      <c r="C3334" s="17"/>
      <c r="D3334" s="13"/>
      <c r="E3334" s="14"/>
      <c r="F3334" s="15"/>
      <c r="G3334" s="16"/>
    </row>
    <row r="3335" spans="3:7" x14ac:dyDescent="0.3">
      <c r="C3335" s="17"/>
      <c r="D3335" s="13"/>
      <c r="E3335" s="14"/>
      <c r="F3335" s="15"/>
      <c r="G3335" s="16"/>
    </row>
    <row r="3336" spans="3:7" x14ac:dyDescent="0.3">
      <c r="C3336" s="17"/>
      <c r="D3336" s="13"/>
      <c r="E3336" s="14"/>
      <c r="F3336" s="15"/>
      <c r="G3336" s="16"/>
    </row>
    <row r="3337" spans="3:7" x14ac:dyDescent="0.3">
      <c r="C3337" s="17"/>
      <c r="D3337" s="13"/>
      <c r="E3337" s="14"/>
      <c r="F3337" s="15"/>
      <c r="G3337" s="16"/>
    </row>
    <row r="3338" spans="3:7" x14ac:dyDescent="0.3">
      <c r="C3338" s="17"/>
      <c r="D3338" s="13"/>
      <c r="E3338" s="14"/>
      <c r="F3338" s="15"/>
      <c r="G3338" s="16"/>
    </row>
    <row r="3339" spans="3:7" x14ac:dyDescent="0.3">
      <c r="C3339" s="17"/>
      <c r="D3339" s="13"/>
      <c r="E3339" s="14"/>
      <c r="F3339" s="15"/>
      <c r="G3339" s="16"/>
    </row>
    <row r="3340" spans="3:7" x14ac:dyDescent="0.3">
      <c r="C3340" s="17"/>
      <c r="D3340" s="13"/>
      <c r="E3340" s="14"/>
      <c r="F3340" s="15"/>
      <c r="G3340" s="16"/>
    </row>
    <row r="3341" spans="3:7" x14ac:dyDescent="0.3">
      <c r="C3341" s="17"/>
      <c r="D3341" s="13"/>
      <c r="E3341" s="14"/>
      <c r="F3341" s="15"/>
      <c r="G3341" s="16"/>
    </row>
    <row r="3342" spans="3:7" x14ac:dyDescent="0.3">
      <c r="C3342" s="17"/>
      <c r="D3342" s="13"/>
      <c r="E3342" s="14"/>
      <c r="F3342" s="15"/>
      <c r="G3342" s="16"/>
    </row>
    <row r="3343" spans="3:7" x14ac:dyDescent="0.3">
      <c r="C3343" s="17"/>
      <c r="D3343" s="13"/>
      <c r="E3343" s="14"/>
      <c r="F3343" s="15"/>
      <c r="G3343" s="16"/>
    </row>
    <row r="3344" spans="3:7" x14ac:dyDescent="0.3">
      <c r="C3344" s="17"/>
      <c r="D3344" s="13"/>
      <c r="E3344" s="14"/>
      <c r="F3344" s="15"/>
      <c r="G3344" s="16"/>
    </row>
    <row r="3345" spans="3:7" x14ac:dyDescent="0.3">
      <c r="C3345" s="17"/>
      <c r="D3345" s="13"/>
      <c r="E3345" s="14"/>
      <c r="F3345" s="15"/>
      <c r="G3345" s="16"/>
    </row>
    <row r="3346" spans="3:7" x14ac:dyDescent="0.3">
      <c r="C3346" s="17"/>
      <c r="D3346" s="13"/>
      <c r="E3346" s="14"/>
      <c r="F3346" s="15"/>
      <c r="G3346" s="16"/>
    </row>
    <row r="3347" spans="3:7" x14ac:dyDescent="0.3">
      <c r="C3347" s="17"/>
      <c r="D3347" s="13"/>
      <c r="E3347" s="14"/>
      <c r="F3347" s="15"/>
      <c r="G3347" s="16"/>
    </row>
    <row r="3348" spans="3:7" x14ac:dyDescent="0.3">
      <c r="C3348" s="17"/>
      <c r="D3348" s="13"/>
      <c r="E3348" s="14"/>
      <c r="F3348" s="15"/>
      <c r="G3348" s="16"/>
    </row>
    <row r="3349" spans="3:7" x14ac:dyDescent="0.3">
      <c r="C3349" s="17"/>
      <c r="D3349" s="13"/>
      <c r="E3349" s="14"/>
      <c r="F3349" s="15"/>
      <c r="G3349" s="16"/>
    </row>
    <row r="3350" spans="3:7" x14ac:dyDescent="0.3">
      <c r="C3350" s="17"/>
      <c r="D3350" s="13"/>
      <c r="E3350" s="14"/>
      <c r="F3350" s="15"/>
      <c r="G3350" s="16"/>
    </row>
    <row r="3351" spans="3:7" x14ac:dyDescent="0.3">
      <c r="C3351" s="17"/>
      <c r="D3351" s="13"/>
      <c r="E3351" s="14"/>
      <c r="F3351" s="15"/>
      <c r="G3351" s="16"/>
    </row>
    <row r="3352" spans="3:7" x14ac:dyDescent="0.3">
      <c r="C3352" s="17"/>
      <c r="D3352" s="13"/>
      <c r="E3352" s="14"/>
      <c r="F3352" s="15"/>
      <c r="G3352" s="16"/>
    </row>
    <row r="3353" spans="3:7" x14ac:dyDescent="0.3">
      <c r="C3353" s="17"/>
      <c r="D3353" s="13"/>
      <c r="E3353" s="14"/>
      <c r="F3353" s="15"/>
      <c r="G3353" s="16"/>
    </row>
    <row r="3354" spans="3:7" x14ac:dyDescent="0.3">
      <c r="C3354" s="17"/>
      <c r="D3354" s="13"/>
      <c r="E3354" s="14"/>
      <c r="F3354" s="15"/>
      <c r="G3354" s="16"/>
    </row>
    <row r="3355" spans="3:7" x14ac:dyDescent="0.3">
      <c r="C3355" s="17"/>
      <c r="D3355" s="13"/>
      <c r="E3355" s="14"/>
      <c r="F3355" s="15"/>
      <c r="G3355" s="16"/>
    </row>
    <row r="3356" spans="3:7" x14ac:dyDescent="0.3">
      <c r="C3356" s="17"/>
      <c r="D3356" s="13"/>
      <c r="E3356" s="14"/>
      <c r="F3356" s="15"/>
      <c r="G3356" s="16"/>
    </row>
    <row r="3357" spans="3:7" x14ac:dyDescent="0.3">
      <c r="C3357" s="17"/>
      <c r="D3357" s="13"/>
      <c r="E3357" s="14"/>
      <c r="F3357" s="15"/>
      <c r="G3357" s="16"/>
    </row>
    <row r="3358" spans="3:7" x14ac:dyDescent="0.3">
      <c r="C3358" s="17"/>
      <c r="D3358" s="13"/>
      <c r="E3358" s="14"/>
      <c r="F3358" s="15"/>
      <c r="G3358" s="16"/>
    </row>
    <row r="3359" spans="3:7" x14ac:dyDescent="0.3">
      <c r="C3359" s="17"/>
      <c r="D3359" s="13"/>
      <c r="E3359" s="14"/>
      <c r="F3359" s="15"/>
      <c r="G3359" s="16"/>
    </row>
    <row r="3360" spans="3:7" x14ac:dyDescent="0.3">
      <c r="C3360" s="17"/>
      <c r="D3360" s="13"/>
      <c r="E3360" s="14"/>
      <c r="F3360" s="15"/>
      <c r="G3360" s="16"/>
    </row>
    <row r="3361" spans="3:7" x14ac:dyDescent="0.3">
      <c r="C3361" s="17"/>
      <c r="D3361" s="13"/>
      <c r="E3361" s="14"/>
      <c r="F3361" s="15"/>
      <c r="G3361" s="16"/>
    </row>
    <row r="3362" spans="3:7" x14ac:dyDescent="0.3">
      <c r="C3362" s="17"/>
      <c r="D3362" s="13"/>
      <c r="E3362" s="14"/>
      <c r="F3362" s="15"/>
      <c r="G3362" s="16"/>
    </row>
    <row r="3363" spans="3:7" x14ac:dyDescent="0.3">
      <c r="C3363" s="17"/>
      <c r="D3363" s="13"/>
      <c r="E3363" s="14"/>
      <c r="F3363" s="15"/>
      <c r="G3363" s="16"/>
    </row>
    <row r="3364" spans="3:7" x14ac:dyDescent="0.3">
      <c r="C3364" s="17"/>
      <c r="D3364" s="13"/>
      <c r="E3364" s="14"/>
      <c r="F3364" s="15"/>
      <c r="G3364" s="16"/>
    </row>
    <row r="3365" spans="3:7" x14ac:dyDescent="0.3">
      <c r="C3365" s="17"/>
      <c r="D3365" s="13"/>
      <c r="E3365" s="14"/>
      <c r="F3365" s="15"/>
      <c r="G3365" s="16"/>
    </row>
    <row r="3366" spans="3:7" x14ac:dyDescent="0.3">
      <c r="C3366" s="17"/>
      <c r="D3366" s="13"/>
      <c r="E3366" s="14"/>
      <c r="F3366" s="15"/>
      <c r="G3366" s="16"/>
    </row>
    <row r="3367" spans="3:7" x14ac:dyDescent="0.3">
      <c r="C3367" s="17"/>
      <c r="D3367" s="13"/>
      <c r="E3367" s="14"/>
      <c r="F3367" s="15"/>
      <c r="G3367" s="16"/>
    </row>
    <row r="3368" spans="3:7" x14ac:dyDescent="0.3">
      <c r="C3368" s="17"/>
      <c r="D3368" s="13"/>
      <c r="E3368" s="14"/>
      <c r="F3368" s="15"/>
      <c r="G3368" s="16"/>
    </row>
    <row r="3369" spans="3:7" x14ac:dyDescent="0.3">
      <c r="C3369" s="17"/>
      <c r="D3369" s="13"/>
      <c r="E3369" s="14"/>
      <c r="F3369" s="15"/>
      <c r="G3369" s="16"/>
    </row>
    <row r="3370" spans="3:7" x14ac:dyDescent="0.3">
      <c r="C3370" s="17"/>
      <c r="D3370" s="13"/>
      <c r="E3370" s="14"/>
      <c r="F3370" s="15"/>
      <c r="G3370" s="16"/>
    </row>
    <row r="3371" spans="3:7" x14ac:dyDescent="0.3">
      <c r="C3371" s="17"/>
      <c r="D3371" s="13"/>
      <c r="E3371" s="14"/>
      <c r="F3371" s="15"/>
      <c r="G3371" s="16"/>
    </row>
    <row r="3372" spans="3:7" x14ac:dyDescent="0.3">
      <c r="C3372" s="17"/>
      <c r="D3372" s="13"/>
      <c r="E3372" s="14"/>
      <c r="F3372" s="15"/>
      <c r="G3372" s="16"/>
    </row>
    <row r="3373" spans="3:7" x14ac:dyDescent="0.3">
      <c r="C3373" s="17"/>
      <c r="D3373" s="13"/>
      <c r="E3373" s="14"/>
      <c r="F3373" s="15"/>
      <c r="G3373" s="16"/>
    </row>
    <row r="3374" spans="3:7" x14ac:dyDescent="0.3">
      <c r="C3374" s="17"/>
      <c r="D3374" s="13"/>
      <c r="E3374" s="14"/>
      <c r="F3374" s="15"/>
      <c r="G3374" s="16"/>
    </row>
    <row r="3375" spans="3:7" x14ac:dyDescent="0.3">
      <c r="C3375" s="17"/>
      <c r="D3375" s="13"/>
      <c r="E3375" s="14"/>
      <c r="F3375" s="15"/>
      <c r="G3375" s="16"/>
    </row>
    <row r="3376" spans="3:7" x14ac:dyDescent="0.3">
      <c r="C3376" s="17"/>
      <c r="D3376" s="13"/>
      <c r="E3376" s="14"/>
      <c r="F3376" s="15"/>
      <c r="G3376" s="16"/>
    </row>
    <row r="3377" spans="3:7" x14ac:dyDescent="0.3">
      <c r="C3377" s="17"/>
      <c r="D3377" s="13"/>
      <c r="E3377" s="14"/>
      <c r="F3377" s="15"/>
      <c r="G3377" s="16"/>
    </row>
    <row r="3378" spans="3:7" x14ac:dyDescent="0.3">
      <c r="C3378" s="17"/>
      <c r="D3378" s="13"/>
      <c r="E3378" s="14"/>
      <c r="F3378" s="15"/>
      <c r="G3378" s="16"/>
    </row>
    <row r="3379" spans="3:7" x14ac:dyDescent="0.3">
      <c r="C3379" s="17"/>
      <c r="D3379" s="13"/>
      <c r="E3379" s="14"/>
      <c r="F3379" s="15"/>
      <c r="G3379" s="16"/>
    </row>
    <row r="3380" spans="3:7" x14ac:dyDescent="0.3">
      <c r="C3380" s="17"/>
      <c r="D3380" s="13"/>
      <c r="E3380" s="14"/>
      <c r="F3380" s="15"/>
      <c r="G3380" s="16"/>
    </row>
    <row r="3381" spans="3:7" x14ac:dyDescent="0.3">
      <c r="C3381" s="17"/>
      <c r="D3381" s="13"/>
      <c r="E3381" s="14"/>
      <c r="F3381" s="15"/>
      <c r="G3381" s="16"/>
    </row>
    <row r="3382" spans="3:7" x14ac:dyDescent="0.3">
      <c r="C3382" s="17"/>
      <c r="D3382" s="13"/>
      <c r="E3382" s="14"/>
      <c r="F3382" s="15"/>
      <c r="G3382" s="16"/>
    </row>
    <row r="3383" spans="3:7" x14ac:dyDescent="0.3">
      <c r="C3383" s="17"/>
      <c r="D3383" s="13"/>
      <c r="E3383" s="14"/>
      <c r="F3383" s="15"/>
      <c r="G3383" s="16"/>
    </row>
    <row r="3384" spans="3:7" x14ac:dyDescent="0.3">
      <c r="C3384" s="17"/>
      <c r="D3384" s="13"/>
      <c r="E3384" s="14"/>
      <c r="F3384" s="15"/>
      <c r="G3384" s="16"/>
    </row>
    <row r="3385" spans="3:7" x14ac:dyDescent="0.3">
      <c r="C3385" s="17"/>
      <c r="D3385" s="13"/>
      <c r="E3385" s="14"/>
      <c r="F3385" s="15"/>
      <c r="G3385" s="16"/>
    </row>
    <row r="3386" spans="3:7" x14ac:dyDescent="0.3">
      <c r="C3386" s="17"/>
      <c r="D3386" s="13"/>
      <c r="E3386" s="14"/>
      <c r="F3386" s="15"/>
      <c r="G3386" s="16"/>
    </row>
    <row r="3387" spans="3:7" x14ac:dyDescent="0.3">
      <c r="C3387" s="17"/>
      <c r="D3387" s="13"/>
      <c r="E3387" s="14"/>
      <c r="F3387" s="15"/>
      <c r="G3387" s="16"/>
    </row>
    <row r="3388" spans="3:7" x14ac:dyDescent="0.3">
      <c r="C3388" s="17"/>
      <c r="D3388" s="13"/>
      <c r="E3388" s="14"/>
      <c r="F3388" s="15"/>
      <c r="G3388" s="16"/>
    </row>
    <row r="3389" spans="3:7" x14ac:dyDescent="0.3">
      <c r="C3389" s="17"/>
      <c r="D3389" s="13"/>
      <c r="E3389" s="14"/>
      <c r="F3389" s="15"/>
      <c r="G3389" s="16"/>
    </row>
    <row r="3390" spans="3:7" x14ac:dyDescent="0.3">
      <c r="C3390" s="17"/>
      <c r="D3390" s="13"/>
      <c r="E3390" s="14"/>
      <c r="F3390" s="15"/>
      <c r="G3390" s="16"/>
    </row>
    <row r="3391" spans="3:7" x14ac:dyDescent="0.3">
      <c r="C3391" s="17"/>
      <c r="D3391" s="13"/>
      <c r="E3391" s="14"/>
      <c r="F3391" s="15"/>
      <c r="G3391" s="16"/>
    </row>
    <row r="3392" spans="3:7" x14ac:dyDescent="0.3">
      <c r="C3392" s="17"/>
      <c r="D3392" s="13"/>
      <c r="E3392" s="14"/>
      <c r="F3392" s="15"/>
      <c r="G3392" s="16"/>
    </row>
    <row r="3393" spans="3:7" x14ac:dyDescent="0.3">
      <c r="C3393" s="17"/>
      <c r="D3393" s="13"/>
      <c r="E3393" s="14"/>
      <c r="F3393" s="15"/>
      <c r="G3393" s="16"/>
    </row>
    <row r="3394" spans="3:7" x14ac:dyDescent="0.3">
      <c r="C3394" s="17"/>
      <c r="D3394" s="13"/>
      <c r="E3394" s="14"/>
      <c r="F3394" s="15"/>
      <c r="G3394" s="16"/>
    </row>
    <row r="3395" spans="3:7" x14ac:dyDescent="0.3">
      <c r="C3395" s="17"/>
      <c r="D3395" s="13"/>
      <c r="E3395" s="14"/>
      <c r="F3395" s="15"/>
      <c r="G3395" s="16"/>
    </row>
    <row r="3396" spans="3:7" x14ac:dyDescent="0.3">
      <c r="C3396" s="17"/>
      <c r="D3396" s="13"/>
      <c r="E3396" s="14"/>
      <c r="F3396" s="15"/>
      <c r="G3396" s="16"/>
    </row>
    <row r="3397" spans="3:7" x14ac:dyDescent="0.3">
      <c r="C3397" s="17"/>
      <c r="D3397" s="13"/>
      <c r="E3397" s="14"/>
      <c r="F3397" s="15"/>
      <c r="G3397" s="16"/>
    </row>
    <row r="3398" spans="3:7" x14ac:dyDescent="0.3">
      <c r="C3398" s="17"/>
      <c r="D3398" s="13"/>
      <c r="E3398" s="14"/>
      <c r="F3398" s="15"/>
      <c r="G3398" s="16"/>
    </row>
    <row r="3399" spans="3:7" x14ac:dyDescent="0.3">
      <c r="C3399" s="17"/>
      <c r="D3399" s="13"/>
      <c r="E3399" s="14"/>
      <c r="F3399" s="15"/>
      <c r="G3399" s="16"/>
    </row>
    <row r="3400" spans="3:7" x14ac:dyDescent="0.3">
      <c r="C3400" s="17"/>
      <c r="D3400" s="13"/>
      <c r="E3400" s="14"/>
      <c r="F3400" s="15"/>
      <c r="G3400" s="16"/>
    </row>
    <row r="3401" spans="3:7" x14ac:dyDescent="0.3">
      <c r="C3401" s="17"/>
      <c r="D3401" s="13"/>
      <c r="E3401" s="14"/>
      <c r="F3401" s="15"/>
      <c r="G3401" s="16"/>
    </row>
    <row r="3402" spans="3:7" x14ac:dyDescent="0.3">
      <c r="C3402" s="17"/>
      <c r="D3402" s="13"/>
      <c r="E3402" s="14"/>
      <c r="F3402" s="15"/>
      <c r="G3402" s="16"/>
    </row>
    <row r="3403" spans="3:7" x14ac:dyDescent="0.3">
      <c r="C3403" s="17"/>
      <c r="D3403" s="13"/>
      <c r="E3403" s="14"/>
      <c r="F3403" s="15"/>
      <c r="G3403" s="16"/>
    </row>
    <row r="3404" spans="3:7" x14ac:dyDescent="0.3">
      <c r="C3404" s="17"/>
      <c r="D3404" s="13"/>
      <c r="E3404" s="14"/>
      <c r="F3404" s="15"/>
      <c r="G3404" s="16"/>
    </row>
    <row r="3405" spans="3:7" x14ac:dyDescent="0.3">
      <c r="C3405" s="17"/>
      <c r="D3405" s="13"/>
      <c r="E3405" s="14"/>
      <c r="F3405" s="15"/>
      <c r="G3405" s="16"/>
    </row>
    <row r="3406" spans="3:7" x14ac:dyDescent="0.3">
      <c r="C3406" s="17"/>
      <c r="D3406" s="13"/>
      <c r="E3406" s="14"/>
      <c r="F3406" s="15"/>
      <c r="G3406" s="16"/>
    </row>
    <row r="3407" spans="3:7" x14ac:dyDescent="0.3">
      <c r="C3407" s="17"/>
      <c r="D3407" s="13"/>
      <c r="E3407" s="14"/>
      <c r="F3407" s="15"/>
      <c r="G3407" s="16"/>
    </row>
    <row r="3408" spans="3:7" x14ac:dyDescent="0.3">
      <c r="C3408" s="17"/>
      <c r="D3408" s="13"/>
      <c r="E3408" s="14"/>
      <c r="F3408" s="15"/>
      <c r="G3408" s="16"/>
    </row>
    <row r="3409" spans="3:7" x14ac:dyDescent="0.3">
      <c r="C3409" s="17"/>
      <c r="D3409" s="13"/>
      <c r="E3409" s="14"/>
      <c r="F3409" s="15"/>
      <c r="G3409" s="16"/>
    </row>
    <row r="3410" spans="3:7" x14ac:dyDescent="0.3">
      <c r="C3410" s="17"/>
      <c r="D3410" s="13"/>
      <c r="E3410" s="14"/>
      <c r="F3410" s="15"/>
      <c r="G3410" s="16"/>
    </row>
    <row r="3411" spans="3:7" x14ac:dyDescent="0.3">
      <c r="C3411" s="17"/>
      <c r="D3411" s="13"/>
      <c r="E3411" s="14"/>
      <c r="F3411" s="15"/>
      <c r="G3411" s="16"/>
    </row>
    <row r="3412" spans="3:7" x14ac:dyDescent="0.3">
      <c r="C3412" s="17"/>
      <c r="D3412" s="13"/>
      <c r="E3412" s="14"/>
      <c r="F3412" s="15"/>
      <c r="G3412" s="16"/>
    </row>
    <row r="3413" spans="3:7" x14ac:dyDescent="0.3">
      <c r="C3413" s="17"/>
      <c r="D3413" s="13"/>
      <c r="E3413" s="14"/>
      <c r="F3413" s="15"/>
      <c r="G3413" s="16"/>
    </row>
    <row r="3414" spans="3:7" x14ac:dyDescent="0.3">
      <c r="C3414" s="17"/>
      <c r="D3414" s="13"/>
      <c r="E3414" s="14"/>
      <c r="F3414" s="15"/>
      <c r="G3414" s="16"/>
    </row>
    <row r="3415" spans="3:7" x14ac:dyDescent="0.3">
      <c r="C3415" s="17"/>
      <c r="D3415" s="13"/>
      <c r="E3415" s="14"/>
      <c r="F3415" s="15"/>
      <c r="G3415" s="16"/>
    </row>
    <row r="3416" spans="3:7" x14ac:dyDescent="0.3">
      <c r="C3416" s="17"/>
      <c r="D3416" s="13"/>
      <c r="E3416" s="14"/>
      <c r="F3416" s="15"/>
      <c r="G3416" s="16"/>
    </row>
    <row r="3417" spans="3:7" x14ac:dyDescent="0.3">
      <c r="C3417" s="17"/>
      <c r="D3417" s="13"/>
      <c r="E3417" s="14"/>
      <c r="F3417" s="15"/>
      <c r="G3417" s="16"/>
    </row>
    <row r="3418" spans="3:7" x14ac:dyDescent="0.3">
      <c r="C3418" s="17"/>
      <c r="D3418" s="13"/>
      <c r="E3418" s="14"/>
      <c r="F3418" s="15"/>
      <c r="G3418" s="16"/>
    </row>
    <row r="3419" spans="3:7" x14ac:dyDescent="0.3">
      <c r="C3419" s="17"/>
      <c r="D3419" s="13"/>
      <c r="E3419" s="14"/>
      <c r="F3419" s="15"/>
      <c r="G3419" s="16"/>
    </row>
    <row r="3420" spans="3:7" x14ac:dyDescent="0.3">
      <c r="C3420" s="17"/>
      <c r="D3420" s="13"/>
      <c r="E3420" s="14"/>
      <c r="F3420" s="15"/>
      <c r="G3420" s="16"/>
    </row>
    <row r="3421" spans="3:7" x14ac:dyDescent="0.3">
      <c r="C3421" s="17"/>
      <c r="D3421" s="13"/>
      <c r="E3421" s="14"/>
      <c r="F3421" s="15"/>
      <c r="G3421" s="16"/>
    </row>
    <row r="3422" spans="3:7" x14ac:dyDescent="0.3">
      <c r="C3422" s="17"/>
      <c r="D3422" s="13"/>
      <c r="E3422" s="14"/>
      <c r="F3422" s="15"/>
      <c r="G3422" s="16"/>
    </row>
    <row r="3423" spans="3:7" x14ac:dyDescent="0.3">
      <c r="C3423" s="17"/>
      <c r="D3423" s="13"/>
      <c r="E3423" s="14"/>
      <c r="F3423" s="15"/>
      <c r="G3423" s="16"/>
    </row>
    <row r="3424" spans="3:7" x14ac:dyDescent="0.3">
      <c r="C3424" s="17"/>
      <c r="D3424" s="13"/>
      <c r="E3424" s="14"/>
      <c r="F3424" s="15"/>
      <c r="G3424" s="16"/>
    </row>
    <row r="3425" spans="3:7" x14ac:dyDescent="0.3">
      <c r="C3425" s="17"/>
      <c r="D3425" s="13"/>
      <c r="E3425" s="14"/>
      <c r="F3425" s="15"/>
      <c r="G3425" s="16"/>
    </row>
    <row r="3426" spans="3:7" x14ac:dyDescent="0.3">
      <c r="C3426" s="17"/>
      <c r="D3426" s="13"/>
      <c r="E3426" s="14"/>
      <c r="F3426" s="15"/>
      <c r="G3426" s="16"/>
    </row>
    <row r="3427" spans="3:7" x14ac:dyDescent="0.3">
      <c r="C3427" s="17"/>
      <c r="D3427" s="13"/>
      <c r="E3427" s="14"/>
      <c r="F3427" s="15"/>
      <c r="G3427" s="16"/>
    </row>
    <row r="3428" spans="3:7" x14ac:dyDescent="0.3">
      <c r="C3428" s="17"/>
      <c r="D3428" s="13"/>
      <c r="E3428" s="14"/>
      <c r="F3428" s="15"/>
      <c r="G3428" s="16"/>
    </row>
    <row r="3429" spans="3:7" x14ac:dyDescent="0.3">
      <c r="C3429" s="17"/>
      <c r="D3429" s="13"/>
      <c r="E3429" s="14"/>
      <c r="F3429" s="15"/>
      <c r="G3429" s="16"/>
    </row>
    <row r="3430" spans="3:7" x14ac:dyDescent="0.3">
      <c r="C3430" s="17"/>
      <c r="D3430" s="13"/>
      <c r="E3430" s="14"/>
      <c r="F3430" s="15"/>
      <c r="G3430" s="16"/>
    </row>
    <row r="3431" spans="3:7" x14ac:dyDescent="0.3">
      <c r="C3431" s="17"/>
      <c r="D3431" s="13"/>
      <c r="E3431" s="14"/>
      <c r="F3431" s="15"/>
      <c r="G3431" s="16"/>
    </row>
    <row r="3432" spans="3:7" x14ac:dyDescent="0.3">
      <c r="C3432" s="17"/>
      <c r="D3432" s="13"/>
      <c r="E3432" s="14"/>
      <c r="F3432" s="15"/>
      <c r="G3432" s="16"/>
    </row>
    <row r="3433" spans="3:7" x14ac:dyDescent="0.3">
      <c r="C3433" s="17"/>
      <c r="D3433" s="13"/>
      <c r="E3433" s="14"/>
      <c r="F3433" s="15"/>
      <c r="G3433" s="16"/>
    </row>
    <row r="3434" spans="3:7" x14ac:dyDescent="0.3">
      <c r="C3434" s="17"/>
      <c r="D3434" s="13"/>
      <c r="E3434" s="14"/>
      <c r="F3434" s="15"/>
      <c r="G3434" s="16"/>
    </row>
    <row r="3435" spans="3:7" x14ac:dyDescent="0.3">
      <c r="C3435" s="17"/>
      <c r="D3435" s="13"/>
      <c r="E3435" s="14"/>
      <c r="F3435" s="15"/>
      <c r="G3435" s="16"/>
    </row>
    <row r="3436" spans="3:7" x14ac:dyDescent="0.3">
      <c r="C3436" s="17"/>
      <c r="D3436" s="13"/>
      <c r="E3436" s="14"/>
      <c r="F3436" s="15"/>
      <c r="G3436" s="16"/>
    </row>
    <row r="3437" spans="3:7" x14ac:dyDescent="0.3">
      <c r="C3437" s="17"/>
      <c r="D3437" s="13"/>
      <c r="E3437" s="14"/>
      <c r="F3437" s="15"/>
      <c r="G3437" s="16"/>
    </row>
    <row r="3438" spans="3:7" x14ac:dyDescent="0.3">
      <c r="C3438" s="17"/>
      <c r="D3438" s="13"/>
      <c r="E3438" s="14"/>
      <c r="F3438" s="15"/>
      <c r="G3438" s="16"/>
    </row>
    <row r="3439" spans="3:7" x14ac:dyDescent="0.3">
      <c r="C3439" s="17"/>
      <c r="D3439" s="13"/>
      <c r="E3439" s="14"/>
      <c r="F3439" s="15"/>
      <c r="G3439" s="16"/>
    </row>
    <row r="3440" spans="3:7" x14ac:dyDescent="0.3">
      <c r="C3440" s="17"/>
      <c r="D3440" s="13"/>
      <c r="E3440" s="14"/>
      <c r="F3440" s="15"/>
      <c r="G3440" s="16"/>
    </row>
    <row r="3441" spans="3:7" x14ac:dyDescent="0.3">
      <c r="C3441" s="17"/>
      <c r="D3441" s="13"/>
      <c r="E3441" s="14"/>
      <c r="F3441" s="15"/>
      <c r="G3441" s="16"/>
    </row>
    <row r="3442" spans="3:7" x14ac:dyDescent="0.3">
      <c r="C3442" s="17"/>
      <c r="D3442" s="13"/>
      <c r="E3442" s="14"/>
      <c r="F3442" s="15"/>
      <c r="G3442" s="16"/>
    </row>
    <row r="3443" spans="3:7" x14ac:dyDescent="0.3">
      <c r="C3443" s="17"/>
      <c r="D3443" s="13"/>
      <c r="E3443" s="14"/>
      <c r="F3443" s="15"/>
      <c r="G3443" s="16"/>
    </row>
    <row r="3444" spans="3:7" x14ac:dyDescent="0.3">
      <c r="C3444" s="17"/>
      <c r="D3444" s="13"/>
      <c r="E3444" s="14"/>
      <c r="F3444" s="15"/>
      <c r="G3444" s="16"/>
    </row>
    <row r="3445" spans="3:7" x14ac:dyDescent="0.3">
      <c r="C3445" s="17"/>
      <c r="D3445" s="13"/>
      <c r="E3445" s="14"/>
      <c r="F3445" s="15"/>
      <c r="G3445" s="16"/>
    </row>
    <row r="3446" spans="3:7" x14ac:dyDescent="0.3">
      <c r="C3446" s="17"/>
      <c r="D3446" s="13"/>
      <c r="E3446" s="14"/>
      <c r="F3446" s="15"/>
      <c r="G3446" s="16"/>
    </row>
    <row r="3447" spans="3:7" x14ac:dyDescent="0.3">
      <c r="C3447" s="17"/>
      <c r="D3447" s="13"/>
      <c r="E3447" s="14"/>
      <c r="F3447" s="15"/>
      <c r="G3447" s="16"/>
    </row>
    <row r="3448" spans="3:7" x14ac:dyDescent="0.3">
      <c r="C3448" s="17"/>
      <c r="D3448" s="13"/>
      <c r="E3448" s="14"/>
      <c r="F3448" s="15"/>
      <c r="G3448" s="16"/>
    </row>
    <row r="3449" spans="3:7" x14ac:dyDescent="0.3">
      <c r="C3449" s="17"/>
      <c r="D3449" s="13"/>
      <c r="E3449" s="14"/>
      <c r="F3449" s="15"/>
      <c r="G3449" s="16"/>
    </row>
    <row r="3450" spans="3:7" x14ac:dyDescent="0.3">
      <c r="C3450" s="17"/>
      <c r="D3450" s="13"/>
      <c r="E3450" s="14"/>
      <c r="F3450" s="15"/>
      <c r="G3450" s="16"/>
    </row>
    <row r="3451" spans="3:7" x14ac:dyDescent="0.3">
      <c r="C3451" s="17"/>
      <c r="D3451" s="13"/>
      <c r="E3451" s="14"/>
      <c r="F3451" s="15"/>
      <c r="G3451" s="16"/>
    </row>
    <row r="3452" spans="3:7" x14ac:dyDescent="0.3">
      <c r="C3452" s="17"/>
      <c r="D3452" s="13"/>
      <c r="E3452" s="14"/>
      <c r="F3452" s="15"/>
      <c r="G3452" s="16"/>
    </row>
    <row r="3453" spans="3:7" x14ac:dyDescent="0.3">
      <c r="C3453" s="17"/>
      <c r="D3453" s="13"/>
      <c r="E3453" s="14"/>
      <c r="F3453" s="15"/>
      <c r="G3453" s="16"/>
    </row>
    <row r="3454" spans="3:7" x14ac:dyDescent="0.3">
      <c r="C3454" s="17"/>
      <c r="D3454" s="13"/>
      <c r="E3454" s="14"/>
      <c r="F3454" s="15"/>
      <c r="G3454" s="16"/>
    </row>
    <row r="3455" spans="3:7" x14ac:dyDescent="0.3">
      <c r="C3455" s="17"/>
      <c r="D3455" s="13"/>
      <c r="E3455" s="14"/>
      <c r="F3455" s="15"/>
      <c r="G3455" s="16"/>
    </row>
    <row r="3456" spans="3:7" x14ac:dyDescent="0.3">
      <c r="C3456" s="17"/>
      <c r="D3456" s="13"/>
      <c r="E3456" s="14"/>
      <c r="F3456" s="15"/>
      <c r="G3456" s="16"/>
    </row>
    <row r="3457" spans="3:7" x14ac:dyDescent="0.3">
      <c r="C3457" s="17"/>
      <c r="D3457" s="13"/>
      <c r="E3457" s="14"/>
      <c r="F3457" s="15"/>
      <c r="G3457" s="16"/>
    </row>
    <row r="3458" spans="3:7" x14ac:dyDescent="0.3">
      <c r="C3458" s="17"/>
      <c r="D3458" s="13"/>
      <c r="E3458" s="14"/>
      <c r="F3458" s="15"/>
      <c r="G3458" s="16"/>
    </row>
    <row r="3459" spans="3:7" x14ac:dyDescent="0.3">
      <c r="C3459" s="17"/>
      <c r="D3459" s="13"/>
      <c r="E3459" s="14"/>
      <c r="F3459" s="15"/>
      <c r="G3459" s="16"/>
    </row>
    <row r="3460" spans="3:7" x14ac:dyDescent="0.3">
      <c r="C3460" s="17"/>
      <c r="D3460" s="13"/>
      <c r="E3460" s="14"/>
      <c r="F3460" s="15"/>
      <c r="G3460" s="16"/>
    </row>
    <row r="3461" spans="3:7" x14ac:dyDescent="0.3">
      <c r="C3461" s="17"/>
      <c r="D3461" s="13"/>
      <c r="E3461" s="14"/>
      <c r="F3461" s="15"/>
      <c r="G3461" s="16"/>
    </row>
    <row r="3462" spans="3:7" x14ac:dyDescent="0.3">
      <c r="C3462" s="17"/>
      <c r="D3462" s="13"/>
      <c r="E3462" s="14"/>
      <c r="F3462" s="15"/>
      <c r="G3462" s="16"/>
    </row>
    <row r="3463" spans="3:7" x14ac:dyDescent="0.3">
      <c r="C3463" s="17"/>
      <c r="D3463" s="13"/>
      <c r="E3463" s="14"/>
      <c r="F3463" s="15"/>
      <c r="G3463" s="16"/>
    </row>
    <row r="3464" spans="3:7" x14ac:dyDescent="0.3">
      <c r="C3464" s="17"/>
      <c r="D3464" s="13"/>
      <c r="E3464" s="14"/>
      <c r="F3464" s="15"/>
      <c r="G3464" s="16"/>
    </row>
    <row r="3465" spans="3:7" x14ac:dyDescent="0.3">
      <c r="C3465" s="17"/>
      <c r="D3465" s="13"/>
      <c r="E3465" s="14"/>
      <c r="F3465" s="15"/>
      <c r="G3465" s="16"/>
    </row>
    <row r="3466" spans="3:7" x14ac:dyDescent="0.3">
      <c r="C3466" s="17"/>
      <c r="D3466" s="13"/>
      <c r="E3466" s="14"/>
      <c r="F3466" s="15"/>
      <c r="G3466" s="16"/>
    </row>
    <row r="3467" spans="3:7" x14ac:dyDescent="0.3">
      <c r="C3467" s="17"/>
      <c r="D3467" s="13"/>
      <c r="E3467" s="14"/>
      <c r="F3467" s="15"/>
      <c r="G3467" s="16"/>
    </row>
    <row r="3468" spans="3:7" x14ac:dyDescent="0.3">
      <c r="C3468" s="17"/>
      <c r="D3468" s="13"/>
      <c r="E3468" s="14"/>
      <c r="F3468" s="15"/>
      <c r="G3468" s="16"/>
    </row>
    <row r="3469" spans="3:7" x14ac:dyDescent="0.3">
      <c r="C3469" s="17"/>
      <c r="D3469" s="13"/>
      <c r="E3469" s="14"/>
      <c r="F3469" s="15"/>
      <c r="G3469" s="16"/>
    </row>
    <row r="3470" spans="3:7" x14ac:dyDescent="0.3">
      <c r="C3470" s="17"/>
      <c r="D3470" s="13"/>
      <c r="E3470" s="14"/>
      <c r="F3470" s="15"/>
      <c r="G3470" s="16"/>
    </row>
    <row r="3471" spans="3:7" x14ac:dyDescent="0.3">
      <c r="C3471" s="17"/>
      <c r="D3471" s="13"/>
      <c r="E3471" s="14"/>
      <c r="F3471" s="15"/>
      <c r="G3471" s="16"/>
    </row>
    <row r="3472" spans="3:7" x14ac:dyDescent="0.3">
      <c r="C3472" s="17"/>
      <c r="D3472" s="13"/>
      <c r="E3472" s="14"/>
      <c r="F3472" s="15"/>
      <c r="G3472" s="16"/>
    </row>
    <row r="3473" spans="3:7" x14ac:dyDescent="0.3">
      <c r="C3473" s="17"/>
      <c r="D3473" s="13"/>
      <c r="E3473" s="14"/>
      <c r="F3473" s="15"/>
      <c r="G3473" s="16"/>
    </row>
    <row r="3474" spans="3:7" x14ac:dyDescent="0.3">
      <c r="C3474" s="17"/>
      <c r="D3474" s="13"/>
      <c r="E3474" s="14"/>
      <c r="F3474" s="15"/>
      <c r="G3474" s="16"/>
    </row>
    <row r="3475" spans="3:7" x14ac:dyDescent="0.3">
      <c r="C3475" s="17"/>
      <c r="D3475" s="13"/>
      <c r="E3475" s="14"/>
      <c r="F3475" s="15"/>
      <c r="G3475" s="16"/>
    </row>
    <row r="3476" spans="3:7" x14ac:dyDescent="0.3">
      <c r="C3476" s="17"/>
      <c r="D3476" s="13"/>
      <c r="E3476" s="14"/>
      <c r="F3476" s="15"/>
      <c r="G3476" s="16"/>
    </row>
    <row r="3477" spans="3:7" x14ac:dyDescent="0.3">
      <c r="C3477" s="17"/>
      <c r="D3477" s="13"/>
      <c r="E3477" s="14"/>
      <c r="F3477" s="15"/>
      <c r="G3477" s="16"/>
    </row>
    <row r="3478" spans="3:7" x14ac:dyDescent="0.3">
      <c r="C3478" s="17"/>
      <c r="D3478" s="13"/>
      <c r="E3478" s="14"/>
      <c r="F3478" s="15"/>
      <c r="G3478" s="16"/>
    </row>
    <row r="3479" spans="3:7" x14ac:dyDescent="0.3">
      <c r="C3479" s="17"/>
      <c r="D3479" s="13"/>
      <c r="E3479" s="14"/>
      <c r="F3479" s="15"/>
      <c r="G3479" s="16"/>
    </row>
    <row r="3480" spans="3:7" x14ac:dyDescent="0.3">
      <c r="C3480" s="17"/>
      <c r="D3480" s="13"/>
      <c r="E3480" s="14"/>
      <c r="F3480" s="15"/>
      <c r="G3480" s="16"/>
    </row>
    <row r="3481" spans="3:7" x14ac:dyDescent="0.3">
      <c r="C3481" s="17"/>
      <c r="D3481" s="13"/>
      <c r="E3481" s="14"/>
      <c r="F3481" s="15"/>
      <c r="G3481" s="16"/>
    </row>
    <row r="3482" spans="3:7" x14ac:dyDescent="0.3">
      <c r="C3482" s="17"/>
      <c r="D3482" s="13"/>
      <c r="E3482" s="14"/>
      <c r="F3482" s="15"/>
      <c r="G3482" s="16"/>
    </row>
    <row r="3483" spans="3:7" x14ac:dyDescent="0.3">
      <c r="C3483" s="17"/>
      <c r="D3483" s="13"/>
      <c r="E3483" s="14"/>
      <c r="F3483" s="15"/>
      <c r="G3483" s="16"/>
    </row>
    <row r="3484" spans="3:7" x14ac:dyDescent="0.3">
      <c r="C3484" s="17"/>
      <c r="D3484" s="13"/>
      <c r="E3484" s="14"/>
      <c r="F3484" s="15"/>
      <c r="G3484" s="16"/>
    </row>
    <row r="3485" spans="3:7" x14ac:dyDescent="0.3">
      <c r="C3485" s="17"/>
      <c r="D3485" s="13"/>
      <c r="E3485" s="14"/>
      <c r="F3485" s="15"/>
      <c r="G3485" s="16"/>
    </row>
    <row r="3486" spans="3:7" x14ac:dyDescent="0.3">
      <c r="C3486" s="17"/>
      <c r="D3486" s="13"/>
      <c r="E3486" s="14"/>
      <c r="F3486" s="15"/>
      <c r="G3486" s="16"/>
    </row>
    <row r="3487" spans="3:7" x14ac:dyDescent="0.3">
      <c r="C3487" s="17"/>
      <c r="D3487" s="13"/>
      <c r="E3487" s="14"/>
      <c r="F3487" s="15"/>
      <c r="G3487" s="16"/>
    </row>
    <row r="3488" spans="3:7" x14ac:dyDescent="0.3">
      <c r="C3488" s="17"/>
      <c r="D3488" s="13"/>
      <c r="E3488" s="14"/>
      <c r="F3488" s="15"/>
      <c r="G3488" s="16"/>
    </row>
    <row r="3489" spans="3:7" x14ac:dyDescent="0.3">
      <c r="C3489" s="17"/>
      <c r="D3489" s="13"/>
      <c r="E3489" s="14"/>
      <c r="F3489" s="15"/>
      <c r="G3489" s="16"/>
    </row>
    <row r="3490" spans="3:7" x14ac:dyDescent="0.3">
      <c r="C3490" s="17"/>
      <c r="D3490" s="13"/>
      <c r="E3490" s="14"/>
      <c r="F3490" s="15"/>
      <c r="G3490" s="16"/>
    </row>
    <row r="3491" spans="3:7" x14ac:dyDescent="0.3">
      <c r="C3491" s="17"/>
      <c r="D3491" s="13"/>
      <c r="E3491" s="14"/>
      <c r="F3491" s="15"/>
      <c r="G3491" s="16"/>
    </row>
    <row r="3492" spans="3:7" x14ac:dyDescent="0.3">
      <c r="C3492" s="17"/>
      <c r="D3492" s="13"/>
      <c r="E3492" s="14"/>
      <c r="F3492" s="15"/>
      <c r="G3492" s="16"/>
    </row>
    <row r="3493" spans="3:7" x14ac:dyDescent="0.3">
      <c r="C3493" s="17"/>
      <c r="D3493" s="13"/>
      <c r="E3493" s="14"/>
      <c r="F3493" s="15"/>
      <c r="G3493" s="16"/>
    </row>
    <row r="3494" spans="3:7" x14ac:dyDescent="0.3">
      <c r="C3494" s="17"/>
      <c r="D3494" s="13"/>
      <c r="E3494" s="14"/>
      <c r="F3494" s="15"/>
      <c r="G3494" s="16"/>
    </row>
    <row r="3495" spans="3:7" x14ac:dyDescent="0.3">
      <c r="C3495" s="17"/>
      <c r="D3495" s="13"/>
      <c r="E3495" s="14"/>
      <c r="F3495" s="15"/>
      <c r="G3495" s="16"/>
    </row>
    <row r="3496" spans="3:7" x14ac:dyDescent="0.3">
      <c r="C3496" s="17"/>
      <c r="D3496" s="13"/>
      <c r="E3496" s="14"/>
      <c r="F3496" s="15"/>
      <c r="G3496" s="16"/>
    </row>
    <row r="3497" spans="3:7" x14ac:dyDescent="0.3">
      <c r="C3497" s="17"/>
      <c r="D3497" s="13"/>
      <c r="E3497" s="14"/>
      <c r="F3497" s="15"/>
      <c r="G3497" s="16"/>
    </row>
    <row r="3498" spans="3:7" x14ac:dyDescent="0.3">
      <c r="C3498" s="17"/>
      <c r="D3498" s="13"/>
      <c r="E3498" s="14"/>
      <c r="F3498" s="15"/>
      <c r="G3498" s="16"/>
    </row>
    <row r="3499" spans="3:7" x14ac:dyDescent="0.3">
      <c r="C3499" s="17"/>
      <c r="D3499" s="13"/>
      <c r="E3499" s="14"/>
      <c r="F3499" s="15"/>
      <c r="G3499" s="16"/>
    </row>
    <row r="3500" spans="3:7" x14ac:dyDescent="0.3">
      <c r="C3500" s="17"/>
      <c r="D3500" s="13"/>
      <c r="E3500" s="14"/>
      <c r="F3500" s="15"/>
      <c r="G3500" s="16"/>
    </row>
    <row r="3501" spans="3:7" x14ac:dyDescent="0.3">
      <c r="C3501" s="17"/>
      <c r="D3501" s="13"/>
      <c r="E3501" s="14"/>
      <c r="F3501" s="15"/>
      <c r="G3501" s="16"/>
    </row>
    <row r="3502" spans="3:7" x14ac:dyDescent="0.3">
      <c r="C3502" s="17"/>
      <c r="D3502" s="13"/>
      <c r="E3502" s="14"/>
      <c r="F3502" s="15"/>
      <c r="G3502" s="16"/>
    </row>
    <row r="3503" spans="3:7" x14ac:dyDescent="0.3">
      <c r="C3503" s="17"/>
      <c r="D3503" s="13"/>
      <c r="E3503" s="14"/>
      <c r="F3503" s="15"/>
      <c r="G3503" s="16"/>
    </row>
    <row r="3504" spans="3:7" x14ac:dyDescent="0.3">
      <c r="C3504" s="17"/>
      <c r="D3504" s="13"/>
      <c r="E3504" s="14"/>
      <c r="F3504" s="15"/>
      <c r="G3504" s="16"/>
    </row>
    <row r="3505" spans="3:7" x14ac:dyDescent="0.3">
      <c r="C3505" s="17"/>
      <c r="D3505" s="13"/>
      <c r="E3505" s="14"/>
      <c r="F3505" s="15"/>
      <c r="G3505" s="16"/>
    </row>
    <row r="3506" spans="3:7" x14ac:dyDescent="0.3">
      <c r="C3506" s="17"/>
      <c r="D3506" s="13"/>
      <c r="E3506" s="14"/>
      <c r="F3506" s="15"/>
      <c r="G3506" s="16"/>
    </row>
    <row r="3507" spans="3:7" x14ac:dyDescent="0.3">
      <c r="C3507" s="17"/>
      <c r="D3507" s="13"/>
      <c r="E3507" s="14"/>
      <c r="F3507" s="15"/>
      <c r="G3507" s="16"/>
    </row>
    <row r="3508" spans="3:7" x14ac:dyDescent="0.3">
      <c r="C3508" s="17"/>
      <c r="D3508" s="13"/>
      <c r="E3508" s="14"/>
      <c r="F3508" s="15"/>
      <c r="G3508" s="16"/>
    </row>
    <row r="3509" spans="3:7" x14ac:dyDescent="0.3">
      <c r="C3509" s="17"/>
      <c r="D3509" s="13"/>
      <c r="E3509" s="14"/>
      <c r="F3509" s="15"/>
      <c r="G3509" s="16"/>
    </row>
    <row r="3510" spans="3:7" x14ac:dyDescent="0.3">
      <c r="C3510" s="17"/>
      <c r="D3510" s="13"/>
      <c r="E3510" s="14"/>
      <c r="F3510" s="15"/>
      <c r="G3510" s="16"/>
    </row>
    <row r="3511" spans="3:7" x14ac:dyDescent="0.3">
      <c r="C3511" s="17"/>
      <c r="D3511" s="13"/>
      <c r="E3511" s="14"/>
      <c r="F3511" s="15"/>
      <c r="G3511" s="16"/>
    </row>
    <row r="3512" spans="3:7" x14ac:dyDescent="0.3">
      <c r="C3512" s="17"/>
      <c r="D3512" s="13"/>
      <c r="E3512" s="14"/>
      <c r="F3512" s="15"/>
      <c r="G3512" s="16"/>
    </row>
    <row r="3513" spans="3:7" x14ac:dyDescent="0.3">
      <c r="C3513" s="17"/>
      <c r="D3513" s="13"/>
      <c r="E3513" s="14"/>
      <c r="F3513" s="15"/>
      <c r="G3513" s="16"/>
    </row>
    <row r="3514" spans="3:7" x14ac:dyDescent="0.3">
      <c r="C3514" s="17"/>
      <c r="D3514" s="13"/>
      <c r="E3514" s="14"/>
      <c r="F3514" s="15"/>
      <c r="G3514" s="16"/>
    </row>
    <row r="3515" spans="3:7" x14ac:dyDescent="0.3">
      <c r="C3515" s="17"/>
      <c r="D3515" s="13"/>
      <c r="E3515" s="14"/>
      <c r="F3515" s="15"/>
      <c r="G3515" s="16"/>
    </row>
    <row r="3516" spans="3:7" x14ac:dyDescent="0.3">
      <c r="C3516" s="17"/>
      <c r="D3516" s="13"/>
      <c r="E3516" s="14"/>
      <c r="F3516" s="15"/>
      <c r="G3516" s="16"/>
    </row>
    <row r="3517" spans="3:7" x14ac:dyDescent="0.3">
      <c r="C3517" s="17"/>
      <c r="D3517" s="13"/>
      <c r="E3517" s="14"/>
      <c r="F3517" s="15"/>
      <c r="G3517" s="16"/>
    </row>
    <row r="3518" spans="3:7" x14ac:dyDescent="0.3">
      <c r="C3518" s="17"/>
      <c r="D3518" s="13"/>
      <c r="E3518" s="14"/>
      <c r="F3518" s="15"/>
      <c r="G3518" s="16"/>
    </row>
    <row r="3519" spans="3:7" x14ac:dyDescent="0.3">
      <c r="C3519" s="17"/>
      <c r="D3519" s="13"/>
      <c r="E3519" s="14"/>
      <c r="F3519" s="15"/>
      <c r="G3519" s="16"/>
    </row>
    <row r="3520" spans="3:7" x14ac:dyDescent="0.3">
      <c r="C3520" s="17"/>
      <c r="D3520" s="13"/>
      <c r="E3520" s="14"/>
      <c r="F3520" s="15"/>
      <c r="G3520" s="16"/>
    </row>
    <row r="3521" spans="3:7" x14ac:dyDescent="0.3">
      <c r="C3521" s="17"/>
      <c r="D3521" s="13"/>
      <c r="E3521" s="14"/>
      <c r="F3521" s="15"/>
      <c r="G3521" s="16"/>
    </row>
    <row r="3522" spans="3:7" x14ac:dyDescent="0.3">
      <c r="C3522" s="17"/>
      <c r="D3522" s="13"/>
      <c r="E3522" s="14"/>
      <c r="F3522" s="15"/>
      <c r="G3522" s="16"/>
    </row>
    <row r="3523" spans="3:7" x14ac:dyDescent="0.3">
      <c r="C3523" s="17"/>
      <c r="D3523" s="13"/>
      <c r="E3523" s="14"/>
      <c r="F3523" s="15"/>
      <c r="G3523" s="16"/>
    </row>
    <row r="3524" spans="3:7" x14ac:dyDescent="0.3">
      <c r="C3524" s="17"/>
      <c r="D3524" s="13"/>
      <c r="E3524" s="14"/>
      <c r="F3524" s="15"/>
      <c r="G3524" s="16"/>
    </row>
    <row r="3525" spans="3:7" x14ac:dyDescent="0.3">
      <c r="C3525" s="17"/>
      <c r="D3525" s="13"/>
      <c r="E3525" s="14"/>
      <c r="F3525" s="15"/>
      <c r="G3525" s="16"/>
    </row>
    <row r="3526" spans="3:7" x14ac:dyDescent="0.3">
      <c r="C3526" s="17"/>
      <c r="D3526" s="13"/>
      <c r="E3526" s="14"/>
      <c r="F3526" s="15"/>
      <c r="G3526" s="16"/>
    </row>
    <row r="3527" spans="3:7" x14ac:dyDescent="0.3">
      <c r="C3527" s="17"/>
      <c r="D3527" s="13"/>
      <c r="E3527" s="14"/>
      <c r="F3527" s="15"/>
      <c r="G3527" s="16"/>
    </row>
    <row r="3528" spans="3:7" x14ac:dyDescent="0.3">
      <c r="C3528" s="17"/>
      <c r="D3528" s="13"/>
      <c r="E3528" s="14"/>
      <c r="F3528" s="15"/>
      <c r="G3528" s="16"/>
    </row>
    <row r="3529" spans="3:7" x14ac:dyDescent="0.3">
      <c r="C3529" s="17"/>
      <c r="D3529" s="13"/>
      <c r="E3529" s="14"/>
      <c r="F3529" s="15"/>
      <c r="G3529" s="16"/>
    </row>
    <row r="3530" spans="3:7" x14ac:dyDescent="0.3">
      <c r="C3530" s="17"/>
      <c r="D3530" s="13"/>
      <c r="E3530" s="14"/>
      <c r="F3530" s="15"/>
      <c r="G3530" s="16"/>
    </row>
    <row r="3531" spans="3:7" x14ac:dyDescent="0.3">
      <c r="C3531" s="17"/>
      <c r="D3531" s="13"/>
      <c r="E3531" s="14"/>
      <c r="F3531" s="15"/>
      <c r="G3531" s="16"/>
    </row>
    <row r="3532" spans="3:7" x14ac:dyDescent="0.3">
      <c r="C3532" s="17"/>
      <c r="D3532" s="13"/>
      <c r="E3532" s="14"/>
      <c r="F3532" s="15"/>
      <c r="G3532" s="16"/>
    </row>
    <row r="3533" spans="3:7" x14ac:dyDescent="0.3">
      <c r="C3533" s="17"/>
      <c r="D3533" s="13"/>
      <c r="E3533" s="14"/>
      <c r="F3533" s="15"/>
      <c r="G3533" s="16"/>
    </row>
    <row r="3534" spans="3:7" x14ac:dyDescent="0.3">
      <c r="C3534" s="17"/>
      <c r="D3534" s="13"/>
      <c r="E3534" s="14"/>
      <c r="F3534" s="15"/>
      <c r="G3534" s="16"/>
    </row>
    <row r="3535" spans="3:7" x14ac:dyDescent="0.3">
      <c r="C3535" s="17"/>
      <c r="D3535" s="13"/>
      <c r="E3535" s="14"/>
      <c r="F3535" s="15"/>
      <c r="G3535" s="16"/>
    </row>
    <row r="3536" spans="3:7" x14ac:dyDescent="0.3">
      <c r="C3536" s="17"/>
      <c r="D3536" s="13"/>
      <c r="E3536" s="14"/>
      <c r="F3536" s="15"/>
      <c r="G3536" s="16"/>
    </row>
    <row r="3537" spans="3:7" x14ac:dyDescent="0.3">
      <c r="C3537" s="17"/>
      <c r="D3537" s="13"/>
      <c r="E3537" s="14"/>
      <c r="F3537" s="15"/>
      <c r="G3537" s="16"/>
    </row>
    <row r="3538" spans="3:7" x14ac:dyDescent="0.3">
      <c r="C3538" s="17"/>
      <c r="D3538" s="13"/>
      <c r="E3538" s="14"/>
      <c r="F3538" s="15"/>
      <c r="G3538" s="16"/>
    </row>
    <row r="3539" spans="3:7" x14ac:dyDescent="0.3">
      <c r="C3539" s="17"/>
      <c r="D3539" s="13"/>
      <c r="E3539" s="14"/>
      <c r="F3539" s="15"/>
      <c r="G3539" s="16"/>
    </row>
    <row r="3540" spans="3:7" x14ac:dyDescent="0.3">
      <c r="C3540" s="17"/>
      <c r="D3540" s="13"/>
      <c r="E3540" s="14"/>
      <c r="F3540" s="15"/>
      <c r="G3540" s="16"/>
    </row>
    <row r="3541" spans="3:7" x14ac:dyDescent="0.3">
      <c r="C3541" s="17"/>
      <c r="D3541" s="13"/>
      <c r="E3541" s="14"/>
      <c r="F3541" s="15"/>
      <c r="G3541" s="16"/>
    </row>
    <row r="3542" spans="3:7" x14ac:dyDescent="0.3">
      <c r="C3542" s="17"/>
      <c r="D3542" s="13"/>
      <c r="E3542" s="14"/>
      <c r="F3542" s="15"/>
      <c r="G3542" s="16"/>
    </row>
    <row r="3543" spans="3:7" x14ac:dyDescent="0.3">
      <c r="C3543" s="17"/>
      <c r="D3543" s="13"/>
      <c r="E3543" s="14"/>
      <c r="F3543" s="15"/>
      <c r="G3543" s="16"/>
    </row>
    <row r="3544" spans="3:7" x14ac:dyDescent="0.3">
      <c r="C3544" s="17"/>
      <c r="D3544" s="13"/>
      <c r="E3544" s="14"/>
      <c r="F3544" s="15"/>
      <c r="G3544" s="16"/>
    </row>
    <row r="3545" spans="3:7" x14ac:dyDescent="0.3">
      <c r="C3545" s="17"/>
      <c r="D3545" s="13"/>
      <c r="E3545" s="14"/>
      <c r="F3545" s="15"/>
      <c r="G3545" s="16"/>
    </row>
    <row r="3546" spans="3:7" x14ac:dyDescent="0.3">
      <c r="C3546" s="17"/>
      <c r="D3546" s="13"/>
      <c r="E3546" s="14"/>
      <c r="F3546" s="15"/>
      <c r="G3546" s="16"/>
    </row>
    <row r="3547" spans="3:7" x14ac:dyDescent="0.3">
      <c r="C3547" s="17"/>
      <c r="D3547" s="13"/>
      <c r="E3547" s="14"/>
      <c r="F3547" s="15"/>
      <c r="G3547" s="16"/>
    </row>
    <row r="3548" spans="3:7" x14ac:dyDescent="0.3">
      <c r="C3548" s="17"/>
      <c r="D3548" s="13"/>
      <c r="E3548" s="14"/>
      <c r="F3548" s="15"/>
      <c r="G3548" s="16"/>
    </row>
    <row r="3549" spans="3:7" x14ac:dyDescent="0.3">
      <c r="C3549" s="17"/>
      <c r="D3549" s="13"/>
      <c r="E3549" s="14"/>
      <c r="F3549" s="15"/>
      <c r="G3549" s="16"/>
    </row>
    <row r="3550" spans="3:7" x14ac:dyDescent="0.3">
      <c r="C3550" s="17"/>
      <c r="D3550" s="13"/>
      <c r="E3550" s="14"/>
      <c r="F3550" s="15"/>
      <c r="G3550" s="16"/>
    </row>
    <row r="3551" spans="3:7" x14ac:dyDescent="0.3">
      <c r="C3551" s="17"/>
      <c r="D3551" s="13"/>
      <c r="E3551" s="14"/>
      <c r="F3551" s="15"/>
      <c r="G3551" s="16"/>
    </row>
    <row r="3552" spans="3:7" x14ac:dyDescent="0.3">
      <c r="C3552" s="17"/>
      <c r="D3552" s="13"/>
      <c r="E3552" s="14"/>
      <c r="F3552" s="15"/>
      <c r="G3552" s="16"/>
    </row>
    <row r="3553" spans="3:7" x14ac:dyDescent="0.3">
      <c r="C3553" s="17"/>
      <c r="D3553" s="13"/>
      <c r="E3553" s="14"/>
      <c r="F3553" s="15"/>
      <c r="G3553" s="16"/>
    </row>
    <row r="3554" spans="3:7" x14ac:dyDescent="0.3">
      <c r="C3554" s="17"/>
      <c r="D3554" s="13"/>
      <c r="E3554" s="14"/>
      <c r="F3554" s="15"/>
      <c r="G3554" s="16"/>
    </row>
    <row r="3555" spans="3:7" x14ac:dyDescent="0.3">
      <c r="C3555" s="17"/>
      <c r="D3555" s="13"/>
      <c r="E3555" s="14"/>
      <c r="F3555" s="15"/>
      <c r="G3555" s="16"/>
    </row>
    <row r="3556" spans="3:7" x14ac:dyDescent="0.3">
      <c r="C3556" s="17"/>
      <c r="D3556" s="13"/>
      <c r="E3556" s="14"/>
      <c r="F3556" s="15"/>
      <c r="G3556" s="16"/>
    </row>
    <row r="3557" spans="3:7" x14ac:dyDescent="0.3">
      <c r="C3557" s="17"/>
      <c r="D3557" s="13"/>
      <c r="E3557" s="14"/>
      <c r="F3557" s="15"/>
      <c r="G3557" s="16"/>
    </row>
    <row r="3558" spans="3:7" x14ac:dyDescent="0.3">
      <c r="C3558" s="17"/>
      <c r="D3558" s="13"/>
      <c r="E3558" s="14"/>
      <c r="F3558" s="15"/>
      <c r="G3558" s="16"/>
    </row>
    <row r="3559" spans="3:7" x14ac:dyDescent="0.3">
      <c r="C3559" s="17"/>
      <c r="D3559" s="13"/>
      <c r="E3559" s="14"/>
      <c r="F3559" s="15"/>
      <c r="G3559" s="16"/>
    </row>
    <row r="3560" spans="3:7" x14ac:dyDescent="0.3">
      <c r="C3560" s="17"/>
      <c r="D3560" s="13"/>
      <c r="E3560" s="14"/>
      <c r="F3560" s="15"/>
      <c r="G3560" s="16"/>
    </row>
    <row r="3561" spans="3:7" x14ac:dyDescent="0.3">
      <c r="C3561" s="17"/>
      <c r="D3561" s="13"/>
      <c r="E3561" s="14"/>
      <c r="F3561" s="15"/>
      <c r="G3561" s="16"/>
    </row>
    <row r="3562" spans="3:7" x14ac:dyDescent="0.3">
      <c r="C3562" s="17"/>
      <c r="D3562" s="13"/>
      <c r="E3562" s="14"/>
      <c r="F3562" s="15"/>
      <c r="G3562" s="16"/>
    </row>
    <row r="3563" spans="3:7" x14ac:dyDescent="0.3">
      <c r="C3563" s="17"/>
      <c r="D3563" s="13"/>
      <c r="E3563" s="14"/>
      <c r="F3563" s="15"/>
      <c r="G3563" s="16"/>
    </row>
    <row r="3564" spans="3:7" x14ac:dyDescent="0.3">
      <c r="C3564" s="17"/>
      <c r="D3564" s="13"/>
      <c r="E3564" s="14"/>
      <c r="F3564" s="15"/>
      <c r="G3564" s="16"/>
    </row>
    <row r="3565" spans="3:7" x14ac:dyDescent="0.3">
      <c r="C3565" s="17"/>
      <c r="D3565" s="13"/>
      <c r="E3565" s="14"/>
      <c r="F3565" s="15"/>
      <c r="G3565" s="16"/>
    </row>
    <row r="3566" spans="3:7" x14ac:dyDescent="0.3">
      <c r="C3566" s="17"/>
      <c r="D3566" s="13"/>
      <c r="E3566" s="14"/>
      <c r="F3566" s="15"/>
      <c r="G3566" s="16"/>
    </row>
    <row r="3567" spans="3:7" x14ac:dyDescent="0.3">
      <c r="C3567" s="17"/>
      <c r="D3567" s="13"/>
      <c r="E3567" s="14"/>
      <c r="F3567" s="15"/>
      <c r="G3567" s="16"/>
    </row>
    <row r="3568" spans="3:7" x14ac:dyDescent="0.3">
      <c r="C3568" s="17"/>
      <c r="D3568" s="13"/>
      <c r="E3568" s="14"/>
      <c r="F3568" s="15"/>
      <c r="G3568" s="16"/>
    </row>
    <row r="3569" spans="3:7" x14ac:dyDescent="0.3">
      <c r="C3569" s="17"/>
      <c r="D3569" s="13"/>
      <c r="E3569" s="14"/>
      <c r="F3569" s="15"/>
      <c r="G3569" s="16"/>
    </row>
    <row r="3570" spans="3:7" x14ac:dyDescent="0.3">
      <c r="C3570" s="17"/>
      <c r="D3570" s="13"/>
      <c r="E3570" s="14"/>
      <c r="F3570" s="15"/>
      <c r="G3570" s="16"/>
    </row>
    <row r="3571" spans="3:7" x14ac:dyDescent="0.3">
      <c r="C3571" s="17"/>
      <c r="D3571" s="13"/>
      <c r="E3571" s="14"/>
      <c r="F3571" s="15"/>
      <c r="G3571" s="16"/>
    </row>
    <row r="3572" spans="3:7" x14ac:dyDescent="0.3">
      <c r="C3572" s="17"/>
      <c r="D3572" s="13"/>
      <c r="E3572" s="14"/>
      <c r="F3572" s="15"/>
      <c r="G3572" s="16"/>
    </row>
    <row r="3573" spans="3:7" x14ac:dyDescent="0.3">
      <c r="C3573" s="17"/>
      <c r="D3573" s="13"/>
      <c r="E3573" s="14"/>
      <c r="F3573" s="15"/>
      <c r="G3573" s="16"/>
    </row>
    <row r="3574" spans="3:7" x14ac:dyDescent="0.3">
      <c r="C3574" s="17"/>
      <c r="D3574" s="13"/>
      <c r="E3574" s="14"/>
      <c r="F3574" s="15"/>
      <c r="G3574" s="16"/>
    </row>
    <row r="3575" spans="3:7" x14ac:dyDescent="0.3">
      <c r="C3575" s="17"/>
      <c r="D3575" s="13"/>
      <c r="E3575" s="14"/>
      <c r="F3575" s="15"/>
      <c r="G3575" s="16"/>
    </row>
    <row r="3576" spans="3:7" x14ac:dyDescent="0.3">
      <c r="C3576" s="17"/>
      <c r="D3576" s="13"/>
      <c r="E3576" s="14"/>
      <c r="F3576" s="15"/>
      <c r="G3576" s="16"/>
    </row>
    <row r="3577" spans="3:7" x14ac:dyDescent="0.3">
      <c r="C3577" s="17"/>
      <c r="D3577" s="13"/>
      <c r="E3577" s="14"/>
      <c r="F3577" s="15"/>
      <c r="G3577" s="16"/>
    </row>
    <row r="3578" spans="3:7" x14ac:dyDescent="0.3">
      <c r="C3578" s="17"/>
      <c r="D3578" s="13"/>
      <c r="E3578" s="14"/>
      <c r="F3578" s="15"/>
      <c r="G3578" s="16"/>
    </row>
    <row r="3579" spans="3:7" x14ac:dyDescent="0.3">
      <c r="C3579" s="17"/>
      <c r="D3579" s="13"/>
      <c r="E3579" s="14"/>
      <c r="F3579" s="15"/>
      <c r="G3579" s="16"/>
    </row>
    <row r="3580" spans="3:7" x14ac:dyDescent="0.3">
      <c r="C3580" s="17"/>
      <c r="D3580" s="13"/>
      <c r="E3580" s="14"/>
      <c r="F3580" s="15"/>
      <c r="G3580" s="16"/>
    </row>
    <row r="3581" spans="3:7" x14ac:dyDescent="0.3">
      <c r="C3581" s="17"/>
      <c r="D3581" s="13"/>
      <c r="E3581" s="14"/>
      <c r="F3581" s="15"/>
      <c r="G3581" s="16"/>
    </row>
    <row r="3582" spans="3:7" x14ac:dyDescent="0.3">
      <c r="C3582" s="17"/>
      <c r="D3582" s="13"/>
      <c r="E3582" s="14"/>
      <c r="F3582" s="15"/>
      <c r="G3582" s="16"/>
    </row>
    <row r="3583" spans="3:7" x14ac:dyDescent="0.3">
      <c r="C3583" s="17"/>
      <c r="D3583" s="13"/>
      <c r="E3583" s="14"/>
      <c r="F3583" s="15"/>
      <c r="G3583" s="16"/>
    </row>
    <row r="3584" spans="3:7" x14ac:dyDescent="0.3">
      <c r="C3584" s="17"/>
      <c r="D3584" s="13"/>
      <c r="E3584" s="14"/>
      <c r="F3584" s="15"/>
      <c r="G3584" s="16"/>
    </row>
    <row r="3585" spans="3:7" x14ac:dyDescent="0.3">
      <c r="C3585" s="17"/>
      <c r="D3585" s="13"/>
      <c r="E3585" s="14"/>
      <c r="F3585" s="15"/>
      <c r="G3585" s="16"/>
    </row>
    <row r="3586" spans="3:7" x14ac:dyDescent="0.3">
      <c r="C3586" s="17"/>
      <c r="D3586" s="13"/>
      <c r="E3586" s="14"/>
      <c r="F3586" s="15"/>
      <c r="G3586" s="16"/>
    </row>
    <row r="3587" spans="3:7" x14ac:dyDescent="0.3">
      <c r="C3587" s="17"/>
      <c r="D3587" s="13"/>
      <c r="E3587" s="14"/>
      <c r="F3587" s="15"/>
      <c r="G3587" s="16"/>
    </row>
    <row r="3588" spans="3:7" x14ac:dyDescent="0.3">
      <c r="C3588" s="17"/>
      <c r="D3588" s="13"/>
      <c r="E3588" s="14"/>
      <c r="F3588" s="15"/>
      <c r="G3588" s="16"/>
    </row>
    <row r="3589" spans="3:7" x14ac:dyDescent="0.3">
      <c r="C3589" s="17"/>
      <c r="D3589" s="13"/>
      <c r="E3589" s="14"/>
      <c r="F3589" s="15"/>
      <c r="G3589" s="16"/>
    </row>
    <row r="3590" spans="3:7" x14ac:dyDescent="0.3">
      <c r="C3590" s="17"/>
      <c r="D3590" s="13"/>
      <c r="E3590" s="14"/>
      <c r="F3590" s="15"/>
      <c r="G3590" s="16"/>
    </row>
    <row r="3591" spans="3:7" x14ac:dyDescent="0.3">
      <c r="C3591" s="17"/>
      <c r="D3591" s="13"/>
      <c r="E3591" s="14"/>
      <c r="F3591" s="15"/>
      <c r="G3591" s="16"/>
    </row>
    <row r="3592" spans="3:7" x14ac:dyDescent="0.3">
      <c r="C3592" s="17"/>
      <c r="D3592" s="13"/>
      <c r="E3592" s="14"/>
      <c r="F3592" s="15"/>
      <c r="G3592" s="16"/>
    </row>
    <row r="3593" spans="3:7" x14ac:dyDescent="0.3">
      <c r="C3593" s="17"/>
      <c r="D3593" s="13"/>
      <c r="E3593" s="14"/>
      <c r="F3593" s="15"/>
      <c r="G3593" s="16"/>
    </row>
    <row r="3594" spans="3:7" x14ac:dyDescent="0.3">
      <c r="C3594" s="17"/>
      <c r="D3594" s="13"/>
      <c r="E3594" s="14"/>
      <c r="F3594" s="15"/>
      <c r="G3594" s="16"/>
    </row>
    <row r="3595" spans="3:7" x14ac:dyDescent="0.3">
      <c r="C3595" s="17"/>
      <c r="D3595" s="13"/>
      <c r="E3595" s="14"/>
      <c r="F3595" s="15"/>
      <c r="G3595" s="16"/>
    </row>
    <row r="3596" spans="3:7" x14ac:dyDescent="0.3">
      <c r="C3596" s="17"/>
      <c r="D3596" s="13"/>
      <c r="E3596" s="14"/>
      <c r="F3596" s="15"/>
      <c r="G3596" s="16"/>
    </row>
    <row r="3597" spans="3:7" x14ac:dyDescent="0.3">
      <c r="C3597" s="17"/>
      <c r="D3597" s="13"/>
      <c r="E3597" s="14"/>
      <c r="F3597" s="15"/>
      <c r="G3597" s="16"/>
    </row>
    <row r="3598" spans="3:7" x14ac:dyDescent="0.3">
      <c r="C3598" s="17"/>
      <c r="D3598" s="13"/>
      <c r="E3598" s="14"/>
      <c r="F3598" s="15"/>
      <c r="G3598" s="16"/>
    </row>
    <row r="3599" spans="3:7" x14ac:dyDescent="0.3">
      <c r="C3599" s="17"/>
      <c r="D3599" s="13"/>
      <c r="E3599" s="14"/>
      <c r="F3599" s="15"/>
      <c r="G3599" s="16"/>
    </row>
    <row r="3600" spans="3:7" x14ac:dyDescent="0.3">
      <c r="C3600" s="17"/>
      <c r="D3600" s="13"/>
      <c r="E3600" s="14"/>
      <c r="F3600" s="15"/>
      <c r="G3600" s="16"/>
    </row>
    <row r="3601" spans="3:7" x14ac:dyDescent="0.3">
      <c r="C3601" s="17"/>
      <c r="D3601" s="13"/>
      <c r="E3601" s="14"/>
      <c r="F3601" s="15"/>
      <c r="G3601" s="16"/>
    </row>
    <row r="3602" spans="3:7" x14ac:dyDescent="0.3">
      <c r="C3602" s="17"/>
      <c r="D3602" s="13"/>
      <c r="E3602" s="14"/>
      <c r="F3602" s="15"/>
      <c r="G3602" s="16"/>
    </row>
    <row r="3603" spans="3:7" x14ac:dyDescent="0.3">
      <c r="C3603" s="17"/>
      <c r="D3603" s="13"/>
      <c r="E3603" s="14"/>
      <c r="F3603" s="15"/>
      <c r="G3603" s="16"/>
    </row>
    <row r="3604" spans="3:7" x14ac:dyDescent="0.3">
      <c r="C3604" s="17"/>
      <c r="D3604" s="13"/>
      <c r="E3604" s="14"/>
      <c r="F3604" s="15"/>
      <c r="G3604" s="16"/>
    </row>
    <row r="3605" spans="3:7" x14ac:dyDescent="0.3">
      <c r="C3605" s="17"/>
      <c r="D3605" s="13"/>
      <c r="E3605" s="14"/>
      <c r="F3605" s="15"/>
      <c r="G3605" s="16"/>
    </row>
    <row r="3606" spans="3:7" x14ac:dyDescent="0.3">
      <c r="C3606" s="17"/>
      <c r="D3606" s="13"/>
      <c r="E3606" s="14"/>
      <c r="F3606" s="15"/>
      <c r="G3606" s="16"/>
    </row>
    <row r="3607" spans="3:7" x14ac:dyDescent="0.3">
      <c r="C3607" s="17"/>
      <c r="D3607" s="13"/>
      <c r="E3607" s="14"/>
      <c r="F3607" s="15"/>
      <c r="G3607" s="16"/>
    </row>
    <row r="3608" spans="3:7" x14ac:dyDescent="0.3">
      <c r="C3608" s="17"/>
      <c r="D3608" s="13"/>
      <c r="E3608" s="14"/>
      <c r="F3608" s="15"/>
      <c r="G3608" s="16"/>
    </row>
    <row r="3609" spans="3:7" x14ac:dyDescent="0.3">
      <c r="C3609" s="17"/>
      <c r="D3609" s="13"/>
      <c r="E3609" s="14"/>
      <c r="F3609" s="15"/>
      <c r="G3609" s="16"/>
    </row>
    <row r="3610" spans="3:7" x14ac:dyDescent="0.3">
      <c r="C3610" s="17"/>
      <c r="D3610" s="13"/>
      <c r="E3610" s="14"/>
      <c r="F3610" s="15"/>
      <c r="G3610" s="16"/>
    </row>
    <row r="3611" spans="3:7" x14ac:dyDescent="0.3">
      <c r="C3611" s="17"/>
      <c r="D3611" s="13"/>
      <c r="E3611" s="14"/>
      <c r="F3611" s="15"/>
      <c r="G3611" s="16"/>
    </row>
    <row r="3612" spans="3:7" x14ac:dyDescent="0.3">
      <c r="C3612" s="17"/>
      <c r="D3612" s="13"/>
      <c r="E3612" s="14"/>
      <c r="F3612" s="15"/>
      <c r="G3612" s="16"/>
    </row>
    <row r="3613" spans="3:7" x14ac:dyDescent="0.3">
      <c r="C3613" s="17"/>
      <c r="D3613" s="13"/>
      <c r="E3613" s="14"/>
      <c r="F3613" s="15"/>
      <c r="G3613" s="16"/>
    </row>
    <row r="3614" spans="3:7" x14ac:dyDescent="0.3">
      <c r="C3614" s="17"/>
      <c r="D3614" s="13"/>
      <c r="E3614" s="14"/>
      <c r="F3614" s="15"/>
      <c r="G3614" s="16"/>
    </row>
    <row r="3615" spans="3:7" x14ac:dyDescent="0.3">
      <c r="C3615" s="17"/>
      <c r="D3615" s="13"/>
      <c r="E3615" s="14"/>
      <c r="F3615" s="15"/>
      <c r="G3615" s="16"/>
    </row>
    <row r="3616" spans="3:7" x14ac:dyDescent="0.3">
      <c r="C3616" s="17"/>
      <c r="D3616" s="13"/>
      <c r="E3616" s="14"/>
      <c r="F3616" s="15"/>
      <c r="G3616" s="16"/>
    </row>
    <row r="3617" spans="3:7" x14ac:dyDescent="0.3">
      <c r="C3617" s="17"/>
      <c r="D3617" s="13"/>
      <c r="E3617" s="14"/>
      <c r="F3617" s="15"/>
      <c r="G3617" s="16"/>
    </row>
    <row r="3618" spans="3:7" x14ac:dyDescent="0.3">
      <c r="C3618" s="17"/>
      <c r="D3618" s="13"/>
      <c r="E3618" s="14"/>
      <c r="F3618" s="15"/>
      <c r="G3618" s="16"/>
    </row>
    <row r="3619" spans="3:7" x14ac:dyDescent="0.3">
      <c r="C3619" s="17"/>
      <c r="D3619" s="13"/>
      <c r="E3619" s="14"/>
      <c r="F3619" s="15"/>
      <c r="G3619" s="16"/>
    </row>
    <row r="3620" spans="3:7" x14ac:dyDescent="0.3">
      <c r="C3620" s="17"/>
      <c r="D3620" s="13"/>
      <c r="E3620" s="14"/>
      <c r="F3620" s="15"/>
      <c r="G3620" s="16"/>
    </row>
    <row r="3621" spans="3:7" x14ac:dyDescent="0.3">
      <c r="C3621" s="17"/>
      <c r="D3621" s="13"/>
      <c r="E3621" s="14"/>
      <c r="F3621" s="15"/>
      <c r="G3621" s="16"/>
    </row>
    <row r="3622" spans="3:7" x14ac:dyDescent="0.3">
      <c r="C3622" s="17"/>
      <c r="D3622" s="13"/>
      <c r="E3622" s="14"/>
      <c r="F3622" s="15"/>
      <c r="G3622" s="16"/>
    </row>
    <row r="3623" spans="3:7" x14ac:dyDescent="0.3">
      <c r="C3623" s="17"/>
      <c r="D3623" s="13"/>
      <c r="E3623" s="14"/>
      <c r="F3623" s="15"/>
      <c r="G3623" s="16"/>
    </row>
    <row r="3624" spans="3:7" x14ac:dyDescent="0.3">
      <c r="C3624" s="17"/>
      <c r="D3624" s="13"/>
      <c r="E3624" s="14"/>
      <c r="F3624" s="15"/>
      <c r="G3624" s="16"/>
    </row>
    <row r="3625" spans="3:7" x14ac:dyDescent="0.3">
      <c r="C3625" s="17"/>
      <c r="D3625" s="13"/>
      <c r="E3625" s="14"/>
      <c r="F3625" s="15"/>
      <c r="G3625" s="16"/>
    </row>
    <row r="3626" spans="3:7" x14ac:dyDescent="0.3">
      <c r="C3626" s="17"/>
      <c r="D3626" s="13"/>
      <c r="E3626" s="14"/>
      <c r="F3626" s="15"/>
      <c r="G3626" s="16"/>
    </row>
    <row r="3627" spans="3:7" x14ac:dyDescent="0.3">
      <c r="C3627" s="17"/>
      <c r="D3627" s="13"/>
      <c r="E3627" s="14"/>
      <c r="F3627" s="15"/>
      <c r="G3627" s="16"/>
    </row>
    <row r="3628" spans="3:7" x14ac:dyDescent="0.3">
      <c r="C3628" s="17"/>
      <c r="D3628" s="13"/>
      <c r="E3628" s="14"/>
      <c r="F3628" s="15"/>
      <c r="G3628" s="16"/>
    </row>
    <row r="3629" spans="3:7" x14ac:dyDescent="0.3">
      <c r="C3629" s="17"/>
      <c r="D3629" s="13"/>
      <c r="E3629" s="14"/>
      <c r="F3629" s="15"/>
      <c r="G3629" s="16"/>
    </row>
    <row r="3630" spans="3:7" x14ac:dyDescent="0.3">
      <c r="C3630" s="17"/>
      <c r="D3630" s="13"/>
      <c r="E3630" s="14"/>
      <c r="F3630" s="15"/>
      <c r="G3630" s="16"/>
    </row>
    <row r="3631" spans="3:7" x14ac:dyDescent="0.3">
      <c r="C3631" s="17"/>
      <c r="D3631" s="13"/>
      <c r="E3631" s="14"/>
      <c r="F3631" s="15"/>
      <c r="G3631" s="16"/>
    </row>
    <row r="3632" spans="3:7" x14ac:dyDescent="0.3">
      <c r="C3632" s="17"/>
      <c r="D3632" s="13"/>
      <c r="E3632" s="14"/>
      <c r="F3632" s="15"/>
      <c r="G3632" s="16"/>
    </row>
    <row r="3633" spans="3:7" x14ac:dyDescent="0.3">
      <c r="C3633" s="17"/>
      <c r="D3633" s="13"/>
      <c r="E3633" s="14"/>
      <c r="F3633" s="15"/>
      <c r="G3633" s="16"/>
    </row>
    <row r="3634" spans="3:7" x14ac:dyDescent="0.3">
      <c r="C3634" s="17"/>
      <c r="D3634" s="13"/>
      <c r="E3634" s="14"/>
      <c r="F3634" s="15"/>
      <c r="G3634" s="16"/>
    </row>
    <row r="3635" spans="3:7" x14ac:dyDescent="0.3">
      <c r="C3635" s="17"/>
      <c r="D3635" s="13"/>
      <c r="E3635" s="14"/>
      <c r="F3635" s="15"/>
      <c r="G3635" s="16"/>
    </row>
    <row r="3636" spans="3:7" x14ac:dyDescent="0.3">
      <c r="C3636" s="17"/>
      <c r="D3636" s="13"/>
      <c r="E3636" s="14"/>
      <c r="F3636" s="15"/>
      <c r="G3636" s="16"/>
    </row>
    <row r="3637" spans="3:7" x14ac:dyDescent="0.3">
      <c r="C3637" s="17"/>
      <c r="D3637" s="13"/>
      <c r="E3637" s="14"/>
      <c r="F3637" s="15"/>
      <c r="G3637" s="16"/>
    </row>
    <row r="3638" spans="3:7" x14ac:dyDescent="0.3">
      <c r="C3638" s="17"/>
      <c r="D3638" s="13"/>
      <c r="E3638" s="14"/>
      <c r="F3638" s="15"/>
      <c r="G3638" s="16"/>
    </row>
    <row r="3639" spans="3:7" x14ac:dyDescent="0.3">
      <c r="C3639" s="17"/>
      <c r="D3639" s="13"/>
      <c r="E3639" s="14"/>
      <c r="F3639" s="15"/>
      <c r="G3639" s="16"/>
    </row>
    <row r="3640" spans="3:7" x14ac:dyDescent="0.3">
      <c r="C3640" s="17"/>
      <c r="D3640" s="13"/>
      <c r="E3640" s="14"/>
      <c r="F3640" s="15"/>
      <c r="G3640" s="16"/>
    </row>
    <row r="3641" spans="3:7" x14ac:dyDescent="0.3">
      <c r="C3641" s="17"/>
      <c r="D3641" s="13"/>
      <c r="E3641" s="14"/>
      <c r="F3641" s="15"/>
      <c r="G3641" s="16"/>
    </row>
    <row r="3642" spans="3:7" x14ac:dyDescent="0.3">
      <c r="C3642" s="17"/>
      <c r="D3642" s="13"/>
      <c r="E3642" s="14"/>
      <c r="F3642" s="15"/>
      <c r="G3642" s="16"/>
    </row>
    <row r="3643" spans="3:7" x14ac:dyDescent="0.3">
      <c r="C3643" s="17"/>
      <c r="D3643" s="13"/>
      <c r="E3643" s="14"/>
      <c r="F3643" s="15"/>
      <c r="G3643" s="16"/>
    </row>
    <row r="3644" spans="3:7" x14ac:dyDescent="0.3">
      <c r="C3644" s="17"/>
      <c r="D3644" s="13"/>
      <c r="E3644" s="14"/>
      <c r="F3644" s="15"/>
      <c r="G3644" s="16"/>
    </row>
    <row r="3645" spans="3:7" x14ac:dyDescent="0.3">
      <c r="C3645" s="17"/>
      <c r="D3645" s="13"/>
      <c r="E3645" s="14"/>
      <c r="F3645" s="15"/>
      <c r="G3645" s="16"/>
    </row>
    <row r="3646" spans="3:7" x14ac:dyDescent="0.3">
      <c r="C3646" s="17"/>
      <c r="D3646" s="13"/>
      <c r="E3646" s="14"/>
      <c r="F3646" s="15"/>
      <c r="G3646" s="16"/>
    </row>
    <row r="3647" spans="3:7" x14ac:dyDescent="0.3">
      <c r="C3647" s="17"/>
      <c r="D3647" s="13"/>
      <c r="E3647" s="14"/>
      <c r="F3647" s="15"/>
      <c r="G3647" s="16"/>
    </row>
    <row r="3648" spans="3:7" x14ac:dyDescent="0.3">
      <c r="C3648" s="17"/>
      <c r="D3648" s="13"/>
      <c r="E3648" s="14"/>
      <c r="F3648" s="15"/>
      <c r="G3648" s="16"/>
    </row>
    <row r="3649" spans="3:7" x14ac:dyDescent="0.3">
      <c r="C3649" s="17"/>
      <c r="D3649" s="13"/>
      <c r="E3649" s="14"/>
      <c r="F3649" s="15"/>
      <c r="G3649" s="16"/>
    </row>
    <row r="3650" spans="3:7" x14ac:dyDescent="0.3">
      <c r="C3650" s="17"/>
      <c r="D3650" s="13"/>
      <c r="E3650" s="14"/>
      <c r="F3650" s="15"/>
      <c r="G3650" s="16"/>
    </row>
    <row r="3651" spans="3:7" x14ac:dyDescent="0.3">
      <c r="C3651" s="17"/>
      <c r="D3651" s="13"/>
      <c r="E3651" s="14"/>
      <c r="F3651" s="15"/>
      <c r="G3651" s="16"/>
    </row>
    <row r="3652" spans="3:7" x14ac:dyDescent="0.3">
      <c r="C3652" s="17"/>
      <c r="D3652" s="13"/>
      <c r="E3652" s="14"/>
      <c r="F3652" s="15"/>
      <c r="G3652" s="16"/>
    </row>
    <row r="3653" spans="3:7" x14ac:dyDescent="0.3">
      <c r="C3653" s="17"/>
      <c r="D3653" s="13"/>
      <c r="E3653" s="14"/>
      <c r="F3653" s="15"/>
      <c r="G3653" s="16"/>
    </row>
    <row r="3654" spans="3:7" x14ac:dyDescent="0.3">
      <c r="C3654" s="17"/>
      <c r="D3654" s="13"/>
      <c r="E3654" s="14"/>
      <c r="F3654" s="15"/>
      <c r="G3654" s="16"/>
    </row>
    <row r="3655" spans="3:7" x14ac:dyDescent="0.3">
      <c r="C3655" s="17"/>
      <c r="D3655" s="13"/>
      <c r="E3655" s="14"/>
      <c r="F3655" s="15"/>
      <c r="G3655" s="16"/>
    </row>
    <row r="3656" spans="3:7" x14ac:dyDescent="0.3">
      <c r="C3656" s="17"/>
      <c r="D3656" s="13"/>
      <c r="E3656" s="14"/>
      <c r="F3656" s="15"/>
      <c r="G3656" s="16"/>
    </row>
    <row r="3657" spans="3:7" x14ac:dyDescent="0.3">
      <c r="C3657" s="17"/>
      <c r="D3657" s="13"/>
      <c r="E3657" s="14"/>
      <c r="F3657" s="15"/>
      <c r="G3657" s="16"/>
    </row>
    <row r="3658" spans="3:7" x14ac:dyDescent="0.3">
      <c r="C3658" s="17"/>
      <c r="D3658" s="13"/>
      <c r="E3658" s="14"/>
      <c r="F3658" s="15"/>
      <c r="G3658" s="16"/>
    </row>
    <row r="3659" spans="3:7" x14ac:dyDescent="0.3">
      <c r="C3659" s="17"/>
      <c r="D3659" s="13"/>
      <c r="E3659" s="14"/>
      <c r="F3659" s="15"/>
      <c r="G3659" s="16"/>
    </row>
    <row r="3660" spans="3:7" x14ac:dyDescent="0.3">
      <c r="C3660" s="17"/>
      <c r="D3660" s="13"/>
      <c r="E3660" s="14"/>
      <c r="F3660" s="15"/>
      <c r="G3660" s="16"/>
    </row>
    <row r="3661" spans="3:7" x14ac:dyDescent="0.3">
      <c r="C3661" s="17"/>
      <c r="D3661" s="13"/>
      <c r="E3661" s="14"/>
      <c r="F3661" s="15"/>
      <c r="G3661" s="16"/>
    </row>
    <row r="3662" spans="3:7" x14ac:dyDescent="0.3">
      <c r="C3662" s="17"/>
      <c r="D3662" s="13"/>
      <c r="E3662" s="14"/>
      <c r="F3662" s="15"/>
      <c r="G3662" s="16"/>
    </row>
    <row r="3663" spans="3:7" x14ac:dyDescent="0.3">
      <c r="C3663" s="17"/>
      <c r="D3663" s="13"/>
      <c r="E3663" s="14"/>
      <c r="F3663" s="15"/>
      <c r="G3663" s="16"/>
    </row>
    <row r="3664" spans="3:7" x14ac:dyDescent="0.3">
      <c r="C3664" s="17"/>
      <c r="D3664" s="13"/>
      <c r="E3664" s="14"/>
      <c r="F3664" s="15"/>
      <c r="G3664" s="16"/>
    </row>
    <row r="3665" spans="3:7" x14ac:dyDescent="0.3">
      <c r="C3665" s="17"/>
      <c r="D3665" s="13"/>
      <c r="E3665" s="14"/>
      <c r="F3665" s="15"/>
      <c r="G3665" s="16"/>
    </row>
    <row r="3666" spans="3:7" x14ac:dyDescent="0.3">
      <c r="C3666" s="17"/>
      <c r="D3666" s="13"/>
      <c r="E3666" s="14"/>
      <c r="F3666" s="15"/>
      <c r="G3666" s="16"/>
    </row>
    <row r="3667" spans="3:7" x14ac:dyDescent="0.3">
      <c r="C3667" s="17"/>
      <c r="D3667" s="13"/>
      <c r="E3667" s="14"/>
      <c r="F3667" s="15"/>
      <c r="G3667" s="16"/>
    </row>
    <row r="3668" spans="3:7" x14ac:dyDescent="0.3">
      <c r="C3668" s="17"/>
      <c r="D3668" s="13"/>
      <c r="E3668" s="14"/>
      <c r="F3668" s="15"/>
      <c r="G3668" s="16"/>
    </row>
    <row r="3669" spans="3:7" x14ac:dyDescent="0.3">
      <c r="C3669" s="17"/>
      <c r="D3669" s="13"/>
      <c r="E3669" s="14"/>
      <c r="F3669" s="15"/>
      <c r="G3669" s="16"/>
    </row>
    <row r="3670" spans="3:7" x14ac:dyDescent="0.3">
      <c r="C3670" s="17"/>
      <c r="D3670" s="13"/>
      <c r="E3670" s="14"/>
      <c r="F3670" s="15"/>
      <c r="G3670" s="16"/>
    </row>
    <row r="3671" spans="3:7" x14ac:dyDescent="0.3">
      <c r="C3671" s="17"/>
      <c r="D3671" s="13"/>
      <c r="E3671" s="14"/>
      <c r="F3671" s="15"/>
      <c r="G3671" s="16"/>
    </row>
    <row r="3672" spans="3:7" x14ac:dyDescent="0.3">
      <c r="C3672" s="17"/>
      <c r="D3672" s="13"/>
      <c r="E3672" s="14"/>
      <c r="F3672" s="15"/>
      <c r="G3672" s="16"/>
    </row>
    <row r="3673" spans="3:7" x14ac:dyDescent="0.3">
      <c r="C3673" s="17"/>
      <c r="D3673" s="13"/>
      <c r="E3673" s="14"/>
      <c r="F3673" s="15"/>
      <c r="G3673" s="16"/>
    </row>
    <row r="3674" spans="3:7" x14ac:dyDescent="0.3">
      <c r="C3674" s="17"/>
      <c r="D3674" s="13"/>
      <c r="E3674" s="14"/>
      <c r="F3674" s="15"/>
      <c r="G3674" s="16"/>
    </row>
    <row r="3675" spans="3:7" x14ac:dyDescent="0.3">
      <c r="C3675" s="17"/>
      <c r="D3675" s="13"/>
      <c r="E3675" s="14"/>
      <c r="F3675" s="15"/>
      <c r="G3675" s="16"/>
    </row>
    <row r="3676" spans="3:7" x14ac:dyDescent="0.3">
      <c r="C3676" s="17"/>
      <c r="D3676" s="13"/>
      <c r="E3676" s="14"/>
      <c r="F3676" s="15"/>
      <c r="G3676" s="16"/>
    </row>
    <row r="3677" spans="3:7" x14ac:dyDescent="0.3">
      <c r="C3677" s="17"/>
      <c r="D3677" s="13"/>
      <c r="E3677" s="14"/>
      <c r="F3677" s="15"/>
      <c r="G3677" s="16"/>
    </row>
    <row r="3678" spans="3:7" x14ac:dyDescent="0.3">
      <c r="C3678" s="17"/>
      <c r="D3678" s="13"/>
      <c r="E3678" s="14"/>
      <c r="F3678" s="15"/>
      <c r="G3678" s="16"/>
    </row>
    <row r="3679" spans="3:7" x14ac:dyDescent="0.3">
      <c r="C3679" s="17"/>
      <c r="D3679" s="13"/>
      <c r="E3679" s="14"/>
      <c r="F3679" s="15"/>
      <c r="G3679" s="16"/>
    </row>
    <row r="3680" spans="3:7" x14ac:dyDescent="0.3">
      <c r="C3680" s="17"/>
      <c r="D3680" s="13"/>
      <c r="E3680" s="14"/>
      <c r="F3680" s="15"/>
      <c r="G3680" s="16"/>
    </row>
    <row r="3681" spans="3:7" x14ac:dyDescent="0.3">
      <c r="C3681" s="17"/>
      <c r="D3681" s="13"/>
      <c r="E3681" s="14"/>
      <c r="F3681" s="15"/>
      <c r="G3681" s="16"/>
    </row>
    <row r="3682" spans="3:7" x14ac:dyDescent="0.3">
      <c r="C3682" s="17"/>
      <c r="D3682" s="13"/>
      <c r="E3682" s="14"/>
      <c r="F3682" s="15"/>
      <c r="G3682" s="16"/>
    </row>
    <row r="3683" spans="3:7" x14ac:dyDescent="0.3">
      <c r="C3683" s="17"/>
      <c r="D3683" s="13"/>
      <c r="E3683" s="14"/>
      <c r="F3683" s="15"/>
      <c r="G3683" s="16"/>
    </row>
    <row r="3684" spans="3:7" x14ac:dyDescent="0.3">
      <c r="C3684" s="17"/>
      <c r="D3684" s="13"/>
      <c r="E3684" s="14"/>
      <c r="F3684" s="15"/>
      <c r="G3684" s="16"/>
    </row>
    <row r="3685" spans="3:7" x14ac:dyDescent="0.3">
      <c r="C3685" s="17"/>
      <c r="D3685" s="13"/>
      <c r="E3685" s="14"/>
      <c r="F3685" s="15"/>
      <c r="G3685" s="16"/>
    </row>
    <row r="3686" spans="3:7" x14ac:dyDescent="0.3">
      <c r="C3686" s="17"/>
      <c r="D3686" s="13"/>
      <c r="E3686" s="14"/>
      <c r="F3686" s="15"/>
      <c r="G3686" s="16"/>
    </row>
    <row r="3687" spans="3:7" x14ac:dyDescent="0.3">
      <c r="C3687" s="17"/>
      <c r="D3687" s="13"/>
      <c r="E3687" s="14"/>
      <c r="F3687" s="15"/>
      <c r="G3687" s="16"/>
    </row>
    <row r="3688" spans="3:7" x14ac:dyDescent="0.3">
      <c r="C3688" s="17"/>
      <c r="D3688" s="13"/>
      <c r="E3688" s="14"/>
      <c r="F3688" s="15"/>
      <c r="G3688" s="16"/>
    </row>
    <row r="3689" spans="3:7" x14ac:dyDescent="0.3">
      <c r="C3689" s="17"/>
      <c r="D3689" s="13"/>
      <c r="E3689" s="14"/>
      <c r="F3689" s="15"/>
      <c r="G3689" s="16"/>
    </row>
    <row r="3690" spans="3:7" x14ac:dyDescent="0.3">
      <c r="C3690" s="17"/>
      <c r="D3690" s="13"/>
      <c r="E3690" s="14"/>
      <c r="F3690" s="15"/>
      <c r="G3690" s="16"/>
    </row>
    <row r="3691" spans="3:7" x14ac:dyDescent="0.3">
      <c r="C3691" s="17"/>
      <c r="D3691" s="13"/>
      <c r="E3691" s="14"/>
      <c r="F3691" s="15"/>
      <c r="G3691" s="16"/>
    </row>
    <row r="3692" spans="3:7" x14ac:dyDescent="0.3">
      <c r="C3692" s="17"/>
      <c r="D3692" s="13"/>
      <c r="E3692" s="14"/>
      <c r="F3692" s="15"/>
      <c r="G3692" s="16"/>
    </row>
    <row r="3693" spans="3:7" x14ac:dyDescent="0.3">
      <c r="C3693" s="17"/>
      <c r="D3693" s="13"/>
      <c r="E3693" s="14"/>
      <c r="F3693" s="15"/>
      <c r="G3693" s="16"/>
    </row>
    <row r="3694" spans="3:7" x14ac:dyDescent="0.3">
      <c r="C3694" s="17"/>
      <c r="D3694" s="13"/>
      <c r="E3694" s="14"/>
      <c r="F3694" s="15"/>
      <c r="G3694" s="16"/>
    </row>
    <row r="3695" spans="3:7" x14ac:dyDescent="0.3">
      <c r="C3695" s="17"/>
      <c r="D3695" s="13"/>
      <c r="E3695" s="14"/>
      <c r="F3695" s="15"/>
      <c r="G3695" s="16"/>
    </row>
    <row r="3696" spans="3:7" x14ac:dyDescent="0.3">
      <c r="C3696" s="17"/>
      <c r="D3696" s="13"/>
      <c r="E3696" s="14"/>
      <c r="F3696" s="15"/>
      <c r="G3696" s="16"/>
    </row>
    <row r="3697" spans="3:7" x14ac:dyDescent="0.3">
      <c r="C3697" s="17"/>
      <c r="D3697" s="13"/>
      <c r="E3697" s="14"/>
      <c r="F3697" s="15"/>
      <c r="G3697" s="16"/>
    </row>
    <row r="3698" spans="3:7" x14ac:dyDescent="0.3">
      <c r="C3698" s="17"/>
      <c r="D3698" s="13"/>
      <c r="E3698" s="14"/>
      <c r="F3698" s="15"/>
      <c r="G3698" s="16"/>
    </row>
    <row r="3699" spans="3:7" x14ac:dyDescent="0.3">
      <c r="C3699" s="17"/>
      <c r="D3699" s="13"/>
      <c r="E3699" s="14"/>
      <c r="F3699" s="15"/>
      <c r="G3699" s="16"/>
    </row>
    <row r="3700" spans="3:7" x14ac:dyDescent="0.3">
      <c r="C3700" s="17"/>
      <c r="D3700" s="13"/>
      <c r="E3700" s="14"/>
      <c r="F3700" s="15"/>
      <c r="G3700" s="16"/>
    </row>
    <row r="3701" spans="3:7" x14ac:dyDescent="0.3">
      <c r="C3701" s="17"/>
      <c r="D3701" s="13"/>
      <c r="E3701" s="14"/>
      <c r="F3701" s="15"/>
      <c r="G3701" s="16"/>
    </row>
    <row r="3702" spans="3:7" x14ac:dyDescent="0.3">
      <c r="C3702" s="17"/>
      <c r="D3702" s="13"/>
      <c r="E3702" s="14"/>
      <c r="F3702" s="15"/>
      <c r="G3702" s="16"/>
    </row>
    <row r="3703" spans="3:7" x14ac:dyDescent="0.3">
      <c r="C3703" s="17"/>
      <c r="D3703" s="13"/>
      <c r="E3703" s="14"/>
      <c r="F3703" s="15"/>
      <c r="G3703" s="16"/>
    </row>
    <row r="3704" spans="3:7" x14ac:dyDescent="0.3">
      <c r="C3704" s="17"/>
      <c r="D3704" s="13"/>
      <c r="E3704" s="14"/>
      <c r="F3704" s="15"/>
      <c r="G3704" s="16"/>
    </row>
    <row r="3705" spans="3:7" x14ac:dyDescent="0.3">
      <c r="C3705" s="17"/>
      <c r="D3705" s="13"/>
      <c r="E3705" s="14"/>
      <c r="F3705" s="15"/>
      <c r="G3705" s="16"/>
    </row>
    <row r="3706" spans="3:7" x14ac:dyDescent="0.3">
      <c r="C3706" s="17"/>
      <c r="D3706" s="13"/>
      <c r="E3706" s="14"/>
      <c r="F3706" s="15"/>
      <c r="G3706" s="16"/>
    </row>
    <row r="3707" spans="3:7" x14ac:dyDescent="0.3">
      <c r="C3707" s="17"/>
      <c r="D3707" s="13"/>
      <c r="E3707" s="14"/>
      <c r="F3707" s="15"/>
      <c r="G3707" s="16"/>
    </row>
    <row r="3708" spans="3:7" x14ac:dyDescent="0.3">
      <c r="C3708" s="17"/>
      <c r="D3708" s="13"/>
      <c r="E3708" s="14"/>
      <c r="F3708" s="15"/>
      <c r="G3708" s="16"/>
    </row>
    <row r="3709" spans="3:7" x14ac:dyDescent="0.3">
      <c r="C3709" s="17"/>
      <c r="D3709" s="13"/>
      <c r="E3709" s="14"/>
      <c r="F3709" s="15"/>
      <c r="G3709" s="16"/>
    </row>
    <row r="3710" spans="3:7" x14ac:dyDescent="0.3">
      <c r="C3710" s="17"/>
      <c r="D3710" s="13"/>
      <c r="E3710" s="14"/>
      <c r="F3710" s="15"/>
      <c r="G3710" s="16"/>
    </row>
    <row r="3711" spans="3:7" x14ac:dyDescent="0.3">
      <c r="C3711" s="17"/>
      <c r="D3711" s="13"/>
      <c r="E3711" s="14"/>
      <c r="F3711" s="15"/>
      <c r="G3711" s="16"/>
    </row>
    <row r="3712" spans="3:7" x14ac:dyDescent="0.3">
      <c r="C3712" s="17"/>
      <c r="D3712" s="13"/>
      <c r="E3712" s="14"/>
      <c r="F3712" s="15"/>
      <c r="G3712" s="16"/>
    </row>
    <row r="3713" spans="3:7" x14ac:dyDescent="0.3">
      <c r="C3713" s="17"/>
      <c r="D3713" s="13"/>
      <c r="E3713" s="14"/>
      <c r="F3713" s="15"/>
      <c r="G3713" s="16"/>
    </row>
    <row r="3714" spans="3:7" x14ac:dyDescent="0.3">
      <c r="C3714" s="17"/>
      <c r="D3714" s="13"/>
      <c r="E3714" s="14"/>
      <c r="F3714" s="15"/>
      <c r="G3714" s="16"/>
    </row>
    <row r="3715" spans="3:7" x14ac:dyDescent="0.3">
      <c r="C3715" s="17"/>
      <c r="D3715" s="13"/>
      <c r="E3715" s="14"/>
      <c r="F3715" s="15"/>
      <c r="G3715" s="16"/>
    </row>
    <row r="3716" spans="3:7" x14ac:dyDescent="0.3">
      <c r="C3716" s="17"/>
      <c r="D3716" s="13"/>
      <c r="E3716" s="14"/>
      <c r="F3716" s="15"/>
      <c r="G3716" s="16"/>
    </row>
    <row r="3717" spans="3:7" x14ac:dyDescent="0.3">
      <c r="C3717" s="17"/>
      <c r="D3717" s="13"/>
      <c r="E3717" s="14"/>
      <c r="F3717" s="15"/>
      <c r="G3717" s="16"/>
    </row>
    <row r="3718" spans="3:7" x14ac:dyDescent="0.3">
      <c r="C3718" s="17"/>
      <c r="D3718" s="13"/>
      <c r="E3718" s="14"/>
      <c r="F3718" s="15"/>
      <c r="G3718" s="16"/>
    </row>
    <row r="3719" spans="3:7" x14ac:dyDescent="0.3">
      <c r="C3719" s="17"/>
      <c r="D3719" s="13"/>
      <c r="E3719" s="14"/>
      <c r="F3719" s="15"/>
      <c r="G3719" s="16"/>
    </row>
    <row r="3720" spans="3:7" x14ac:dyDescent="0.3">
      <c r="C3720" s="17"/>
      <c r="D3720" s="13"/>
      <c r="E3720" s="14"/>
      <c r="F3720" s="15"/>
      <c r="G3720" s="16"/>
    </row>
    <row r="3721" spans="3:7" x14ac:dyDescent="0.3">
      <c r="C3721" s="17"/>
      <c r="D3721" s="13"/>
      <c r="E3721" s="14"/>
      <c r="F3721" s="15"/>
      <c r="G3721" s="16"/>
    </row>
    <row r="3722" spans="3:7" x14ac:dyDescent="0.3">
      <c r="C3722" s="17"/>
      <c r="D3722" s="13"/>
      <c r="E3722" s="14"/>
      <c r="F3722" s="15"/>
      <c r="G3722" s="16"/>
    </row>
    <row r="3723" spans="3:7" x14ac:dyDescent="0.3">
      <c r="C3723" s="17"/>
      <c r="D3723" s="13"/>
      <c r="E3723" s="14"/>
      <c r="F3723" s="15"/>
      <c r="G3723" s="16"/>
    </row>
    <row r="3724" spans="3:7" x14ac:dyDescent="0.3">
      <c r="C3724" s="17"/>
      <c r="D3724" s="13"/>
      <c r="E3724" s="14"/>
      <c r="F3724" s="15"/>
      <c r="G3724" s="16"/>
    </row>
    <row r="3725" spans="3:7" x14ac:dyDescent="0.3">
      <c r="C3725" s="17"/>
      <c r="D3725" s="13"/>
      <c r="E3725" s="14"/>
      <c r="F3725" s="15"/>
      <c r="G3725" s="16"/>
    </row>
    <row r="3726" spans="3:7" x14ac:dyDescent="0.3">
      <c r="C3726" s="17"/>
      <c r="D3726" s="13"/>
      <c r="E3726" s="14"/>
      <c r="F3726" s="15"/>
      <c r="G3726" s="16"/>
    </row>
    <row r="3727" spans="3:7" x14ac:dyDescent="0.3">
      <c r="C3727" s="17"/>
      <c r="D3727" s="13"/>
      <c r="E3727" s="14"/>
      <c r="F3727" s="15"/>
      <c r="G3727" s="16"/>
    </row>
    <row r="3728" spans="3:7" x14ac:dyDescent="0.3">
      <c r="C3728" s="17"/>
      <c r="D3728" s="13"/>
      <c r="E3728" s="14"/>
      <c r="F3728" s="15"/>
      <c r="G3728" s="16"/>
    </row>
    <row r="3729" spans="3:7" x14ac:dyDescent="0.3">
      <c r="C3729" s="17"/>
      <c r="D3729" s="13"/>
      <c r="E3729" s="14"/>
      <c r="F3729" s="15"/>
      <c r="G3729" s="16"/>
    </row>
    <row r="3730" spans="3:7" x14ac:dyDescent="0.3">
      <c r="C3730" s="17"/>
      <c r="D3730" s="13"/>
      <c r="E3730" s="14"/>
      <c r="F3730" s="15"/>
      <c r="G3730" s="16"/>
    </row>
    <row r="3731" spans="3:7" x14ac:dyDescent="0.3">
      <c r="C3731" s="17"/>
      <c r="D3731" s="13"/>
      <c r="E3731" s="14"/>
      <c r="F3731" s="15"/>
      <c r="G3731" s="16"/>
    </row>
    <row r="3732" spans="3:7" x14ac:dyDescent="0.3">
      <c r="C3732" s="17"/>
      <c r="D3732" s="13"/>
      <c r="E3732" s="14"/>
      <c r="F3732" s="15"/>
      <c r="G3732" s="16"/>
    </row>
    <row r="3733" spans="3:7" x14ac:dyDescent="0.3">
      <c r="C3733" s="17"/>
      <c r="D3733" s="13"/>
      <c r="E3733" s="14"/>
      <c r="F3733" s="15"/>
      <c r="G3733" s="16"/>
    </row>
    <row r="3734" spans="3:7" x14ac:dyDescent="0.3">
      <c r="C3734" s="17"/>
      <c r="D3734" s="13"/>
      <c r="E3734" s="14"/>
      <c r="F3734" s="15"/>
      <c r="G3734" s="16"/>
    </row>
    <row r="3735" spans="3:7" x14ac:dyDescent="0.3">
      <c r="C3735" s="17"/>
      <c r="D3735" s="13"/>
      <c r="E3735" s="14"/>
      <c r="F3735" s="15"/>
      <c r="G3735" s="16"/>
    </row>
    <row r="3736" spans="3:7" x14ac:dyDescent="0.3">
      <c r="C3736" s="17"/>
      <c r="D3736" s="13"/>
      <c r="E3736" s="14"/>
      <c r="F3736" s="15"/>
      <c r="G3736" s="16"/>
    </row>
    <row r="3737" spans="3:7" x14ac:dyDescent="0.3">
      <c r="C3737" s="17"/>
      <c r="D3737" s="13"/>
      <c r="E3737" s="14"/>
      <c r="F3737" s="15"/>
      <c r="G3737" s="16"/>
    </row>
    <row r="3738" spans="3:7" x14ac:dyDescent="0.3">
      <c r="C3738" s="17"/>
      <c r="D3738" s="13"/>
      <c r="E3738" s="14"/>
      <c r="F3738" s="15"/>
      <c r="G3738" s="16"/>
    </row>
    <row r="3739" spans="3:7" x14ac:dyDescent="0.3">
      <c r="C3739" s="17"/>
      <c r="D3739" s="13"/>
      <c r="E3739" s="14"/>
      <c r="F3739" s="15"/>
      <c r="G3739" s="16"/>
    </row>
    <row r="3740" spans="3:7" x14ac:dyDescent="0.3">
      <c r="C3740" s="17"/>
      <c r="D3740" s="13"/>
      <c r="E3740" s="14"/>
      <c r="F3740" s="15"/>
      <c r="G3740" s="16"/>
    </row>
    <row r="3741" spans="3:7" x14ac:dyDescent="0.3">
      <c r="C3741" s="17"/>
      <c r="D3741" s="13"/>
      <c r="E3741" s="14"/>
      <c r="F3741" s="15"/>
      <c r="G3741" s="16"/>
    </row>
    <row r="3742" spans="3:7" x14ac:dyDescent="0.3">
      <c r="C3742" s="17"/>
      <c r="D3742" s="13"/>
      <c r="E3742" s="14"/>
      <c r="F3742" s="15"/>
      <c r="G3742" s="16"/>
    </row>
    <row r="3743" spans="3:7" x14ac:dyDescent="0.3">
      <c r="C3743" s="17"/>
      <c r="D3743" s="13"/>
      <c r="E3743" s="14"/>
      <c r="F3743" s="15"/>
      <c r="G3743" s="16"/>
    </row>
    <row r="3744" spans="3:7" x14ac:dyDescent="0.3">
      <c r="C3744" s="17"/>
      <c r="D3744" s="13"/>
      <c r="E3744" s="14"/>
      <c r="F3744" s="15"/>
      <c r="G3744" s="16"/>
    </row>
    <row r="3745" spans="3:7" x14ac:dyDescent="0.3">
      <c r="C3745" s="17"/>
      <c r="D3745" s="13"/>
      <c r="E3745" s="14"/>
      <c r="F3745" s="15"/>
      <c r="G3745" s="16"/>
    </row>
    <row r="3746" spans="3:7" x14ac:dyDescent="0.3">
      <c r="C3746" s="17"/>
      <c r="D3746" s="13"/>
      <c r="E3746" s="14"/>
      <c r="F3746" s="15"/>
      <c r="G3746" s="16"/>
    </row>
    <row r="3747" spans="3:7" x14ac:dyDescent="0.3">
      <c r="C3747" s="17"/>
      <c r="D3747" s="13"/>
      <c r="E3747" s="14"/>
      <c r="F3747" s="15"/>
      <c r="G3747" s="16"/>
    </row>
    <row r="3748" spans="3:7" x14ac:dyDescent="0.3">
      <c r="C3748" s="17"/>
      <c r="D3748" s="13"/>
      <c r="E3748" s="14"/>
      <c r="F3748" s="15"/>
      <c r="G3748" s="16"/>
    </row>
    <row r="3749" spans="3:7" x14ac:dyDescent="0.3">
      <c r="C3749" s="17"/>
      <c r="D3749" s="13"/>
      <c r="E3749" s="14"/>
      <c r="F3749" s="15"/>
      <c r="G3749" s="16"/>
    </row>
    <row r="3750" spans="3:7" x14ac:dyDescent="0.3">
      <c r="C3750" s="17"/>
      <c r="D3750" s="13"/>
      <c r="E3750" s="14"/>
      <c r="F3750" s="15"/>
      <c r="G3750" s="16"/>
    </row>
    <row r="3751" spans="3:7" x14ac:dyDescent="0.3">
      <c r="C3751" s="17"/>
      <c r="D3751" s="13"/>
      <c r="E3751" s="14"/>
      <c r="F3751" s="15"/>
      <c r="G3751" s="16"/>
    </row>
    <row r="3752" spans="3:7" x14ac:dyDescent="0.3">
      <c r="C3752" s="17"/>
      <c r="D3752" s="13"/>
      <c r="E3752" s="14"/>
      <c r="F3752" s="15"/>
      <c r="G3752" s="16"/>
    </row>
    <row r="3753" spans="3:7" x14ac:dyDescent="0.3">
      <c r="C3753" s="17"/>
      <c r="D3753" s="13"/>
      <c r="E3753" s="14"/>
      <c r="F3753" s="15"/>
      <c r="G3753" s="16"/>
    </row>
    <row r="3754" spans="3:7" x14ac:dyDescent="0.3">
      <c r="C3754" s="17"/>
      <c r="D3754" s="13"/>
      <c r="E3754" s="14"/>
      <c r="F3754" s="15"/>
      <c r="G3754" s="16"/>
    </row>
    <row r="3755" spans="3:7" x14ac:dyDescent="0.3">
      <c r="C3755" s="17"/>
      <c r="D3755" s="13"/>
      <c r="E3755" s="14"/>
      <c r="F3755" s="15"/>
      <c r="G3755" s="16"/>
    </row>
    <row r="3756" spans="3:7" x14ac:dyDescent="0.3">
      <c r="C3756" s="17"/>
      <c r="D3756" s="13"/>
      <c r="E3756" s="14"/>
      <c r="F3756" s="15"/>
      <c r="G3756" s="16"/>
    </row>
    <row r="3757" spans="3:7" x14ac:dyDescent="0.3">
      <c r="C3757" s="17"/>
      <c r="D3757" s="13"/>
      <c r="E3757" s="14"/>
      <c r="F3757" s="15"/>
      <c r="G3757" s="16"/>
    </row>
    <row r="3758" spans="3:7" x14ac:dyDescent="0.3">
      <c r="C3758" s="17"/>
      <c r="D3758" s="13"/>
      <c r="E3758" s="14"/>
      <c r="F3758" s="15"/>
      <c r="G3758" s="16"/>
    </row>
    <row r="3759" spans="3:7" x14ac:dyDescent="0.3">
      <c r="C3759" s="17"/>
      <c r="D3759" s="13"/>
      <c r="E3759" s="14"/>
      <c r="F3759" s="15"/>
      <c r="G3759" s="16"/>
    </row>
    <row r="3760" spans="3:7" x14ac:dyDescent="0.3">
      <c r="C3760" s="17"/>
      <c r="D3760" s="13"/>
      <c r="E3760" s="14"/>
      <c r="F3760" s="15"/>
      <c r="G3760" s="16"/>
    </row>
    <row r="3761" spans="3:7" x14ac:dyDescent="0.3">
      <c r="C3761" s="17"/>
      <c r="D3761" s="13"/>
      <c r="E3761" s="14"/>
      <c r="F3761" s="15"/>
      <c r="G3761" s="16"/>
    </row>
    <row r="3762" spans="3:7" x14ac:dyDescent="0.3">
      <c r="C3762" s="17"/>
      <c r="D3762" s="13"/>
      <c r="E3762" s="14"/>
      <c r="F3762" s="15"/>
      <c r="G3762" s="16"/>
    </row>
    <row r="3763" spans="3:7" x14ac:dyDescent="0.3">
      <c r="C3763" s="17"/>
      <c r="D3763" s="13"/>
      <c r="E3763" s="14"/>
      <c r="F3763" s="15"/>
      <c r="G3763" s="16"/>
    </row>
    <row r="3764" spans="3:7" x14ac:dyDescent="0.3">
      <c r="C3764" s="17"/>
      <c r="D3764" s="13"/>
      <c r="E3764" s="14"/>
      <c r="F3764" s="15"/>
      <c r="G3764" s="16"/>
    </row>
    <row r="3765" spans="3:7" x14ac:dyDescent="0.3">
      <c r="C3765" s="17"/>
      <c r="D3765" s="13"/>
      <c r="E3765" s="14"/>
      <c r="F3765" s="15"/>
      <c r="G3765" s="16"/>
    </row>
    <row r="3766" spans="3:7" x14ac:dyDescent="0.3">
      <c r="C3766" s="17"/>
      <c r="D3766" s="13"/>
      <c r="E3766" s="14"/>
      <c r="F3766" s="15"/>
      <c r="G3766" s="16"/>
    </row>
    <row r="3767" spans="3:7" x14ac:dyDescent="0.3">
      <c r="C3767" s="17"/>
      <c r="D3767" s="13"/>
      <c r="E3767" s="14"/>
      <c r="F3767" s="15"/>
      <c r="G3767" s="16"/>
    </row>
    <row r="3768" spans="3:7" x14ac:dyDescent="0.3">
      <c r="C3768" s="17"/>
      <c r="D3768" s="13"/>
      <c r="E3768" s="14"/>
      <c r="F3768" s="15"/>
      <c r="G3768" s="16"/>
    </row>
    <row r="3769" spans="3:7" x14ac:dyDescent="0.3">
      <c r="C3769" s="17"/>
      <c r="D3769" s="13"/>
      <c r="E3769" s="14"/>
      <c r="F3769" s="15"/>
      <c r="G3769" s="16"/>
    </row>
    <row r="3770" spans="3:7" x14ac:dyDescent="0.3">
      <c r="C3770" s="17"/>
      <c r="D3770" s="13"/>
      <c r="E3770" s="14"/>
      <c r="F3770" s="15"/>
      <c r="G3770" s="16"/>
    </row>
    <row r="3771" spans="3:7" x14ac:dyDescent="0.3">
      <c r="C3771" s="17"/>
      <c r="D3771" s="13"/>
      <c r="E3771" s="14"/>
      <c r="F3771" s="15"/>
      <c r="G3771" s="16"/>
    </row>
    <row r="3772" spans="3:7" x14ac:dyDescent="0.3">
      <c r="C3772" s="17"/>
      <c r="D3772" s="13"/>
      <c r="E3772" s="14"/>
      <c r="F3772" s="15"/>
      <c r="G3772" s="16"/>
    </row>
    <row r="3773" spans="3:7" x14ac:dyDescent="0.3">
      <c r="C3773" s="17"/>
      <c r="D3773" s="13"/>
      <c r="E3773" s="14"/>
      <c r="F3773" s="15"/>
      <c r="G3773" s="16"/>
    </row>
    <row r="3774" spans="3:7" x14ac:dyDescent="0.3">
      <c r="C3774" s="17"/>
      <c r="D3774" s="13"/>
      <c r="E3774" s="14"/>
      <c r="F3774" s="15"/>
      <c r="G3774" s="16"/>
    </row>
    <row r="3775" spans="3:7" x14ac:dyDescent="0.3">
      <c r="C3775" s="17"/>
      <c r="D3775" s="13"/>
      <c r="E3775" s="14"/>
      <c r="F3775" s="15"/>
      <c r="G3775" s="16"/>
    </row>
    <row r="3776" spans="3:7" x14ac:dyDescent="0.3">
      <c r="C3776" s="17"/>
      <c r="D3776" s="13"/>
      <c r="E3776" s="14"/>
      <c r="F3776" s="15"/>
      <c r="G3776" s="16"/>
    </row>
    <row r="3777" spans="3:7" x14ac:dyDescent="0.3">
      <c r="C3777" s="17"/>
      <c r="D3777" s="13"/>
      <c r="E3777" s="14"/>
      <c r="F3777" s="15"/>
      <c r="G3777" s="16"/>
    </row>
    <row r="3778" spans="3:7" x14ac:dyDescent="0.3">
      <c r="C3778" s="17"/>
      <c r="D3778" s="13"/>
      <c r="E3778" s="14"/>
      <c r="F3778" s="15"/>
      <c r="G3778" s="16"/>
    </row>
    <row r="3779" spans="3:7" x14ac:dyDescent="0.3">
      <c r="C3779" s="17"/>
      <c r="D3779" s="13"/>
      <c r="E3779" s="14"/>
      <c r="F3779" s="15"/>
      <c r="G3779" s="16"/>
    </row>
    <row r="3780" spans="3:7" x14ac:dyDescent="0.3">
      <c r="C3780" s="17"/>
      <c r="D3780" s="13"/>
      <c r="E3780" s="14"/>
      <c r="F3780" s="15"/>
      <c r="G3780" s="16"/>
    </row>
    <row r="3781" spans="3:7" x14ac:dyDescent="0.3">
      <c r="C3781" s="17"/>
      <c r="D3781" s="13"/>
      <c r="E3781" s="14"/>
      <c r="F3781" s="15"/>
      <c r="G3781" s="16"/>
    </row>
    <row r="3782" spans="3:7" x14ac:dyDescent="0.3">
      <c r="C3782" s="17"/>
      <c r="D3782" s="13"/>
      <c r="E3782" s="14"/>
      <c r="F3782" s="15"/>
      <c r="G3782" s="16"/>
    </row>
    <row r="3783" spans="3:7" x14ac:dyDescent="0.3">
      <c r="C3783" s="17"/>
      <c r="D3783" s="13"/>
      <c r="E3783" s="14"/>
      <c r="F3783" s="15"/>
      <c r="G3783" s="16"/>
    </row>
    <row r="3784" spans="3:7" x14ac:dyDescent="0.3">
      <c r="C3784" s="17"/>
      <c r="D3784" s="13"/>
      <c r="E3784" s="14"/>
      <c r="F3784" s="15"/>
      <c r="G3784" s="16"/>
    </row>
    <row r="3785" spans="3:7" x14ac:dyDescent="0.3">
      <c r="C3785" s="17"/>
      <c r="D3785" s="13"/>
      <c r="E3785" s="14"/>
      <c r="F3785" s="15"/>
      <c r="G3785" s="16"/>
    </row>
    <row r="3786" spans="3:7" x14ac:dyDescent="0.3">
      <c r="C3786" s="17"/>
      <c r="D3786" s="13"/>
      <c r="E3786" s="14"/>
      <c r="F3786" s="15"/>
      <c r="G3786" s="16"/>
    </row>
    <row r="3787" spans="3:7" x14ac:dyDescent="0.3">
      <c r="C3787" s="17"/>
      <c r="D3787" s="13"/>
      <c r="E3787" s="14"/>
      <c r="F3787" s="15"/>
      <c r="G3787" s="16"/>
    </row>
    <row r="3788" spans="3:7" x14ac:dyDescent="0.3">
      <c r="C3788" s="17"/>
      <c r="D3788" s="13"/>
      <c r="E3788" s="14"/>
      <c r="F3788" s="15"/>
      <c r="G3788" s="16"/>
    </row>
    <row r="3789" spans="3:7" x14ac:dyDescent="0.3">
      <c r="C3789" s="17"/>
      <c r="D3789" s="13"/>
      <c r="E3789" s="14"/>
      <c r="F3789" s="15"/>
      <c r="G3789" s="16"/>
    </row>
    <row r="3790" spans="3:7" x14ac:dyDescent="0.3">
      <c r="C3790" s="17"/>
      <c r="D3790" s="13"/>
      <c r="E3790" s="14"/>
      <c r="F3790" s="15"/>
      <c r="G3790" s="16"/>
    </row>
    <row r="3791" spans="3:7" x14ac:dyDescent="0.3">
      <c r="C3791" s="17"/>
      <c r="D3791" s="13"/>
      <c r="E3791" s="14"/>
      <c r="F3791" s="15"/>
      <c r="G3791" s="16"/>
    </row>
    <row r="3792" spans="3:7" x14ac:dyDescent="0.3">
      <c r="C3792" s="17"/>
      <c r="D3792" s="13"/>
      <c r="E3792" s="14"/>
      <c r="F3792" s="15"/>
      <c r="G3792" s="16"/>
    </row>
    <row r="3793" spans="3:7" x14ac:dyDescent="0.3">
      <c r="C3793" s="17"/>
      <c r="D3793" s="13"/>
      <c r="E3793" s="14"/>
      <c r="F3793" s="15"/>
      <c r="G3793" s="16"/>
    </row>
    <row r="3794" spans="3:7" x14ac:dyDescent="0.3">
      <c r="C3794" s="17"/>
      <c r="D3794" s="13"/>
      <c r="E3794" s="14"/>
      <c r="F3794" s="15"/>
      <c r="G3794" s="16"/>
    </row>
    <row r="3795" spans="3:7" x14ac:dyDescent="0.3">
      <c r="C3795" s="17"/>
      <c r="D3795" s="13"/>
      <c r="E3795" s="14"/>
      <c r="F3795" s="15"/>
      <c r="G3795" s="16"/>
    </row>
    <row r="3796" spans="3:7" x14ac:dyDescent="0.3">
      <c r="C3796" s="17"/>
      <c r="D3796" s="13"/>
      <c r="E3796" s="14"/>
      <c r="F3796" s="15"/>
      <c r="G3796" s="16"/>
    </row>
    <row r="3797" spans="3:7" x14ac:dyDescent="0.3">
      <c r="C3797" s="17"/>
      <c r="D3797" s="13"/>
      <c r="E3797" s="14"/>
      <c r="F3797" s="15"/>
      <c r="G3797" s="16"/>
    </row>
    <row r="3798" spans="3:7" x14ac:dyDescent="0.3">
      <c r="C3798" s="17"/>
      <c r="D3798" s="13"/>
      <c r="E3798" s="14"/>
      <c r="F3798" s="15"/>
      <c r="G3798" s="16"/>
    </row>
    <row r="3799" spans="3:7" x14ac:dyDescent="0.3">
      <c r="C3799" s="17"/>
      <c r="D3799" s="13"/>
      <c r="E3799" s="14"/>
      <c r="F3799" s="15"/>
      <c r="G3799" s="16"/>
    </row>
    <row r="3800" spans="3:7" x14ac:dyDescent="0.3">
      <c r="C3800" s="17"/>
      <c r="D3800" s="13"/>
      <c r="E3800" s="14"/>
      <c r="F3800" s="15"/>
      <c r="G3800" s="16"/>
    </row>
    <row r="3801" spans="3:7" x14ac:dyDescent="0.3">
      <c r="C3801" s="17"/>
      <c r="D3801" s="13"/>
      <c r="E3801" s="14"/>
      <c r="F3801" s="15"/>
      <c r="G3801" s="16"/>
    </row>
    <row r="3802" spans="3:7" x14ac:dyDescent="0.3">
      <c r="C3802" s="17"/>
      <c r="D3802" s="13"/>
      <c r="E3802" s="14"/>
      <c r="F3802" s="15"/>
      <c r="G3802" s="16"/>
    </row>
    <row r="3803" spans="3:7" x14ac:dyDescent="0.3">
      <c r="C3803" s="17"/>
      <c r="D3803" s="13"/>
      <c r="E3803" s="14"/>
      <c r="F3803" s="15"/>
      <c r="G3803" s="16"/>
    </row>
    <row r="3804" spans="3:7" x14ac:dyDescent="0.3">
      <c r="C3804" s="17"/>
      <c r="D3804" s="13"/>
      <c r="E3804" s="14"/>
      <c r="F3804" s="15"/>
      <c r="G3804" s="16"/>
    </row>
    <row r="3805" spans="3:7" x14ac:dyDescent="0.3">
      <c r="C3805" s="17"/>
      <c r="D3805" s="13"/>
      <c r="E3805" s="14"/>
      <c r="F3805" s="15"/>
      <c r="G3805" s="16"/>
    </row>
    <row r="3806" spans="3:7" x14ac:dyDescent="0.3">
      <c r="C3806" s="17"/>
      <c r="D3806" s="13"/>
      <c r="E3806" s="14"/>
      <c r="F3806" s="15"/>
      <c r="G3806" s="16"/>
    </row>
    <row r="3807" spans="3:7" x14ac:dyDescent="0.3">
      <c r="C3807" s="17"/>
      <c r="D3807" s="13"/>
      <c r="E3807" s="14"/>
      <c r="F3807" s="15"/>
      <c r="G3807" s="16"/>
    </row>
    <row r="3808" spans="3:7" x14ac:dyDescent="0.3">
      <c r="C3808" s="17"/>
      <c r="D3808" s="13"/>
      <c r="E3808" s="14"/>
      <c r="F3808" s="15"/>
      <c r="G3808" s="16"/>
    </row>
    <row r="3809" spans="3:7" x14ac:dyDescent="0.3">
      <c r="C3809" s="17"/>
      <c r="D3809" s="13"/>
      <c r="E3809" s="14"/>
      <c r="F3809" s="15"/>
      <c r="G3809" s="16"/>
    </row>
    <row r="3810" spans="3:7" x14ac:dyDescent="0.3">
      <c r="C3810" s="17"/>
      <c r="D3810" s="13"/>
      <c r="E3810" s="14"/>
      <c r="F3810" s="15"/>
      <c r="G3810" s="16"/>
    </row>
    <row r="3811" spans="3:7" x14ac:dyDescent="0.3">
      <c r="C3811" s="17"/>
      <c r="D3811" s="13"/>
      <c r="E3811" s="14"/>
      <c r="F3811" s="15"/>
      <c r="G3811" s="16"/>
    </row>
    <row r="3812" spans="3:7" x14ac:dyDescent="0.3">
      <c r="C3812" s="17"/>
      <c r="D3812" s="13"/>
      <c r="E3812" s="14"/>
      <c r="F3812" s="15"/>
      <c r="G3812" s="16"/>
    </row>
    <row r="3813" spans="3:7" x14ac:dyDescent="0.3">
      <c r="C3813" s="17"/>
      <c r="D3813" s="13"/>
      <c r="E3813" s="14"/>
      <c r="F3813" s="15"/>
      <c r="G3813" s="16"/>
    </row>
    <row r="3814" spans="3:7" x14ac:dyDescent="0.3">
      <c r="C3814" s="17"/>
      <c r="D3814" s="13"/>
      <c r="E3814" s="14"/>
      <c r="F3814" s="15"/>
      <c r="G3814" s="16"/>
    </row>
    <row r="3815" spans="3:7" x14ac:dyDescent="0.3">
      <c r="C3815" s="17"/>
      <c r="D3815" s="13"/>
      <c r="E3815" s="14"/>
      <c r="F3815" s="15"/>
      <c r="G3815" s="16"/>
    </row>
    <row r="3816" spans="3:7" x14ac:dyDescent="0.3">
      <c r="C3816" s="17"/>
      <c r="D3816" s="13"/>
      <c r="E3816" s="14"/>
      <c r="F3816" s="15"/>
      <c r="G3816" s="16"/>
    </row>
    <row r="3817" spans="3:7" x14ac:dyDescent="0.3">
      <c r="C3817" s="17"/>
      <c r="D3817" s="13"/>
      <c r="E3817" s="14"/>
      <c r="F3817" s="15"/>
      <c r="G3817" s="16"/>
    </row>
    <row r="3818" spans="3:7" x14ac:dyDescent="0.3">
      <c r="C3818" s="17"/>
      <c r="D3818" s="13"/>
      <c r="E3818" s="14"/>
      <c r="F3818" s="15"/>
      <c r="G3818" s="16"/>
    </row>
    <row r="3819" spans="3:7" x14ac:dyDescent="0.3">
      <c r="C3819" s="17"/>
      <c r="D3819" s="13"/>
      <c r="E3819" s="14"/>
      <c r="F3819" s="15"/>
      <c r="G3819" s="16"/>
    </row>
    <row r="3820" spans="3:7" x14ac:dyDescent="0.3">
      <c r="C3820" s="17"/>
      <c r="D3820" s="13"/>
      <c r="E3820" s="14"/>
      <c r="F3820" s="15"/>
      <c r="G3820" s="16"/>
    </row>
    <row r="3821" spans="3:7" x14ac:dyDescent="0.3">
      <c r="C3821" s="17"/>
      <c r="D3821" s="13"/>
      <c r="E3821" s="14"/>
      <c r="F3821" s="15"/>
      <c r="G3821" s="16"/>
    </row>
    <row r="3822" spans="3:7" x14ac:dyDescent="0.3">
      <c r="C3822" s="17"/>
      <c r="D3822" s="13"/>
      <c r="E3822" s="14"/>
      <c r="F3822" s="15"/>
      <c r="G3822" s="16"/>
    </row>
    <row r="3823" spans="3:7" x14ac:dyDescent="0.3">
      <c r="C3823" s="17"/>
      <c r="D3823" s="13"/>
      <c r="E3823" s="14"/>
      <c r="F3823" s="15"/>
      <c r="G3823" s="16"/>
    </row>
    <row r="3824" spans="3:7" x14ac:dyDescent="0.3">
      <c r="C3824" s="17"/>
      <c r="D3824" s="13"/>
      <c r="E3824" s="14"/>
      <c r="F3824" s="15"/>
      <c r="G3824" s="16"/>
    </row>
    <row r="3825" spans="3:7" x14ac:dyDescent="0.3">
      <c r="C3825" s="17"/>
      <c r="D3825" s="13"/>
      <c r="E3825" s="14"/>
      <c r="F3825" s="15"/>
      <c r="G3825" s="16"/>
    </row>
    <row r="3826" spans="3:7" x14ac:dyDescent="0.3">
      <c r="C3826" s="17"/>
      <c r="D3826" s="13"/>
      <c r="E3826" s="14"/>
      <c r="F3826" s="15"/>
      <c r="G3826" s="16"/>
    </row>
    <row r="3827" spans="3:7" x14ac:dyDescent="0.3">
      <c r="C3827" s="17"/>
      <c r="D3827" s="13"/>
      <c r="E3827" s="14"/>
      <c r="F3827" s="15"/>
      <c r="G3827" s="16"/>
    </row>
    <row r="3828" spans="3:7" x14ac:dyDescent="0.3">
      <c r="C3828" s="17"/>
      <c r="D3828" s="13"/>
      <c r="E3828" s="14"/>
      <c r="F3828" s="15"/>
      <c r="G3828" s="16"/>
    </row>
    <row r="3829" spans="3:7" x14ac:dyDescent="0.3">
      <c r="C3829" s="17"/>
      <c r="D3829" s="13"/>
      <c r="E3829" s="14"/>
      <c r="F3829" s="15"/>
      <c r="G3829" s="16"/>
    </row>
    <row r="3830" spans="3:7" x14ac:dyDescent="0.3">
      <c r="C3830" s="17"/>
      <c r="D3830" s="13"/>
      <c r="E3830" s="14"/>
      <c r="F3830" s="15"/>
      <c r="G3830" s="16"/>
    </row>
    <row r="3831" spans="3:7" x14ac:dyDescent="0.3">
      <c r="C3831" s="17"/>
      <c r="D3831" s="13"/>
      <c r="E3831" s="14"/>
      <c r="F3831" s="15"/>
      <c r="G3831" s="16"/>
    </row>
    <row r="3832" spans="3:7" x14ac:dyDescent="0.3">
      <c r="C3832" s="17"/>
      <c r="D3832" s="13"/>
      <c r="E3832" s="14"/>
      <c r="F3832" s="15"/>
      <c r="G3832" s="16"/>
    </row>
    <row r="3833" spans="3:7" x14ac:dyDescent="0.3">
      <c r="C3833" s="17"/>
      <c r="D3833" s="13"/>
      <c r="E3833" s="14"/>
      <c r="F3833" s="15"/>
      <c r="G3833" s="16"/>
    </row>
    <row r="3834" spans="3:7" x14ac:dyDescent="0.3">
      <c r="C3834" s="17"/>
      <c r="D3834" s="13"/>
      <c r="E3834" s="14"/>
      <c r="F3834" s="15"/>
      <c r="G3834" s="16"/>
    </row>
    <row r="3835" spans="3:7" x14ac:dyDescent="0.3">
      <c r="C3835" s="17"/>
      <c r="D3835" s="13"/>
      <c r="E3835" s="14"/>
      <c r="F3835" s="15"/>
      <c r="G3835" s="16"/>
    </row>
    <row r="3836" spans="3:7" x14ac:dyDescent="0.3">
      <c r="C3836" s="17"/>
      <c r="D3836" s="13"/>
      <c r="E3836" s="14"/>
      <c r="F3836" s="15"/>
      <c r="G3836" s="16"/>
    </row>
    <row r="3837" spans="3:7" x14ac:dyDescent="0.3">
      <c r="C3837" s="17"/>
      <c r="D3837" s="13"/>
      <c r="E3837" s="14"/>
      <c r="F3837" s="15"/>
      <c r="G3837" s="16"/>
    </row>
    <row r="3838" spans="3:7" x14ac:dyDescent="0.3">
      <c r="C3838" s="17"/>
      <c r="D3838" s="13"/>
      <c r="E3838" s="14"/>
      <c r="F3838" s="15"/>
      <c r="G3838" s="16"/>
    </row>
    <row r="3839" spans="3:7" x14ac:dyDescent="0.3">
      <c r="C3839" s="17"/>
      <c r="D3839" s="13"/>
      <c r="E3839" s="14"/>
      <c r="F3839" s="15"/>
      <c r="G3839" s="16"/>
    </row>
    <row r="3840" spans="3:7" x14ac:dyDescent="0.3">
      <c r="C3840" s="17"/>
      <c r="D3840" s="13"/>
      <c r="E3840" s="14"/>
      <c r="F3840" s="15"/>
      <c r="G3840" s="16"/>
    </row>
    <row r="3841" spans="3:7" x14ac:dyDescent="0.3">
      <c r="C3841" s="17"/>
      <c r="D3841" s="13"/>
      <c r="E3841" s="14"/>
      <c r="F3841" s="15"/>
      <c r="G3841" s="16"/>
    </row>
    <row r="3842" spans="3:7" x14ac:dyDescent="0.3">
      <c r="C3842" s="17"/>
      <c r="D3842" s="13"/>
      <c r="E3842" s="14"/>
      <c r="F3842" s="15"/>
      <c r="G3842" s="16"/>
    </row>
    <row r="3843" spans="3:7" x14ac:dyDescent="0.3">
      <c r="C3843" s="17"/>
      <c r="D3843" s="13"/>
      <c r="E3843" s="14"/>
      <c r="F3843" s="15"/>
      <c r="G3843" s="16"/>
    </row>
    <row r="3844" spans="3:7" x14ac:dyDescent="0.3">
      <c r="C3844" s="17"/>
      <c r="D3844" s="13"/>
      <c r="E3844" s="14"/>
      <c r="F3844" s="15"/>
      <c r="G3844" s="16"/>
    </row>
    <row r="3845" spans="3:7" x14ac:dyDescent="0.3">
      <c r="C3845" s="17"/>
      <c r="D3845" s="13"/>
      <c r="E3845" s="14"/>
      <c r="F3845" s="15"/>
      <c r="G3845" s="16"/>
    </row>
    <row r="3846" spans="3:7" x14ac:dyDescent="0.3">
      <c r="C3846" s="17"/>
      <c r="D3846" s="13"/>
      <c r="E3846" s="14"/>
      <c r="F3846" s="15"/>
      <c r="G3846" s="16"/>
    </row>
    <row r="3847" spans="3:7" x14ac:dyDescent="0.3">
      <c r="C3847" s="17"/>
      <c r="D3847" s="13"/>
      <c r="E3847" s="14"/>
      <c r="F3847" s="15"/>
      <c r="G3847" s="16"/>
    </row>
    <row r="3848" spans="3:7" x14ac:dyDescent="0.3">
      <c r="C3848" s="17"/>
      <c r="D3848" s="13"/>
      <c r="E3848" s="14"/>
      <c r="F3848" s="15"/>
      <c r="G3848" s="16"/>
    </row>
    <row r="3849" spans="3:7" x14ac:dyDescent="0.3">
      <c r="C3849" s="17"/>
      <c r="D3849" s="13"/>
      <c r="E3849" s="14"/>
      <c r="F3849" s="15"/>
      <c r="G3849" s="16"/>
    </row>
    <row r="3850" spans="3:7" x14ac:dyDescent="0.3">
      <c r="C3850" s="17"/>
      <c r="D3850" s="13"/>
      <c r="E3850" s="14"/>
      <c r="F3850" s="15"/>
      <c r="G3850" s="16"/>
    </row>
    <row r="3851" spans="3:7" x14ac:dyDescent="0.3">
      <c r="C3851" s="17"/>
      <c r="D3851" s="13"/>
      <c r="E3851" s="14"/>
      <c r="F3851" s="15"/>
      <c r="G3851" s="16"/>
    </row>
    <row r="3852" spans="3:7" x14ac:dyDescent="0.3">
      <c r="C3852" s="17"/>
      <c r="D3852" s="13"/>
      <c r="E3852" s="14"/>
      <c r="F3852" s="15"/>
      <c r="G3852" s="16"/>
    </row>
    <row r="3853" spans="3:7" x14ac:dyDescent="0.3">
      <c r="C3853" s="17"/>
      <c r="D3853" s="13"/>
      <c r="E3853" s="14"/>
      <c r="F3853" s="15"/>
      <c r="G3853" s="16"/>
    </row>
    <row r="3854" spans="3:7" x14ac:dyDescent="0.3">
      <c r="C3854" s="17"/>
      <c r="D3854" s="13"/>
      <c r="E3854" s="14"/>
      <c r="F3854" s="15"/>
      <c r="G3854" s="16"/>
    </row>
    <row r="3855" spans="3:7" x14ac:dyDescent="0.3">
      <c r="C3855" s="17"/>
      <c r="D3855" s="13"/>
      <c r="E3855" s="14"/>
      <c r="F3855" s="15"/>
      <c r="G3855" s="16"/>
    </row>
    <row r="3856" spans="3:7" x14ac:dyDescent="0.3">
      <c r="C3856" s="17"/>
      <c r="D3856" s="13"/>
      <c r="E3856" s="14"/>
      <c r="F3856" s="15"/>
      <c r="G3856" s="16"/>
    </row>
    <row r="3857" spans="3:7" x14ac:dyDescent="0.3">
      <c r="C3857" s="17"/>
      <c r="D3857" s="13"/>
      <c r="E3857" s="14"/>
      <c r="F3857" s="15"/>
      <c r="G3857" s="16"/>
    </row>
    <row r="3858" spans="3:7" x14ac:dyDescent="0.3">
      <c r="C3858" s="17"/>
      <c r="D3858" s="13"/>
      <c r="E3858" s="14"/>
      <c r="F3858" s="15"/>
      <c r="G3858" s="16"/>
    </row>
    <row r="3859" spans="3:7" x14ac:dyDescent="0.3">
      <c r="C3859" s="17"/>
      <c r="D3859" s="13"/>
      <c r="E3859" s="14"/>
      <c r="F3859" s="15"/>
      <c r="G3859" s="16"/>
    </row>
    <row r="3860" spans="3:7" x14ac:dyDescent="0.3">
      <c r="C3860" s="17"/>
      <c r="D3860" s="13"/>
      <c r="E3860" s="14"/>
      <c r="F3860" s="15"/>
      <c r="G3860" s="16"/>
    </row>
    <row r="3861" spans="3:7" x14ac:dyDescent="0.3">
      <c r="C3861" s="17"/>
      <c r="D3861" s="13"/>
      <c r="E3861" s="14"/>
      <c r="F3861" s="15"/>
      <c r="G3861" s="16"/>
    </row>
    <row r="3862" spans="3:7" x14ac:dyDescent="0.3">
      <c r="C3862" s="17"/>
      <c r="D3862" s="13"/>
      <c r="E3862" s="14"/>
      <c r="F3862" s="15"/>
      <c r="G3862" s="16"/>
    </row>
    <row r="3863" spans="3:7" x14ac:dyDescent="0.3">
      <c r="C3863" s="17"/>
      <c r="D3863" s="13"/>
      <c r="E3863" s="14"/>
      <c r="F3863" s="15"/>
      <c r="G3863" s="16"/>
    </row>
    <row r="3864" spans="3:7" x14ac:dyDescent="0.3">
      <c r="C3864" s="17"/>
      <c r="D3864" s="13"/>
      <c r="E3864" s="14"/>
      <c r="F3864" s="15"/>
      <c r="G3864" s="16"/>
    </row>
    <row r="3865" spans="3:7" x14ac:dyDescent="0.3">
      <c r="C3865" s="17"/>
      <c r="D3865" s="13"/>
      <c r="E3865" s="14"/>
      <c r="F3865" s="15"/>
      <c r="G3865" s="16"/>
    </row>
    <row r="3866" spans="3:7" x14ac:dyDescent="0.3">
      <c r="C3866" s="17"/>
      <c r="D3866" s="13"/>
      <c r="E3866" s="14"/>
      <c r="F3866" s="15"/>
      <c r="G3866" s="16"/>
    </row>
    <row r="3867" spans="3:7" x14ac:dyDescent="0.3">
      <c r="C3867" s="17"/>
      <c r="D3867" s="13"/>
      <c r="E3867" s="14"/>
      <c r="F3867" s="15"/>
      <c r="G3867" s="16"/>
    </row>
    <row r="3868" spans="3:7" x14ac:dyDescent="0.3">
      <c r="C3868" s="17"/>
      <c r="D3868" s="13"/>
      <c r="E3868" s="14"/>
      <c r="F3868" s="15"/>
      <c r="G3868" s="16"/>
    </row>
    <row r="3869" spans="3:7" x14ac:dyDescent="0.3">
      <c r="C3869" s="17"/>
      <c r="D3869" s="13"/>
      <c r="E3869" s="14"/>
      <c r="F3869" s="15"/>
      <c r="G3869" s="16"/>
    </row>
    <row r="3870" spans="3:7" x14ac:dyDescent="0.3">
      <c r="C3870" s="17"/>
      <c r="D3870" s="13"/>
      <c r="E3870" s="14"/>
      <c r="F3870" s="15"/>
      <c r="G3870" s="16"/>
    </row>
    <row r="3871" spans="3:7" x14ac:dyDescent="0.3">
      <c r="C3871" s="17"/>
      <c r="D3871" s="13"/>
      <c r="E3871" s="14"/>
      <c r="F3871" s="15"/>
      <c r="G3871" s="16"/>
    </row>
    <row r="3872" spans="3:7" x14ac:dyDescent="0.3">
      <c r="C3872" s="17"/>
      <c r="D3872" s="13"/>
      <c r="E3872" s="14"/>
      <c r="F3872" s="15"/>
      <c r="G3872" s="16"/>
    </row>
    <row r="3873" spans="3:7" x14ac:dyDescent="0.3">
      <c r="C3873" s="17"/>
      <c r="D3873" s="13"/>
      <c r="E3873" s="14"/>
      <c r="F3873" s="15"/>
      <c r="G3873" s="16"/>
    </row>
    <row r="3874" spans="3:7" x14ac:dyDescent="0.3">
      <c r="C3874" s="17"/>
      <c r="D3874" s="13"/>
      <c r="E3874" s="14"/>
      <c r="F3874" s="15"/>
      <c r="G3874" s="16"/>
    </row>
    <row r="3875" spans="3:7" x14ac:dyDescent="0.3">
      <c r="C3875" s="17"/>
      <c r="D3875" s="13"/>
      <c r="E3875" s="14"/>
      <c r="F3875" s="15"/>
      <c r="G3875" s="16"/>
    </row>
    <row r="3876" spans="3:7" x14ac:dyDescent="0.3">
      <c r="C3876" s="17"/>
      <c r="D3876" s="13"/>
      <c r="E3876" s="14"/>
      <c r="F3876" s="15"/>
      <c r="G3876" s="16"/>
    </row>
    <row r="3877" spans="3:7" x14ac:dyDescent="0.3">
      <c r="C3877" s="17"/>
      <c r="D3877" s="13"/>
      <c r="E3877" s="14"/>
      <c r="F3877" s="15"/>
      <c r="G3877" s="16"/>
    </row>
    <row r="3878" spans="3:7" x14ac:dyDescent="0.3">
      <c r="C3878" s="17"/>
      <c r="D3878" s="13"/>
      <c r="E3878" s="14"/>
      <c r="F3878" s="15"/>
      <c r="G3878" s="16"/>
    </row>
    <row r="3879" spans="3:7" x14ac:dyDescent="0.3">
      <c r="C3879" s="17"/>
      <c r="D3879" s="13"/>
      <c r="E3879" s="14"/>
      <c r="F3879" s="15"/>
      <c r="G3879" s="16"/>
    </row>
    <row r="3880" spans="3:7" x14ac:dyDescent="0.3">
      <c r="C3880" s="17"/>
      <c r="D3880" s="13"/>
      <c r="E3880" s="14"/>
      <c r="F3880" s="15"/>
      <c r="G3880" s="16"/>
    </row>
    <row r="3881" spans="3:7" x14ac:dyDescent="0.3">
      <c r="C3881" s="17"/>
      <c r="D3881" s="13"/>
      <c r="E3881" s="14"/>
      <c r="F3881" s="15"/>
      <c r="G3881" s="16"/>
    </row>
    <row r="3882" spans="3:7" x14ac:dyDescent="0.3">
      <c r="C3882" s="17"/>
      <c r="D3882" s="13"/>
      <c r="E3882" s="14"/>
      <c r="F3882" s="15"/>
      <c r="G3882" s="16"/>
    </row>
    <row r="3883" spans="3:7" x14ac:dyDescent="0.3">
      <c r="C3883" s="17"/>
      <c r="D3883" s="13"/>
      <c r="E3883" s="14"/>
      <c r="F3883" s="15"/>
      <c r="G3883" s="16"/>
    </row>
    <row r="3884" spans="3:7" x14ac:dyDescent="0.3">
      <c r="C3884" s="17"/>
      <c r="D3884" s="13"/>
      <c r="E3884" s="14"/>
      <c r="F3884" s="15"/>
      <c r="G3884" s="16"/>
    </row>
    <row r="3885" spans="3:7" x14ac:dyDescent="0.3">
      <c r="C3885" s="17"/>
      <c r="D3885" s="13"/>
      <c r="E3885" s="14"/>
      <c r="F3885" s="15"/>
      <c r="G3885" s="16"/>
    </row>
    <row r="3886" spans="3:7" x14ac:dyDescent="0.3">
      <c r="C3886" s="17"/>
      <c r="D3886" s="13"/>
      <c r="E3886" s="14"/>
      <c r="F3886" s="15"/>
      <c r="G3886" s="16"/>
    </row>
    <row r="3887" spans="3:7" x14ac:dyDescent="0.3">
      <c r="C3887" s="17"/>
      <c r="D3887" s="13"/>
      <c r="E3887" s="14"/>
      <c r="F3887" s="15"/>
      <c r="G3887" s="16"/>
    </row>
    <row r="3888" spans="3:7" x14ac:dyDescent="0.3">
      <c r="C3888" s="17"/>
      <c r="D3888" s="13"/>
      <c r="E3888" s="14"/>
      <c r="F3888" s="15"/>
      <c r="G3888" s="16"/>
    </row>
    <row r="3889" spans="3:7" x14ac:dyDescent="0.3">
      <c r="C3889" s="17"/>
      <c r="D3889" s="13"/>
      <c r="E3889" s="14"/>
      <c r="F3889" s="15"/>
      <c r="G3889" s="16"/>
    </row>
    <row r="3890" spans="3:7" x14ac:dyDescent="0.3">
      <c r="C3890" s="17"/>
      <c r="D3890" s="13"/>
      <c r="E3890" s="14"/>
      <c r="F3890" s="15"/>
      <c r="G3890" s="16"/>
    </row>
    <row r="3891" spans="3:7" x14ac:dyDescent="0.3">
      <c r="C3891" s="17"/>
      <c r="D3891" s="13"/>
      <c r="E3891" s="14"/>
      <c r="F3891" s="15"/>
      <c r="G3891" s="16"/>
    </row>
    <row r="3892" spans="3:7" x14ac:dyDescent="0.3">
      <c r="C3892" s="17"/>
      <c r="D3892" s="13"/>
      <c r="E3892" s="14"/>
      <c r="F3892" s="15"/>
      <c r="G3892" s="16"/>
    </row>
    <row r="3893" spans="3:7" x14ac:dyDescent="0.3">
      <c r="C3893" s="17"/>
      <c r="D3893" s="13"/>
      <c r="E3893" s="14"/>
      <c r="F3893" s="15"/>
      <c r="G3893" s="16"/>
    </row>
    <row r="3894" spans="3:7" x14ac:dyDescent="0.3">
      <c r="C3894" s="17"/>
      <c r="D3894" s="13"/>
      <c r="E3894" s="14"/>
      <c r="F3894" s="15"/>
      <c r="G3894" s="16"/>
    </row>
    <row r="3895" spans="3:7" x14ac:dyDescent="0.3">
      <c r="C3895" s="17"/>
      <c r="D3895" s="13"/>
      <c r="E3895" s="14"/>
      <c r="F3895" s="15"/>
      <c r="G3895" s="16"/>
    </row>
    <row r="3896" spans="3:7" x14ac:dyDescent="0.3">
      <c r="C3896" s="17"/>
      <c r="D3896" s="13"/>
      <c r="E3896" s="14"/>
      <c r="F3896" s="15"/>
      <c r="G3896" s="16"/>
    </row>
    <row r="3897" spans="3:7" x14ac:dyDescent="0.3">
      <c r="C3897" s="17"/>
      <c r="D3897" s="13"/>
      <c r="E3897" s="14"/>
      <c r="F3897" s="15"/>
      <c r="G3897" s="16"/>
    </row>
    <row r="3898" spans="3:7" x14ac:dyDescent="0.3">
      <c r="C3898" s="17"/>
      <c r="D3898" s="13"/>
      <c r="E3898" s="14"/>
      <c r="F3898" s="15"/>
      <c r="G3898" s="16"/>
    </row>
    <row r="3899" spans="3:7" x14ac:dyDescent="0.3">
      <c r="C3899" s="17"/>
      <c r="D3899" s="13"/>
      <c r="E3899" s="14"/>
      <c r="F3899" s="15"/>
      <c r="G3899" s="16"/>
    </row>
    <row r="3900" spans="3:7" x14ac:dyDescent="0.3">
      <c r="C3900" s="17"/>
      <c r="D3900" s="13"/>
      <c r="E3900" s="14"/>
      <c r="F3900" s="15"/>
      <c r="G3900" s="16"/>
    </row>
    <row r="3901" spans="3:7" x14ac:dyDescent="0.3">
      <c r="C3901" s="17"/>
      <c r="D3901" s="13"/>
      <c r="E3901" s="14"/>
      <c r="F3901" s="15"/>
      <c r="G3901" s="16"/>
    </row>
    <row r="3902" spans="3:7" x14ac:dyDescent="0.3">
      <c r="C3902" s="17"/>
      <c r="D3902" s="13"/>
      <c r="E3902" s="14"/>
      <c r="F3902" s="15"/>
      <c r="G3902" s="16"/>
    </row>
    <row r="3903" spans="3:7" x14ac:dyDescent="0.3">
      <c r="C3903" s="17"/>
      <c r="D3903" s="13"/>
      <c r="E3903" s="14"/>
      <c r="F3903" s="15"/>
      <c r="G3903" s="16"/>
    </row>
    <row r="3904" spans="3:7" x14ac:dyDescent="0.3">
      <c r="C3904" s="17"/>
      <c r="D3904" s="13"/>
      <c r="E3904" s="14"/>
      <c r="F3904" s="15"/>
      <c r="G3904" s="16"/>
    </row>
    <row r="3905" spans="3:7" x14ac:dyDescent="0.3">
      <c r="C3905" s="17"/>
      <c r="D3905" s="13"/>
      <c r="E3905" s="14"/>
      <c r="F3905" s="15"/>
      <c r="G3905" s="16"/>
    </row>
    <row r="3906" spans="3:7" x14ac:dyDescent="0.3">
      <c r="C3906" s="17"/>
      <c r="D3906" s="13"/>
      <c r="E3906" s="14"/>
      <c r="F3906" s="15"/>
      <c r="G3906" s="16"/>
    </row>
    <row r="3907" spans="3:7" x14ac:dyDescent="0.3">
      <c r="C3907" s="17"/>
      <c r="D3907" s="13"/>
      <c r="E3907" s="14"/>
      <c r="F3907" s="15"/>
      <c r="G3907" s="16"/>
    </row>
    <row r="3908" spans="3:7" x14ac:dyDescent="0.3">
      <c r="C3908" s="17"/>
      <c r="D3908" s="13"/>
      <c r="E3908" s="14"/>
      <c r="F3908" s="15"/>
      <c r="G3908" s="16"/>
    </row>
    <row r="3909" spans="3:7" x14ac:dyDescent="0.3">
      <c r="C3909" s="17"/>
      <c r="D3909" s="13"/>
      <c r="E3909" s="14"/>
      <c r="F3909" s="15"/>
      <c r="G3909" s="16"/>
    </row>
    <row r="3910" spans="3:7" x14ac:dyDescent="0.3">
      <c r="C3910" s="17"/>
      <c r="D3910" s="13"/>
      <c r="E3910" s="14"/>
      <c r="F3910" s="15"/>
      <c r="G3910" s="16"/>
    </row>
    <row r="3911" spans="3:7" x14ac:dyDescent="0.3">
      <c r="C3911" s="17"/>
      <c r="D3911" s="13"/>
      <c r="E3911" s="14"/>
      <c r="F3911" s="15"/>
      <c r="G3911" s="16"/>
    </row>
    <row r="3912" spans="3:7" x14ac:dyDescent="0.3">
      <c r="C3912" s="17"/>
      <c r="D3912" s="13"/>
      <c r="E3912" s="14"/>
      <c r="F3912" s="15"/>
      <c r="G3912" s="16"/>
    </row>
    <row r="3913" spans="3:7" x14ac:dyDescent="0.3">
      <c r="C3913" s="17"/>
      <c r="D3913" s="13"/>
      <c r="E3913" s="14"/>
      <c r="F3913" s="15"/>
      <c r="G3913" s="16"/>
    </row>
    <row r="3914" spans="3:7" x14ac:dyDescent="0.3">
      <c r="C3914" s="17"/>
      <c r="D3914" s="13"/>
      <c r="E3914" s="14"/>
      <c r="F3914" s="15"/>
      <c r="G3914" s="16"/>
    </row>
    <row r="3915" spans="3:7" x14ac:dyDescent="0.3">
      <c r="C3915" s="17"/>
      <c r="D3915" s="13"/>
      <c r="E3915" s="14"/>
      <c r="F3915" s="15"/>
      <c r="G3915" s="16"/>
    </row>
    <row r="3916" spans="3:7" x14ac:dyDescent="0.3">
      <c r="C3916" s="17"/>
      <c r="D3916" s="13"/>
      <c r="E3916" s="14"/>
      <c r="F3916" s="15"/>
      <c r="G3916" s="16"/>
    </row>
    <row r="3917" spans="3:7" x14ac:dyDescent="0.3">
      <c r="C3917" s="17"/>
      <c r="D3917" s="13"/>
      <c r="E3917" s="14"/>
      <c r="F3917" s="15"/>
      <c r="G3917" s="16"/>
    </row>
    <row r="3918" spans="3:7" x14ac:dyDescent="0.3">
      <c r="C3918" s="17"/>
      <c r="D3918" s="13"/>
      <c r="E3918" s="14"/>
      <c r="F3918" s="15"/>
      <c r="G3918" s="16"/>
    </row>
    <row r="3919" spans="3:7" x14ac:dyDescent="0.3">
      <c r="C3919" s="17"/>
      <c r="D3919" s="13"/>
      <c r="E3919" s="14"/>
      <c r="F3919" s="15"/>
      <c r="G3919" s="16"/>
    </row>
    <row r="3920" spans="3:7" x14ac:dyDescent="0.3">
      <c r="C3920" s="17"/>
      <c r="D3920" s="13"/>
      <c r="E3920" s="14"/>
      <c r="F3920" s="15"/>
      <c r="G3920" s="16"/>
    </row>
    <row r="3921" spans="3:7" x14ac:dyDescent="0.3">
      <c r="C3921" s="17"/>
      <c r="D3921" s="13"/>
      <c r="E3921" s="14"/>
      <c r="F3921" s="15"/>
      <c r="G3921" s="16"/>
    </row>
    <row r="3922" spans="3:7" x14ac:dyDescent="0.3">
      <c r="C3922" s="17"/>
      <c r="D3922" s="13"/>
      <c r="E3922" s="14"/>
      <c r="F3922" s="15"/>
      <c r="G3922" s="16"/>
    </row>
    <row r="3923" spans="3:7" x14ac:dyDescent="0.3">
      <c r="C3923" s="17"/>
      <c r="D3923" s="13"/>
      <c r="E3923" s="14"/>
      <c r="F3923" s="15"/>
      <c r="G3923" s="16"/>
    </row>
    <row r="3924" spans="3:7" x14ac:dyDescent="0.3">
      <c r="C3924" s="17"/>
      <c r="D3924" s="13"/>
      <c r="E3924" s="14"/>
      <c r="F3924" s="15"/>
      <c r="G3924" s="16"/>
    </row>
    <row r="3925" spans="3:7" x14ac:dyDescent="0.3">
      <c r="C3925" s="17"/>
      <c r="D3925" s="13"/>
      <c r="E3925" s="14"/>
      <c r="F3925" s="15"/>
      <c r="G3925" s="16"/>
    </row>
    <row r="3926" spans="3:7" x14ac:dyDescent="0.3">
      <c r="C3926" s="17"/>
      <c r="D3926" s="13"/>
      <c r="E3926" s="14"/>
      <c r="F3926" s="15"/>
      <c r="G3926" s="16"/>
    </row>
    <row r="3927" spans="3:7" x14ac:dyDescent="0.3">
      <c r="C3927" s="17"/>
      <c r="D3927" s="13"/>
      <c r="E3927" s="14"/>
      <c r="F3927" s="15"/>
      <c r="G3927" s="16"/>
    </row>
    <row r="3928" spans="3:7" x14ac:dyDescent="0.3">
      <c r="C3928" s="17"/>
      <c r="D3928" s="13"/>
      <c r="E3928" s="14"/>
      <c r="F3928" s="15"/>
      <c r="G3928" s="16"/>
    </row>
    <row r="3929" spans="3:7" x14ac:dyDescent="0.3">
      <c r="C3929" s="17"/>
      <c r="D3929" s="13"/>
      <c r="E3929" s="14"/>
      <c r="F3929" s="15"/>
      <c r="G3929" s="16"/>
    </row>
    <row r="3930" spans="3:7" x14ac:dyDescent="0.3">
      <c r="C3930" s="17"/>
      <c r="D3930" s="13"/>
      <c r="E3930" s="14"/>
      <c r="F3930" s="15"/>
      <c r="G3930" s="16"/>
    </row>
    <row r="3931" spans="3:7" x14ac:dyDescent="0.3">
      <c r="C3931" s="17"/>
      <c r="D3931" s="13"/>
      <c r="E3931" s="14"/>
      <c r="F3931" s="15"/>
      <c r="G3931" s="16"/>
    </row>
    <row r="3932" spans="3:7" x14ac:dyDescent="0.3">
      <c r="C3932" s="17"/>
      <c r="D3932" s="13"/>
      <c r="E3932" s="14"/>
      <c r="F3932" s="15"/>
      <c r="G3932" s="16"/>
    </row>
    <row r="3933" spans="3:7" x14ac:dyDescent="0.3">
      <c r="C3933" s="17"/>
      <c r="D3933" s="13"/>
      <c r="E3933" s="14"/>
      <c r="F3933" s="15"/>
      <c r="G3933" s="16"/>
    </row>
    <row r="3934" spans="3:7" x14ac:dyDescent="0.3">
      <c r="C3934" s="17"/>
      <c r="D3934" s="13"/>
      <c r="E3934" s="14"/>
      <c r="F3934" s="15"/>
      <c r="G3934" s="16"/>
    </row>
    <row r="3935" spans="3:7" x14ac:dyDescent="0.3">
      <c r="C3935" s="17"/>
      <c r="D3935" s="13"/>
      <c r="E3935" s="14"/>
      <c r="F3935" s="15"/>
      <c r="G3935" s="16"/>
    </row>
    <row r="3936" spans="3:7" x14ac:dyDescent="0.3">
      <c r="C3936" s="17"/>
      <c r="D3936" s="13"/>
      <c r="E3936" s="14"/>
      <c r="F3936" s="15"/>
      <c r="G3936" s="16"/>
    </row>
    <row r="3937" spans="3:7" x14ac:dyDescent="0.3">
      <c r="C3937" s="17"/>
      <c r="D3937" s="13"/>
      <c r="E3937" s="14"/>
      <c r="F3937" s="15"/>
      <c r="G3937" s="16"/>
    </row>
    <row r="3938" spans="3:7" x14ac:dyDescent="0.3">
      <c r="C3938" s="17"/>
      <c r="D3938" s="13"/>
      <c r="E3938" s="14"/>
      <c r="F3938" s="15"/>
      <c r="G3938" s="16"/>
    </row>
    <row r="3939" spans="3:7" x14ac:dyDescent="0.3">
      <c r="C3939" s="17"/>
      <c r="D3939" s="13"/>
      <c r="E3939" s="14"/>
      <c r="F3939" s="15"/>
      <c r="G3939" s="16"/>
    </row>
    <row r="3940" spans="3:7" x14ac:dyDescent="0.3">
      <c r="C3940" s="17"/>
      <c r="D3940" s="13"/>
      <c r="E3940" s="14"/>
      <c r="F3940" s="15"/>
      <c r="G3940" s="16"/>
    </row>
    <row r="3941" spans="3:7" x14ac:dyDescent="0.3">
      <c r="C3941" s="17"/>
      <c r="D3941" s="13"/>
      <c r="E3941" s="14"/>
      <c r="F3941" s="15"/>
      <c r="G3941" s="16"/>
    </row>
    <row r="3942" spans="3:7" x14ac:dyDescent="0.3">
      <c r="C3942" s="17"/>
      <c r="D3942" s="13"/>
      <c r="E3942" s="14"/>
      <c r="F3942" s="15"/>
      <c r="G3942" s="16"/>
    </row>
    <row r="3943" spans="3:7" x14ac:dyDescent="0.3">
      <c r="C3943" s="17"/>
      <c r="D3943" s="13"/>
      <c r="E3943" s="14"/>
      <c r="F3943" s="15"/>
      <c r="G3943" s="16"/>
    </row>
    <row r="3944" spans="3:7" x14ac:dyDescent="0.3">
      <c r="C3944" s="17"/>
      <c r="D3944" s="13"/>
      <c r="E3944" s="14"/>
      <c r="F3944" s="15"/>
      <c r="G3944" s="16"/>
    </row>
    <row r="3945" spans="3:7" x14ac:dyDescent="0.3">
      <c r="C3945" s="17"/>
      <c r="D3945" s="13"/>
      <c r="E3945" s="14"/>
      <c r="F3945" s="15"/>
      <c r="G3945" s="16"/>
    </row>
    <row r="3946" spans="3:7" x14ac:dyDescent="0.3">
      <c r="C3946" s="17"/>
      <c r="D3946" s="13"/>
      <c r="E3946" s="14"/>
      <c r="F3946" s="15"/>
      <c r="G3946" s="16"/>
    </row>
    <row r="3947" spans="3:7" x14ac:dyDescent="0.3">
      <c r="C3947" s="17"/>
      <c r="D3947" s="13"/>
      <c r="E3947" s="14"/>
      <c r="F3947" s="15"/>
      <c r="G3947" s="16"/>
    </row>
    <row r="3948" spans="3:7" x14ac:dyDescent="0.3">
      <c r="C3948" s="17"/>
      <c r="D3948" s="13"/>
      <c r="E3948" s="14"/>
      <c r="F3948" s="15"/>
      <c r="G3948" s="16"/>
    </row>
    <row r="3949" spans="3:7" x14ac:dyDescent="0.3">
      <c r="C3949" s="17"/>
      <c r="D3949" s="13"/>
      <c r="E3949" s="14"/>
      <c r="F3949" s="15"/>
      <c r="G3949" s="16"/>
    </row>
    <row r="3950" spans="3:7" x14ac:dyDescent="0.3">
      <c r="C3950" s="17"/>
      <c r="D3950" s="13"/>
      <c r="E3950" s="14"/>
      <c r="F3950" s="15"/>
      <c r="G3950" s="16"/>
    </row>
    <row r="3951" spans="3:7" x14ac:dyDescent="0.3">
      <c r="C3951" s="17"/>
      <c r="D3951" s="13"/>
      <c r="E3951" s="14"/>
      <c r="F3951" s="15"/>
      <c r="G3951" s="16"/>
    </row>
    <row r="3952" spans="3:7" x14ac:dyDescent="0.3">
      <c r="C3952" s="17"/>
      <c r="D3952" s="13"/>
      <c r="E3952" s="14"/>
      <c r="F3952" s="15"/>
      <c r="G3952" s="16"/>
    </row>
    <row r="3953" spans="3:7" x14ac:dyDescent="0.3">
      <c r="C3953" s="17"/>
      <c r="D3953" s="13"/>
      <c r="E3953" s="14"/>
      <c r="F3953" s="15"/>
      <c r="G3953" s="16"/>
    </row>
    <row r="3954" spans="3:7" x14ac:dyDescent="0.3">
      <c r="C3954" s="17"/>
      <c r="D3954" s="13"/>
      <c r="E3954" s="14"/>
      <c r="F3954" s="15"/>
      <c r="G3954" s="16"/>
    </row>
    <row r="3955" spans="3:7" x14ac:dyDescent="0.3">
      <c r="C3955" s="17"/>
      <c r="D3955" s="13"/>
      <c r="E3955" s="14"/>
      <c r="F3955" s="15"/>
      <c r="G3955" s="16"/>
    </row>
    <row r="3956" spans="3:7" x14ac:dyDescent="0.3">
      <c r="C3956" s="17"/>
      <c r="D3956" s="13"/>
      <c r="E3956" s="14"/>
      <c r="F3956" s="15"/>
      <c r="G3956" s="16"/>
    </row>
    <row r="3957" spans="3:7" x14ac:dyDescent="0.3">
      <c r="C3957" s="17"/>
      <c r="D3957" s="13"/>
      <c r="E3957" s="14"/>
      <c r="F3957" s="15"/>
      <c r="G3957" s="16"/>
    </row>
    <row r="3958" spans="3:7" x14ac:dyDescent="0.3">
      <c r="C3958" s="17"/>
      <c r="D3958" s="13"/>
      <c r="E3958" s="14"/>
      <c r="F3958" s="15"/>
      <c r="G3958" s="16"/>
    </row>
    <row r="3959" spans="3:7" x14ac:dyDescent="0.3">
      <c r="C3959" s="17"/>
      <c r="D3959" s="13"/>
      <c r="E3959" s="14"/>
      <c r="F3959" s="15"/>
      <c r="G3959" s="16"/>
    </row>
    <row r="3960" spans="3:7" x14ac:dyDescent="0.3">
      <c r="C3960" s="17"/>
      <c r="D3960" s="13"/>
      <c r="E3960" s="14"/>
      <c r="F3960" s="15"/>
      <c r="G3960" s="16"/>
    </row>
    <row r="3961" spans="3:7" x14ac:dyDescent="0.3">
      <c r="C3961" s="17"/>
      <c r="D3961" s="13"/>
      <c r="E3961" s="14"/>
      <c r="F3961" s="15"/>
      <c r="G3961" s="16"/>
    </row>
    <row r="3962" spans="3:7" x14ac:dyDescent="0.3">
      <c r="C3962" s="17"/>
      <c r="D3962" s="13"/>
      <c r="E3962" s="14"/>
      <c r="F3962" s="15"/>
      <c r="G3962" s="16"/>
    </row>
    <row r="3963" spans="3:7" x14ac:dyDescent="0.3">
      <c r="C3963" s="17"/>
      <c r="D3963" s="13"/>
      <c r="E3963" s="14"/>
      <c r="F3963" s="15"/>
      <c r="G3963" s="16"/>
    </row>
    <row r="3964" spans="3:7" x14ac:dyDescent="0.3">
      <c r="C3964" s="17"/>
      <c r="D3964" s="13"/>
      <c r="E3964" s="14"/>
      <c r="F3964" s="15"/>
      <c r="G3964" s="16"/>
    </row>
    <row r="3965" spans="3:7" x14ac:dyDescent="0.3">
      <c r="C3965" s="17"/>
      <c r="D3965" s="13"/>
      <c r="E3965" s="14"/>
      <c r="F3965" s="15"/>
      <c r="G3965" s="16"/>
    </row>
    <row r="3966" spans="3:7" x14ac:dyDescent="0.3">
      <c r="C3966" s="17"/>
      <c r="D3966" s="13"/>
      <c r="E3966" s="14"/>
      <c r="F3966" s="15"/>
      <c r="G3966" s="16"/>
    </row>
    <row r="3967" spans="3:7" x14ac:dyDescent="0.3">
      <c r="C3967" s="17"/>
      <c r="D3967" s="13"/>
      <c r="E3967" s="14"/>
      <c r="F3967" s="15"/>
      <c r="G3967" s="16"/>
    </row>
    <row r="3968" spans="3:7" x14ac:dyDescent="0.3">
      <c r="C3968" s="17"/>
      <c r="D3968" s="13"/>
      <c r="E3968" s="14"/>
      <c r="F3968" s="15"/>
      <c r="G3968" s="16"/>
    </row>
    <row r="3969" spans="3:7" x14ac:dyDescent="0.3">
      <c r="C3969" s="17"/>
      <c r="D3969" s="13"/>
      <c r="E3969" s="14"/>
      <c r="F3969" s="15"/>
      <c r="G3969" s="16"/>
    </row>
    <row r="3970" spans="3:7" x14ac:dyDescent="0.3">
      <c r="C3970" s="17"/>
      <c r="D3970" s="13"/>
      <c r="E3970" s="14"/>
      <c r="F3970" s="15"/>
      <c r="G3970" s="16"/>
    </row>
    <row r="3971" spans="3:7" x14ac:dyDescent="0.3">
      <c r="C3971" s="17"/>
      <c r="D3971" s="13"/>
      <c r="E3971" s="14"/>
      <c r="F3971" s="15"/>
      <c r="G3971" s="16"/>
    </row>
    <row r="3972" spans="3:7" x14ac:dyDescent="0.3">
      <c r="C3972" s="17"/>
      <c r="D3972" s="13"/>
      <c r="E3972" s="14"/>
      <c r="F3972" s="15"/>
      <c r="G3972" s="16"/>
    </row>
    <row r="3973" spans="3:7" x14ac:dyDescent="0.3">
      <c r="C3973" s="17"/>
      <c r="D3973" s="13"/>
      <c r="E3973" s="14"/>
      <c r="F3973" s="15"/>
      <c r="G3973" s="16"/>
    </row>
    <row r="3974" spans="3:7" x14ac:dyDescent="0.3">
      <c r="C3974" s="17"/>
      <c r="D3974" s="13"/>
      <c r="E3974" s="14"/>
      <c r="F3974" s="15"/>
      <c r="G3974" s="16"/>
    </row>
    <row r="3975" spans="3:7" x14ac:dyDescent="0.3">
      <c r="C3975" s="17"/>
      <c r="D3975" s="13"/>
      <c r="E3975" s="14"/>
      <c r="F3975" s="15"/>
      <c r="G3975" s="16"/>
    </row>
    <row r="3976" spans="3:7" x14ac:dyDescent="0.3">
      <c r="C3976" s="17"/>
      <c r="D3976" s="13"/>
      <c r="E3976" s="14"/>
      <c r="F3976" s="15"/>
      <c r="G3976" s="16"/>
    </row>
    <row r="3977" spans="3:7" x14ac:dyDescent="0.3">
      <c r="C3977" s="17"/>
      <c r="D3977" s="13"/>
      <c r="E3977" s="14"/>
      <c r="F3977" s="15"/>
      <c r="G3977" s="16"/>
    </row>
    <row r="3978" spans="3:7" x14ac:dyDescent="0.3">
      <c r="C3978" s="17"/>
      <c r="D3978" s="13"/>
      <c r="E3978" s="14"/>
      <c r="F3978" s="15"/>
      <c r="G3978" s="16"/>
    </row>
    <row r="3979" spans="3:7" x14ac:dyDescent="0.3">
      <c r="C3979" s="17"/>
      <c r="D3979" s="13"/>
      <c r="E3979" s="14"/>
      <c r="F3979" s="15"/>
      <c r="G3979" s="16"/>
    </row>
    <row r="3980" spans="3:7" x14ac:dyDescent="0.3">
      <c r="C3980" s="17"/>
      <c r="D3980" s="13"/>
      <c r="E3980" s="14"/>
      <c r="F3980" s="15"/>
      <c r="G3980" s="16"/>
    </row>
    <row r="3981" spans="3:7" x14ac:dyDescent="0.3">
      <c r="C3981" s="17"/>
      <c r="D3981" s="13"/>
      <c r="E3981" s="14"/>
      <c r="F3981" s="15"/>
      <c r="G3981" s="16"/>
    </row>
    <row r="3982" spans="3:7" x14ac:dyDescent="0.3">
      <c r="C3982" s="17"/>
      <c r="D3982" s="13"/>
      <c r="E3982" s="14"/>
      <c r="F3982" s="15"/>
      <c r="G3982" s="16"/>
    </row>
    <row r="3983" spans="3:7" x14ac:dyDescent="0.3">
      <c r="C3983" s="17"/>
      <c r="D3983" s="13"/>
      <c r="E3983" s="14"/>
      <c r="F3983" s="15"/>
      <c r="G3983" s="16"/>
    </row>
    <row r="3984" spans="3:7" x14ac:dyDescent="0.3">
      <c r="C3984" s="17"/>
      <c r="D3984" s="13"/>
      <c r="E3984" s="14"/>
      <c r="F3984" s="15"/>
      <c r="G3984" s="16"/>
    </row>
    <row r="3985" spans="3:7" x14ac:dyDescent="0.3">
      <c r="C3985" s="17"/>
      <c r="D3985" s="13"/>
      <c r="E3985" s="14"/>
      <c r="F3985" s="15"/>
      <c r="G3985" s="16"/>
    </row>
    <row r="3986" spans="3:7" x14ac:dyDescent="0.3">
      <c r="C3986" s="17"/>
      <c r="D3986" s="13"/>
      <c r="E3986" s="14"/>
      <c r="F3986" s="15"/>
      <c r="G3986" s="16"/>
    </row>
    <row r="3987" spans="3:7" x14ac:dyDescent="0.3">
      <c r="C3987" s="17"/>
      <c r="D3987" s="13"/>
      <c r="E3987" s="14"/>
      <c r="F3987" s="15"/>
      <c r="G3987" s="16"/>
    </row>
    <row r="3988" spans="3:7" x14ac:dyDescent="0.3">
      <c r="C3988" s="17"/>
      <c r="D3988" s="13"/>
      <c r="E3988" s="14"/>
      <c r="F3988" s="15"/>
      <c r="G3988" s="16"/>
    </row>
    <row r="3989" spans="3:7" x14ac:dyDescent="0.3">
      <c r="C3989" s="17"/>
      <c r="D3989" s="13"/>
      <c r="E3989" s="14"/>
      <c r="F3989" s="15"/>
      <c r="G3989" s="16"/>
    </row>
    <row r="3990" spans="3:7" x14ac:dyDescent="0.3">
      <c r="C3990" s="17"/>
      <c r="D3990" s="13"/>
      <c r="E3990" s="14"/>
      <c r="F3990" s="15"/>
      <c r="G3990" s="16"/>
    </row>
    <row r="3991" spans="3:7" x14ac:dyDescent="0.3">
      <c r="C3991" s="17"/>
      <c r="D3991" s="13"/>
      <c r="E3991" s="14"/>
      <c r="F3991" s="15"/>
      <c r="G3991" s="16"/>
    </row>
    <row r="3992" spans="3:7" x14ac:dyDescent="0.3">
      <c r="C3992" s="17"/>
      <c r="D3992" s="13"/>
      <c r="E3992" s="14"/>
      <c r="F3992" s="15"/>
      <c r="G3992" s="16"/>
    </row>
    <row r="3993" spans="3:7" x14ac:dyDescent="0.3">
      <c r="C3993" s="17"/>
      <c r="D3993" s="13"/>
      <c r="E3993" s="14"/>
      <c r="F3993" s="15"/>
      <c r="G3993" s="16"/>
    </row>
    <row r="3994" spans="3:7" x14ac:dyDescent="0.3">
      <c r="C3994" s="17"/>
      <c r="D3994" s="13"/>
      <c r="E3994" s="14"/>
      <c r="F3994" s="15"/>
      <c r="G3994" s="16"/>
    </row>
    <row r="3995" spans="3:7" x14ac:dyDescent="0.3">
      <c r="C3995" s="17"/>
      <c r="D3995" s="13"/>
      <c r="E3995" s="14"/>
      <c r="F3995" s="15"/>
      <c r="G3995" s="16"/>
    </row>
    <row r="3996" spans="3:7" x14ac:dyDescent="0.3">
      <c r="C3996" s="17"/>
      <c r="D3996" s="13"/>
      <c r="E3996" s="14"/>
      <c r="F3996" s="15"/>
      <c r="G3996" s="16"/>
    </row>
    <row r="3997" spans="3:7" x14ac:dyDescent="0.3">
      <c r="C3997" s="17"/>
      <c r="D3997" s="13"/>
      <c r="E3997" s="14"/>
      <c r="F3997" s="15"/>
      <c r="G3997" s="16"/>
    </row>
    <row r="3998" spans="3:7" x14ac:dyDescent="0.3">
      <c r="C3998" s="17"/>
      <c r="D3998" s="13"/>
      <c r="E3998" s="14"/>
      <c r="F3998" s="15"/>
      <c r="G3998" s="16"/>
    </row>
    <row r="3999" spans="3:7" x14ac:dyDescent="0.3">
      <c r="C3999" s="17"/>
      <c r="D3999" s="13"/>
      <c r="E3999" s="14"/>
      <c r="F3999" s="15"/>
      <c r="G3999" s="16"/>
    </row>
    <row r="4000" spans="3:7" x14ac:dyDescent="0.3">
      <c r="C4000" s="17"/>
      <c r="D4000" s="13"/>
      <c r="E4000" s="14"/>
      <c r="F4000" s="15"/>
      <c r="G4000" s="16"/>
    </row>
    <row r="4001" spans="3:7" x14ac:dyDescent="0.3">
      <c r="C4001" s="17"/>
      <c r="D4001" s="13"/>
      <c r="E4001" s="14"/>
      <c r="F4001" s="15"/>
      <c r="G4001" s="16"/>
    </row>
    <row r="4002" spans="3:7" x14ac:dyDescent="0.3">
      <c r="C4002" s="17"/>
      <c r="D4002" s="13"/>
      <c r="E4002" s="14"/>
      <c r="F4002" s="15"/>
      <c r="G4002" s="16"/>
    </row>
    <row r="4003" spans="3:7" x14ac:dyDescent="0.3">
      <c r="C4003" s="17"/>
      <c r="D4003" s="13"/>
      <c r="E4003" s="14"/>
      <c r="F4003" s="15"/>
      <c r="G4003" s="16"/>
    </row>
    <row r="4004" spans="3:7" x14ac:dyDescent="0.3">
      <c r="C4004" s="17"/>
      <c r="D4004" s="13"/>
      <c r="E4004" s="14"/>
      <c r="F4004" s="15"/>
      <c r="G4004" s="16"/>
    </row>
    <row r="4005" spans="3:7" x14ac:dyDescent="0.3">
      <c r="C4005" s="17"/>
      <c r="D4005" s="13"/>
      <c r="E4005" s="14"/>
      <c r="F4005" s="15"/>
      <c r="G4005" s="16"/>
    </row>
    <row r="4006" spans="3:7" x14ac:dyDescent="0.3">
      <c r="C4006" s="17"/>
      <c r="D4006" s="13"/>
      <c r="E4006" s="14"/>
      <c r="F4006" s="15"/>
      <c r="G4006" s="16"/>
    </row>
    <row r="4007" spans="3:7" x14ac:dyDescent="0.3">
      <c r="C4007" s="17"/>
      <c r="D4007" s="13"/>
      <c r="E4007" s="14"/>
      <c r="F4007" s="15"/>
      <c r="G4007" s="16"/>
    </row>
    <row r="4008" spans="3:7" x14ac:dyDescent="0.3">
      <c r="C4008" s="17"/>
      <c r="D4008" s="13"/>
      <c r="E4008" s="14"/>
      <c r="F4008" s="15"/>
      <c r="G4008" s="16"/>
    </row>
    <row r="4009" spans="3:7" x14ac:dyDescent="0.3">
      <c r="C4009" s="17"/>
      <c r="D4009" s="13"/>
      <c r="E4009" s="14"/>
      <c r="F4009" s="15"/>
      <c r="G4009" s="16"/>
    </row>
    <row r="4010" spans="3:7" x14ac:dyDescent="0.3">
      <c r="C4010" s="17"/>
      <c r="D4010" s="13"/>
      <c r="E4010" s="14"/>
      <c r="F4010" s="15"/>
      <c r="G4010" s="16"/>
    </row>
    <row r="4011" spans="3:7" x14ac:dyDescent="0.3">
      <c r="C4011" s="17"/>
      <c r="D4011" s="13"/>
      <c r="E4011" s="14"/>
      <c r="F4011" s="15"/>
      <c r="G4011" s="16"/>
    </row>
    <row r="4012" spans="3:7" x14ac:dyDescent="0.3">
      <c r="C4012" s="17"/>
      <c r="D4012" s="13"/>
      <c r="E4012" s="14"/>
      <c r="F4012" s="15"/>
      <c r="G4012" s="16"/>
    </row>
    <row r="4013" spans="3:7" x14ac:dyDescent="0.3">
      <c r="C4013" s="17"/>
      <c r="D4013" s="13"/>
      <c r="E4013" s="14"/>
      <c r="F4013" s="15"/>
      <c r="G4013" s="16"/>
    </row>
    <row r="4014" spans="3:7" x14ac:dyDescent="0.3">
      <c r="C4014" s="17"/>
      <c r="D4014" s="13"/>
      <c r="E4014" s="14"/>
      <c r="F4014" s="15"/>
      <c r="G4014" s="16"/>
    </row>
    <row r="4015" spans="3:7" x14ac:dyDescent="0.3">
      <c r="C4015" s="17"/>
      <c r="D4015" s="13"/>
      <c r="E4015" s="14"/>
      <c r="F4015" s="15"/>
      <c r="G4015" s="16"/>
    </row>
    <row r="4016" spans="3:7" x14ac:dyDescent="0.3">
      <c r="C4016" s="17"/>
      <c r="D4016" s="13"/>
      <c r="E4016" s="14"/>
      <c r="F4016" s="15"/>
      <c r="G4016" s="16"/>
    </row>
    <row r="4017" spans="3:7" x14ac:dyDescent="0.3">
      <c r="C4017" s="17"/>
      <c r="D4017" s="13"/>
      <c r="E4017" s="14"/>
      <c r="F4017" s="15"/>
      <c r="G4017" s="16"/>
    </row>
    <row r="4018" spans="3:7" x14ac:dyDescent="0.3">
      <c r="C4018" s="17"/>
      <c r="D4018" s="13"/>
      <c r="E4018" s="14"/>
      <c r="F4018" s="15"/>
      <c r="G4018" s="16"/>
    </row>
    <row r="4019" spans="3:7" x14ac:dyDescent="0.3">
      <c r="C4019" s="17"/>
      <c r="D4019" s="13"/>
      <c r="E4019" s="14"/>
      <c r="F4019" s="15"/>
      <c r="G4019" s="16"/>
    </row>
    <row r="4020" spans="3:7" x14ac:dyDescent="0.3">
      <c r="C4020" s="17"/>
      <c r="D4020" s="13"/>
      <c r="E4020" s="14"/>
      <c r="F4020" s="15"/>
      <c r="G4020" s="16"/>
    </row>
    <row r="4021" spans="3:7" x14ac:dyDescent="0.3">
      <c r="C4021" s="17"/>
      <c r="D4021" s="13"/>
      <c r="E4021" s="14"/>
      <c r="F4021" s="15"/>
      <c r="G4021" s="16"/>
    </row>
    <row r="4022" spans="3:7" x14ac:dyDescent="0.3">
      <c r="C4022" s="17"/>
      <c r="D4022" s="13"/>
      <c r="E4022" s="14"/>
      <c r="F4022" s="15"/>
      <c r="G4022" s="16"/>
    </row>
    <row r="4023" spans="3:7" x14ac:dyDescent="0.3">
      <c r="C4023" s="17"/>
      <c r="D4023" s="13"/>
      <c r="E4023" s="14"/>
      <c r="F4023" s="15"/>
      <c r="G4023" s="16"/>
    </row>
    <row r="4024" spans="3:7" x14ac:dyDescent="0.3">
      <c r="C4024" s="17"/>
      <c r="D4024" s="13"/>
      <c r="E4024" s="14"/>
      <c r="F4024" s="15"/>
      <c r="G4024" s="16"/>
    </row>
    <row r="4025" spans="3:7" x14ac:dyDescent="0.3">
      <c r="C4025" s="17"/>
      <c r="D4025" s="13"/>
      <c r="E4025" s="14"/>
      <c r="F4025" s="15"/>
      <c r="G4025" s="16"/>
    </row>
    <row r="4026" spans="3:7" x14ac:dyDescent="0.3">
      <c r="C4026" s="17"/>
      <c r="D4026" s="13"/>
      <c r="E4026" s="14"/>
      <c r="F4026" s="15"/>
      <c r="G4026" s="16"/>
    </row>
    <row r="4027" spans="3:7" x14ac:dyDescent="0.3">
      <c r="C4027" s="17"/>
      <c r="D4027" s="13"/>
      <c r="E4027" s="14"/>
      <c r="F4027" s="15"/>
      <c r="G4027" s="16"/>
    </row>
    <row r="4028" spans="3:7" x14ac:dyDescent="0.3">
      <c r="C4028" s="17"/>
      <c r="D4028" s="13"/>
      <c r="E4028" s="14"/>
      <c r="F4028" s="15"/>
      <c r="G4028" s="16"/>
    </row>
    <row r="4029" spans="3:7" x14ac:dyDescent="0.3">
      <c r="C4029" s="17"/>
      <c r="D4029" s="13"/>
      <c r="E4029" s="14"/>
      <c r="F4029" s="15"/>
      <c r="G4029" s="16"/>
    </row>
    <row r="4030" spans="3:7" x14ac:dyDescent="0.3">
      <c r="C4030" s="17"/>
      <c r="D4030" s="13"/>
      <c r="E4030" s="14"/>
      <c r="F4030" s="15"/>
      <c r="G4030" s="16"/>
    </row>
    <row r="4031" spans="3:7" x14ac:dyDescent="0.3">
      <c r="C4031" s="17"/>
      <c r="D4031" s="13"/>
      <c r="E4031" s="14"/>
      <c r="F4031" s="15"/>
      <c r="G4031" s="16"/>
    </row>
    <row r="4032" spans="3:7" x14ac:dyDescent="0.3">
      <c r="C4032" s="17"/>
      <c r="D4032" s="13"/>
      <c r="E4032" s="14"/>
      <c r="F4032" s="15"/>
      <c r="G4032" s="16"/>
    </row>
    <row r="4033" spans="3:7" x14ac:dyDescent="0.3">
      <c r="C4033" s="17"/>
      <c r="D4033" s="13"/>
      <c r="E4033" s="14"/>
      <c r="F4033" s="15"/>
      <c r="G4033" s="16"/>
    </row>
    <row r="4034" spans="3:7" x14ac:dyDescent="0.3">
      <c r="C4034" s="17"/>
      <c r="D4034" s="13"/>
      <c r="E4034" s="14"/>
      <c r="F4034" s="15"/>
      <c r="G4034" s="16"/>
    </row>
    <row r="4035" spans="3:7" x14ac:dyDescent="0.3">
      <c r="C4035" s="17"/>
      <c r="D4035" s="13"/>
      <c r="E4035" s="14"/>
      <c r="F4035" s="15"/>
      <c r="G4035" s="16"/>
    </row>
    <row r="4036" spans="3:7" x14ac:dyDescent="0.3">
      <c r="C4036" s="17"/>
      <c r="D4036" s="13"/>
      <c r="E4036" s="14"/>
      <c r="F4036" s="15"/>
      <c r="G4036" s="16"/>
    </row>
    <row r="4037" spans="3:7" x14ac:dyDescent="0.3">
      <c r="C4037" s="17"/>
      <c r="D4037" s="13"/>
      <c r="E4037" s="14"/>
      <c r="F4037" s="15"/>
      <c r="G4037" s="16"/>
    </row>
    <row r="4038" spans="3:7" x14ac:dyDescent="0.3">
      <c r="C4038" s="17"/>
      <c r="D4038" s="13"/>
      <c r="E4038" s="14"/>
      <c r="F4038" s="15"/>
      <c r="G4038" s="16"/>
    </row>
    <row r="4039" spans="3:7" x14ac:dyDescent="0.3">
      <c r="C4039" s="17"/>
      <c r="D4039" s="13"/>
      <c r="E4039" s="14"/>
      <c r="F4039" s="15"/>
      <c r="G4039" s="16"/>
    </row>
    <row r="4040" spans="3:7" x14ac:dyDescent="0.3">
      <c r="C4040" s="17"/>
      <c r="D4040" s="13"/>
      <c r="E4040" s="14"/>
      <c r="F4040" s="15"/>
      <c r="G4040" s="16"/>
    </row>
    <row r="4041" spans="3:7" x14ac:dyDescent="0.3">
      <c r="C4041" s="17"/>
      <c r="D4041" s="13"/>
      <c r="E4041" s="14"/>
      <c r="F4041" s="15"/>
      <c r="G4041" s="16"/>
    </row>
    <row r="4042" spans="3:7" x14ac:dyDescent="0.3">
      <c r="C4042" s="17"/>
      <c r="D4042" s="13"/>
      <c r="E4042" s="14"/>
      <c r="F4042" s="15"/>
      <c r="G4042" s="16"/>
    </row>
    <row r="4043" spans="3:7" x14ac:dyDescent="0.3">
      <c r="C4043" s="17"/>
      <c r="D4043" s="13"/>
      <c r="E4043" s="14"/>
      <c r="F4043" s="15"/>
      <c r="G4043" s="16"/>
    </row>
    <row r="4044" spans="3:7" x14ac:dyDescent="0.3">
      <c r="C4044" s="17"/>
      <c r="D4044" s="13"/>
      <c r="E4044" s="14"/>
      <c r="F4044" s="15"/>
      <c r="G4044" s="16"/>
    </row>
    <row r="4045" spans="3:7" x14ac:dyDescent="0.3">
      <c r="C4045" s="17"/>
      <c r="D4045" s="13"/>
      <c r="E4045" s="14"/>
      <c r="F4045" s="15"/>
      <c r="G4045" s="16"/>
    </row>
    <row r="4046" spans="3:7" x14ac:dyDescent="0.3">
      <c r="C4046" s="17"/>
      <c r="D4046" s="13"/>
      <c r="E4046" s="14"/>
      <c r="F4046" s="15"/>
      <c r="G4046" s="16"/>
    </row>
    <row r="4047" spans="3:7" x14ac:dyDescent="0.3">
      <c r="C4047" s="17"/>
      <c r="D4047" s="13"/>
      <c r="E4047" s="14"/>
      <c r="F4047" s="15"/>
      <c r="G4047" s="16"/>
    </row>
    <row r="4048" spans="3:7" x14ac:dyDescent="0.3">
      <c r="C4048" s="17"/>
      <c r="D4048" s="13"/>
      <c r="E4048" s="14"/>
      <c r="F4048" s="15"/>
      <c r="G4048" s="16"/>
    </row>
    <row r="4049" spans="3:7" x14ac:dyDescent="0.3">
      <c r="C4049" s="17"/>
      <c r="D4049" s="13"/>
      <c r="E4049" s="14"/>
      <c r="F4049" s="15"/>
      <c r="G4049" s="16"/>
    </row>
    <row r="4050" spans="3:7" x14ac:dyDescent="0.3">
      <c r="C4050" s="17"/>
      <c r="D4050" s="13"/>
      <c r="E4050" s="14"/>
      <c r="F4050" s="15"/>
      <c r="G4050" s="16"/>
    </row>
    <row r="4051" spans="3:7" x14ac:dyDescent="0.3">
      <c r="C4051" s="17"/>
      <c r="D4051" s="13"/>
      <c r="E4051" s="14"/>
      <c r="F4051" s="15"/>
      <c r="G4051" s="16"/>
    </row>
    <row r="4052" spans="3:7" x14ac:dyDescent="0.3">
      <c r="C4052" s="17"/>
      <c r="D4052" s="13"/>
      <c r="E4052" s="14"/>
      <c r="F4052" s="15"/>
      <c r="G4052" s="16"/>
    </row>
    <row r="4053" spans="3:7" x14ac:dyDescent="0.3">
      <c r="C4053" s="17"/>
      <c r="D4053" s="13"/>
      <c r="E4053" s="14"/>
      <c r="F4053" s="15"/>
      <c r="G4053" s="16"/>
    </row>
    <row r="4054" spans="3:7" x14ac:dyDescent="0.3">
      <c r="C4054" s="17"/>
      <c r="D4054" s="13"/>
      <c r="E4054" s="14"/>
      <c r="F4054" s="15"/>
      <c r="G4054" s="16"/>
    </row>
    <row r="4055" spans="3:7" x14ac:dyDescent="0.3">
      <c r="C4055" s="17"/>
      <c r="D4055" s="13"/>
      <c r="E4055" s="14"/>
      <c r="F4055" s="15"/>
      <c r="G4055" s="16"/>
    </row>
    <row r="4056" spans="3:7" x14ac:dyDescent="0.3">
      <c r="C4056" s="17"/>
      <c r="D4056" s="13"/>
      <c r="E4056" s="14"/>
      <c r="F4056" s="15"/>
      <c r="G4056" s="16"/>
    </row>
    <row r="4057" spans="3:7" x14ac:dyDescent="0.3">
      <c r="C4057" s="17"/>
      <c r="D4057" s="13"/>
      <c r="E4057" s="14"/>
      <c r="F4057" s="15"/>
      <c r="G4057" s="16"/>
    </row>
    <row r="4058" spans="3:7" x14ac:dyDescent="0.3">
      <c r="C4058" s="17"/>
      <c r="D4058" s="13"/>
      <c r="E4058" s="14"/>
      <c r="F4058" s="15"/>
      <c r="G4058" s="16"/>
    </row>
    <row r="4059" spans="3:7" x14ac:dyDescent="0.3">
      <c r="C4059" s="17"/>
      <c r="D4059" s="13"/>
      <c r="E4059" s="14"/>
      <c r="F4059" s="15"/>
      <c r="G4059" s="16"/>
    </row>
    <row r="4060" spans="3:7" x14ac:dyDescent="0.3">
      <c r="C4060" s="17"/>
      <c r="D4060" s="13"/>
      <c r="E4060" s="14"/>
      <c r="F4060" s="15"/>
      <c r="G4060" s="16"/>
    </row>
    <row r="4061" spans="3:7" x14ac:dyDescent="0.3">
      <c r="C4061" s="17"/>
      <c r="D4061" s="13"/>
      <c r="E4061" s="14"/>
      <c r="F4061" s="15"/>
      <c r="G4061" s="16"/>
    </row>
    <row r="4062" spans="3:7" x14ac:dyDescent="0.3">
      <c r="C4062" s="17"/>
      <c r="D4062" s="13"/>
      <c r="E4062" s="14"/>
      <c r="F4062" s="15"/>
      <c r="G4062" s="16"/>
    </row>
    <row r="4063" spans="3:7" x14ac:dyDescent="0.3">
      <c r="C4063" s="17"/>
      <c r="D4063" s="13"/>
      <c r="E4063" s="14"/>
      <c r="F4063" s="15"/>
      <c r="G4063" s="16"/>
    </row>
    <row r="4064" spans="3:7" x14ac:dyDescent="0.3">
      <c r="C4064" s="17"/>
      <c r="D4064" s="13"/>
      <c r="E4064" s="14"/>
      <c r="F4064" s="15"/>
      <c r="G4064" s="16"/>
    </row>
    <row r="4065" spans="3:7" x14ac:dyDescent="0.3">
      <c r="C4065" s="17"/>
      <c r="D4065" s="13"/>
      <c r="E4065" s="14"/>
      <c r="F4065" s="15"/>
      <c r="G4065" s="16"/>
    </row>
    <row r="4066" spans="3:7" x14ac:dyDescent="0.3">
      <c r="C4066" s="17"/>
      <c r="D4066" s="13"/>
      <c r="E4066" s="14"/>
      <c r="F4066" s="15"/>
      <c r="G4066" s="16"/>
    </row>
    <row r="4067" spans="3:7" x14ac:dyDescent="0.3">
      <c r="C4067" s="17"/>
      <c r="D4067" s="13"/>
      <c r="E4067" s="14"/>
      <c r="F4067" s="15"/>
      <c r="G4067" s="16"/>
    </row>
    <row r="4068" spans="3:7" x14ac:dyDescent="0.3">
      <c r="C4068" s="17"/>
      <c r="D4068" s="13"/>
      <c r="E4068" s="14"/>
      <c r="F4068" s="15"/>
      <c r="G4068" s="16"/>
    </row>
    <row r="4069" spans="3:7" x14ac:dyDescent="0.3">
      <c r="C4069" s="17"/>
      <c r="D4069" s="13"/>
      <c r="E4069" s="14"/>
      <c r="F4069" s="15"/>
      <c r="G4069" s="16"/>
    </row>
    <row r="4070" spans="3:7" x14ac:dyDescent="0.3">
      <c r="C4070" s="17"/>
      <c r="D4070" s="13"/>
      <c r="E4070" s="14"/>
      <c r="F4070" s="15"/>
      <c r="G4070" s="16"/>
    </row>
    <row r="4071" spans="3:7" x14ac:dyDescent="0.3">
      <c r="C4071" s="17"/>
      <c r="D4071" s="13"/>
      <c r="E4071" s="14"/>
      <c r="F4071" s="15"/>
      <c r="G4071" s="16"/>
    </row>
    <row r="4072" spans="3:7" x14ac:dyDescent="0.3">
      <c r="C4072" s="17"/>
      <c r="D4072" s="13"/>
      <c r="E4072" s="14"/>
      <c r="F4072" s="15"/>
      <c r="G4072" s="16"/>
    </row>
    <row r="4073" spans="3:7" x14ac:dyDescent="0.3">
      <c r="C4073" s="17"/>
      <c r="D4073" s="13"/>
      <c r="E4073" s="14"/>
      <c r="F4073" s="15"/>
      <c r="G4073" s="16"/>
    </row>
    <row r="4074" spans="3:7" x14ac:dyDescent="0.3">
      <c r="C4074" s="17"/>
      <c r="D4074" s="13"/>
      <c r="E4074" s="14"/>
      <c r="F4074" s="15"/>
      <c r="G4074" s="16"/>
    </row>
    <row r="4075" spans="3:7" x14ac:dyDescent="0.3">
      <c r="C4075" s="17"/>
      <c r="D4075" s="13"/>
      <c r="E4075" s="14"/>
      <c r="F4075" s="15"/>
      <c r="G4075" s="16"/>
    </row>
    <row r="4076" spans="3:7" x14ac:dyDescent="0.3">
      <c r="C4076" s="17"/>
      <c r="D4076" s="13"/>
      <c r="E4076" s="14"/>
      <c r="F4076" s="15"/>
      <c r="G4076" s="16"/>
    </row>
    <row r="4077" spans="3:7" x14ac:dyDescent="0.3">
      <c r="C4077" s="17"/>
      <c r="D4077" s="13"/>
      <c r="E4077" s="14"/>
      <c r="F4077" s="15"/>
      <c r="G4077" s="16"/>
    </row>
    <row r="4078" spans="3:7" x14ac:dyDescent="0.3">
      <c r="C4078" s="17"/>
      <c r="D4078" s="13"/>
      <c r="E4078" s="14"/>
      <c r="F4078" s="15"/>
      <c r="G4078" s="16"/>
    </row>
    <row r="4079" spans="3:7" x14ac:dyDescent="0.3">
      <c r="C4079" s="17"/>
      <c r="D4079" s="13"/>
      <c r="E4079" s="14"/>
      <c r="F4079" s="15"/>
      <c r="G4079" s="16"/>
    </row>
    <row r="4080" spans="3:7" x14ac:dyDescent="0.3">
      <c r="C4080" s="17"/>
      <c r="D4080" s="13"/>
      <c r="E4080" s="14"/>
      <c r="F4080" s="15"/>
      <c r="G4080" s="16"/>
    </row>
    <row r="4081" spans="3:7" x14ac:dyDescent="0.3">
      <c r="C4081" s="17"/>
      <c r="D4081" s="13"/>
      <c r="E4081" s="14"/>
      <c r="F4081" s="15"/>
      <c r="G4081" s="16"/>
    </row>
    <row r="4082" spans="3:7" x14ac:dyDescent="0.3">
      <c r="C4082" s="17"/>
      <c r="D4082" s="13"/>
      <c r="E4082" s="14"/>
      <c r="F4082" s="15"/>
      <c r="G4082" s="16"/>
    </row>
    <row r="4083" spans="3:7" x14ac:dyDescent="0.3">
      <c r="C4083" s="17"/>
      <c r="D4083" s="13"/>
      <c r="E4083" s="14"/>
      <c r="F4083" s="15"/>
      <c r="G4083" s="16"/>
    </row>
    <row r="4084" spans="3:7" x14ac:dyDescent="0.3">
      <c r="C4084" s="17"/>
      <c r="D4084" s="13"/>
      <c r="E4084" s="14"/>
      <c r="F4084" s="15"/>
      <c r="G4084" s="16"/>
    </row>
    <row r="4085" spans="3:7" x14ac:dyDescent="0.3">
      <c r="C4085" s="17"/>
      <c r="D4085" s="13"/>
      <c r="E4085" s="14"/>
      <c r="F4085" s="15"/>
      <c r="G4085" s="16"/>
    </row>
    <row r="4086" spans="3:7" x14ac:dyDescent="0.3">
      <c r="C4086" s="17"/>
      <c r="D4086" s="13"/>
      <c r="E4086" s="14"/>
      <c r="F4086" s="15"/>
      <c r="G4086" s="16"/>
    </row>
    <row r="4087" spans="3:7" x14ac:dyDescent="0.3">
      <c r="C4087" s="17"/>
      <c r="D4087" s="13"/>
      <c r="E4087" s="14"/>
      <c r="F4087" s="15"/>
      <c r="G4087" s="16"/>
    </row>
    <row r="4088" spans="3:7" x14ac:dyDescent="0.3">
      <c r="C4088" s="17"/>
      <c r="D4088" s="13"/>
      <c r="E4088" s="14"/>
      <c r="F4088" s="15"/>
      <c r="G4088" s="16"/>
    </row>
    <row r="4089" spans="3:7" x14ac:dyDescent="0.3">
      <c r="C4089" s="17"/>
      <c r="D4089" s="13"/>
      <c r="E4089" s="14"/>
      <c r="F4089" s="15"/>
      <c r="G4089" s="16"/>
    </row>
    <row r="4090" spans="3:7" x14ac:dyDescent="0.3">
      <c r="C4090" s="17"/>
      <c r="D4090" s="13"/>
      <c r="E4090" s="14"/>
      <c r="F4090" s="15"/>
      <c r="G4090" s="16"/>
    </row>
    <row r="4091" spans="3:7" x14ac:dyDescent="0.3">
      <c r="C4091" s="17"/>
      <c r="D4091" s="13"/>
      <c r="E4091" s="14"/>
      <c r="F4091" s="15"/>
      <c r="G4091" s="16"/>
    </row>
    <row r="4092" spans="3:7" x14ac:dyDescent="0.3">
      <c r="C4092" s="17"/>
      <c r="D4092" s="13"/>
      <c r="E4092" s="14"/>
      <c r="F4092" s="15"/>
      <c r="G4092" s="16"/>
    </row>
    <row r="4093" spans="3:7" x14ac:dyDescent="0.3">
      <c r="C4093" s="17"/>
      <c r="D4093" s="13"/>
      <c r="E4093" s="14"/>
      <c r="F4093" s="15"/>
      <c r="G4093" s="16"/>
    </row>
    <row r="4094" spans="3:7" x14ac:dyDescent="0.3">
      <c r="C4094" s="17"/>
      <c r="D4094" s="13"/>
      <c r="E4094" s="14"/>
      <c r="F4094" s="15"/>
      <c r="G4094" s="16"/>
    </row>
    <row r="4095" spans="3:7" x14ac:dyDescent="0.3">
      <c r="C4095" s="17"/>
      <c r="D4095" s="13"/>
      <c r="E4095" s="14"/>
      <c r="F4095" s="15"/>
      <c r="G4095" s="16"/>
    </row>
    <row r="4096" spans="3:7" x14ac:dyDescent="0.3">
      <c r="C4096" s="17"/>
      <c r="D4096" s="13"/>
      <c r="E4096" s="14"/>
      <c r="F4096" s="15"/>
      <c r="G4096" s="16"/>
    </row>
    <row r="4097" spans="3:7" x14ac:dyDescent="0.3">
      <c r="C4097" s="17"/>
      <c r="D4097" s="13"/>
      <c r="E4097" s="14"/>
      <c r="F4097" s="15"/>
      <c r="G4097" s="16"/>
    </row>
    <row r="4098" spans="3:7" x14ac:dyDescent="0.3">
      <c r="C4098" s="17"/>
      <c r="D4098" s="13"/>
      <c r="E4098" s="14"/>
      <c r="F4098" s="15"/>
      <c r="G4098" s="16"/>
    </row>
    <row r="4099" spans="3:7" x14ac:dyDescent="0.3">
      <c r="C4099" s="17"/>
      <c r="D4099" s="13"/>
      <c r="E4099" s="14"/>
      <c r="F4099" s="15"/>
      <c r="G4099" s="16"/>
    </row>
    <row r="4100" spans="3:7" x14ac:dyDescent="0.3">
      <c r="C4100" s="17"/>
      <c r="D4100" s="13"/>
      <c r="E4100" s="14"/>
      <c r="F4100" s="15"/>
      <c r="G4100" s="16"/>
    </row>
    <row r="4101" spans="3:7" x14ac:dyDescent="0.3">
      <c r="C4101" s="17"/>
      <c r="D4101" s="13"/>
      <c r="E4101" s="14"/>
      <c r="F4101" s="15"/>
      <c r="G4101" s="16"/>
    </row>
    <row r="4102" spans="3:7" x14ac:dyDescent="0.3">
      <c r="C4102" s="17"/>
      <c r="D4102" s="13"/>
      <c r="E4102" s="14"/>
      <c r="F4102" s="15"/>
      <c r="G4102" s="16"/>
    </row>
    <row r="4103" spans="3:7" x14ac:dyDescent="0.3">
      <c r="C4103" s="17"/>
      <c r="D4103" s="13"/>
      <c r="E4103" s="14"/>
      <c r="F4103" s="15"/>
      <c r="G4103" s="16"/>
    </row>
    <row r="4104" spans="3:7" x14ac:dyDescent="0.3">
      <c r="C4104" s="17"/>
      <c r="D4104" s="13"/>
      <c r="E4104" s="14"/>
      <c r="F4104" s="15"/>
      <c r="G4104" s="16"/>
    </row>
    <row r="4105" spans="3:7" x14ac:dyDescent="0.3">
      <c r="C4105" s="17"/>
      <c r="D4105" s="13"/>
      <c r="E4105" s="14"/>
      <c r="F4105" s="15"/>
      <c r="G4105" s="16"/>
    </row>
    <row r="4106" spans="3:7" x14ac:dyDescent="0.3">
      <c r="C4106" s="17"/>
      <c r="D4106" s="13"/>
      <c r="E4106" s="14"/>
      <c r="F4106" s="15"/>
      <c r="G4106" s="16"/>
    </row>
    <row r="4107" spans="3:7" x14ac:dyDescent="0.3">
      <c r="C4107" s="17"/>
      <c r="D4107" s="13"/>
      <c r="E4107" s="14"/>
      <c r="F4107" s="15"/>
      <c r="G4107" s="16"/>
    </row>
    <row r="4108" spans="3:7" x14ac:dyDescent="0.3">
      <c r="C4108" s="17"/>
      <c r="D4108" s="13"/>
      <c r="E4108" s="14"/>
      <c r="F4108" s="15"/>
      <c r="G4108" s="16"/>
    </row>
    <row r="4109" spans="3:7" x14ac:dyDescent="0.3">
      <c r="C4109" s="17"/>
      <c r="D4109" s="13"/>
      <c r="E4109" s="14"/>
      <c r="F4109" s="15"/>
      <c r="G4109" s="16"/>
    </row>
    <row r="4110" spans="3:7" x14ac:dyDescent="0.3">
      <c r="C4110" s="17"/>
      <c r="D4110" s="13"/>
      <c r="E4110" s="14"/>
      <c r="F4110" s="15"/>
      <c r="G4110" s="16"/>
    </row>
    <row r="4111" spans="3:7" x14ac:dyDescent="0.3">
      <c r="C4111" s="17"/>
      <c r="D4111" s="13"/>
      <c r="E4111" s="14"/>
      <c r="F4111" s="15"/>
      <c r="G4111" s="16"/>
    </row>
    <row r="4112" spans="3:7" x14ac:dyDescent="0.3">
      <c r="C4112" s="17"/>
      <c r="D4112" s="13"/>
      <c r="E4112" s="14"/>
      <c r="F4112" s="15"/>
      <c r="G4112" s="16"/>
    </row>
    <row r="4113" spans="3:7" x14ac:dyDescent="0.3">
      <c r="C4113" s="17"/>
      <c r="D4113" s="13"/>
      <c r="E4113" s="14"/>
      <c r="F4113" s="15"/>
      <c r="G4113" s="16"/>
    </row>
    <row r="4114" spans="3:7" x14ac:dyDescent="0.3">
      <c r="C4114" s="17"/>
      <c r="D4114" s="13"/>
      <c r="E4114" s="14"/>
      <c r="F4114" s="15"/>
      <c r="G4114" s="16"/>
    </row>
    <row r="4115" spans="3:7" x14ac:dyDescent="0.3">
      <c r="C4115" s="17"/>
      <c r="D4115" s="13"/>
      <c r="E4115" s="14"/>
      <c r="F4115" s="15"/>
      <c r="G4115" s="16"/>
    </row>
    <row r="4116" spans="3:7" x14ac:dyDescent="0.3">
      <c r="C4116" s="17"/>
      <c r="D4116" s="13"/>
      <c r="E4116" s="14"/>
      <c r="F4116" s="15"/>
      <c r="G4116" s="16"/>
    </row>
    <row r="4117" spans="3:7" x14ac:dyDescent="0.3">
      <c r="C4117" s="17"/>
      <c r="D4117" s="13"/>
      <c r="E4117" s="14"/>
      <c r="F4117" s="15"/>
      <c r="G4117" s="16"/>
    </row>
    <row r="4118" spans="3:7" x14ac:dyDescent="0.3">
      <c r="C4118" s="17"/>
      <c r="D4118" s="13"/>
      <c r="E4118" s="14"/>
      <c r="F4118" s="15"/>
      <c r="G4118" s="16"/>
    </row>
    <row r="4119" spans="3:7" x14ac:dyDescent="0.3">
      <c r="C4119" s="17"/>
      <c r="D4119" s="13"/>
      <c r="E4119" s="14"/>
      <c r="F4119" s="15"/>
      <c r="G4119" s="16"/>
    </row>
    <row r="4120" spans="3:7" x14ac:dyDescent="0.3">
      <c r="C4120" s="17"/>
      <c r="D4120" s="13"/>
      <c r="E4120" s="14"/>
      <c r="F4120" s="15"/>
      <c r="G4120" s="16"/>
    </row>
    <row r="4121" spans="3:7" x14ac:dyDescent="0.3">
      <c r="C4121" s="17"/>
      <c r="D4121" s="13"/>
      <c r="E4121" s="14"/>
      <c r="F4121" s="15"/>
      <c r="G4121" s="16"/>
    </row>
    <row r="4122" spans="3:7" x14ac:dyDescent="0.3">
      <c r="C4122" s="17"/>
      <c r="D4122" s="13"/>
      <c r="E4122" s="14"/>
      <c r="F4122" s="15"/>
      <c r="G4122" s="16"/>
    </row>
    <row r="4123" spans="3:7" x14ac:dyDescent="0.3">
      <c r="C4123" s="17"/>
      <c r="D4123" s="13"/>
      <c r="E4123" s="14"/>
      <c r="F4123" s="15"/>
      <c r="G4123" s="16"/>
    </row>
    <row r="4124" spans="3:7" x14ac:dyDescent="0.3">
      <c r="C4124" s="17"/>
      <c r="D4124" s="13"/>
      <c r="E4124" s="14"/>
      <c r="F4124" s="15"/>
      <c r="G4124" s="16"/>
    </row>
    <row r="4125" spans="3:7" x14ac:dyDescent="0.3">
      <c r="C4125" s="17"/>
      <c r="D4125" s="13"/>
      <c r="E4125" s="14"/>
      <c r="F4125" s="15"/>
      <c r="G4125" s="16"/>
    </row>
    <row r="4126" spans="3:7" x14ac:dyDescent="0.3">
      <c r="C4126" s="17"/>
      <c r="D4126" s="13"/>
      <c r="E4126" s="14"/>
      <c r="F4126" s="15"/>
      <c r="G4126" s="16"/>
    </row>
    <row r="4127" spans="3:7" x14ac:dyDescent="0.3">
      <c r="C4127" s="17"/>
      <c r="D4127" s="13"/>
      <c r="E4127" s="14"/>
      <c r="F4127" s="15"/>
      <c r="G4127" s="16"/>
    </row>
    <row r="4128" spans="3:7" x14ac:dyDescent="0.3">
      <c r="C4128" s="17"/>
      <c r="D4128" s="13"/>
      <c r="E4128" s="14"/>
      <c r="F4128" s="15"/>
      <c r="G4128" s="16"/>
    </row>
    <row r="4129" spans="3:7" x14ac:dyDescent="0.3">
      <c r="C4129" s="17"/>
      <c r="D4129" s="13"/>
      <c r="E4129" s="14"/>
      <c r="F4129" s="15"/>
      <c r="G4129" s="16"/>
    </row>
    <row r="4130" spans="3:7" x14ac:dyDescent="0.3">
      <c r="C4130" s="17"/>
      <c r="D4130" s="13"/>
      <c r="E4130" s="14"/>
      <c r="F4130" s="15"/>
      <c r="G4130" s="16"/>
    </row>
    <row r="4131" spans="3:7" x14ac:dyDescent="0.3">
      <c r="C4131" s="17"/>
      <c r="D4131" s="13"/>
      <c r="E4131" s="14"/>
      <c r="F4131" s="15"/>
      <c r="G4131" s="16"/>
    </row>
    <row r="4132" spans="3:7" x14ac:dyDescent="0.3">
      <c r="C4132" s="17"/>
      <c r="D4132" s="13"/>
      <c r="E4132" s="14"/>
      <c r="F4132" s="15"/>
      <c r="G4132" s="16"/>
    </row>
    <row r="4133" spans="3:7" x14ac:dyDescent="0.3">
      <c r="C4133" s="17"/>
      <c r="D4133" s="13"/>
      <c r="E4133" s="14"/>
      <c r="F4133" s="15"/>
      <c r="G4133" s="16"/>
    </row>
    <row r="4134" spans="3:7" x14ac:dyDescent="0.3">
      <c r="C4134" s="17"/>
      <c r="D4134" s="13"/>
      <c r="E4134" s="14"/>
      <c r="F4134" s="15"/>
      <c r="G4134" s="16"/>
    </row>
    <row r="4135" spans="3:7" x14ac:dyDescent="0.3">
      <c r="C4135" s="17"/>
      <c r="D4135" s="13"/>
      <c r="E4135" s="14"/>
      <c r="F4135" s="15"/>
      <c r="G4135" s="16"/>
    </row>
    <row r="4136" spans="3:7" x14ac:dyDescent="0.3">
      <c r="C4136" s="17"/>
      <c r="D4136" s="13"/>
      <c r="E4136" s="14"/>
      <c r="F4136" s="15"/>
      <c r="G4136" s="16"/>
    </row>
    <row r="4137" spans="3:7" x14ac:dyDescent="0.3">
      <c r="C4137" s="17"/>
      <c r="D4137" s="13"/>
      <c r="E4137" s="14"/>
      <c r="F4137" s="15"/>
      <c r="G4137" s="16"/>
    </row>
    <row r="4138" spans="3:7" x14ac:dyDescent="0.3">
      <c r="C4138" s="17"/>
      <c r="D4138" s="13"/>
      <c r="E4138" s="14"/>
      <c r="F4138" s="15"/>
      <c r="G4138" s="16"/>
    </row>
    <row r="4139" spans="3:7" x14ac:dyDescent="0.3">
      <c r="C4139" s="17"/>
      <c r="D4139" s="13"/>
      <c r="E4139" s="14"/>
      <c r="F4139" s="15"/>
      <c r="G4139" s="16"/>
    </row>
    <row r="4140" spans="3:7" x14ac:dyDescent="0.3">
      <c r="C4140" s="17"/>
      <c r="D4140" s="13"/>
      <c r="E4140" s="14"/>
      <c r="F4140" s="15"/>
      <c r="G4140" s="16"/>
    </row>
    <row r="4141" spans="3:7" x14ac:dyDescent="0.3">
      <c r="C4141" s="17"/>
      <c r="D4141" s="13"/>
      <c r="E4141" s="14"/>
      <c r="F4141" s="15"/>
      <c r="G4141" s="16"/>
    </row>
    <row r="4142" spans="3:7" x14ac:dyDescent="0.3">
      <c r="C4142" s="17"/>
      <c r="D4142" s="13"/>
      <c r="E4142" s="14"/>
      <c r="F4142" s="15"/>
      <c r="G4142" s="16"/>
    </row>
    <row r="4143" spans="3:7" x14ac:dyDescent="0.3">
      <c r="C4143" s="17"/>
      <c r="D4143" s="13"/>
      <c r="E4143" s="14"/>
      <c r="F4143" s="15"/>
      <c r="G4143" s="16"/>
    </row>
    <row r="4144" spans="3:7" x14ac:dyDescent="0.3">
      <c r="C4144" s="17"/>
      <c r="D4144" s="13"/>
      <c r="E4144" s="14"/>
      <c r="F4144" s="15"/>
      <c r="G4144" s="16"/>
    </row>
    <row r="4145" spans="3:7" x14ac:dyDescent="0.3">
      <c r="C4145" s="17"/>
      <c r="D4145" s="13"/>
      <c r="E4145" s="14"/>
      <c r="F4145" s="15"/>
      <c r="G4145" s="16"/>
    </row>
    <row r="4146" spans="3:7" x14ac:dyDescent="0.3">
      <c r="C4146" s="17"/>
      <c r="D4146" s="13"/>
      <c r="E4146" s="14"/>
      <c r="F4146" s="15"/>
      <c r="G4146" s="16"/>
    </row>
    <row r="4147" spans="3:7" x14ac:dyDescent="0.3">
      <c r="C4147" s="17"/>
      <c r="D4147" s="13"/>
      <c r="E4147" s="14"/>
      <c r="F4147" s="15"/>
      <c r="G4147" s="16"/>
    </row>
    <row r="4148" spans="3:7" x14ac:dyDescent="0.3">
      <c r="C4148" s="17"/>
      <c r="D4148" s="13"/>
      <c r="E4148" s="14"/>
      <c r="F4148" s="15"/>
      <c r="G4148" s="16"/>
    </row>
    <row r="4149" spans="3:7" x14ac:dyDescent="0.3">
      <c r="C4149" s="17"/>
      <c r="D4149" s="13"/>
      <c r="E4149" s="14"/>
      <c r="F4149" s="15"/>
      <c r="G4149" s="16"/>
    </row>
    <row r="4150" spans="3:7" x14ac:dyDescent="0.3">
      <c r="C4150" s="17"/>
      <c r="D4150" s="13"/>
      <c r="E4150" s="14"/>
      <c r="F4150" s="15"/>
      <c r="G4150" s="16"/>
    </row>
    <row r="4151" spans="3:7" x14ac:dyDescent="0.3">
      <c r="C4151" s="17"/>
      <c r="D4151" s="13"/>
      <c r="E4151" s="14"/>
      <c r="F4151" s="15"/>
      <c r="G4151" s="16"/>
    </row>
    <row r="4152" spans="3:7" x14ac:dyDescent="0.3">
      <c r="C4152" s="17"/>
      <c r="D4152" s="13"/>
      <c r="E4152" s="14"/>
      <c r="F4152" s="15"/>
      <c r="G4152" s="16"/>
    </row>
    <row r="4153" spans="3:7" x14ac:dyDescent="0.3">
      <c r="C4153" s="17"/>
      <c r="D4153" s="13"/>
      <c r="E4153" s="14"/>
      <c r="F4153" s="15"/>
      <c r="G4153" s="16"/>
    </row>
    <row r="4154" spans="3:7" x14ac:dyDescent="0.3">
      <c r="C4154" s="17"/>
      <c r="D4154" s="13"/>
      <c r="E4154" s="14"/>
      <c r="F4154" s="15"/>
      <c r="G4154" s="16"/>
    </row>
    <row r="4155" spans="3:7" x14ac:dyDescent="0.3">
      <c r="C4155" s="17"/>
      <c r="D4155" s="13"/>
      <c r="E4155" s="14"/>
      <c r="F4155" s="15"/>
      <c r="G4155" s="16"/>
    </row>
    <row r="4156" spans="3:7" x14ac:dyDescent="0.3">
      <c r="C4156" s="17"/>
      <c r="D4156" s="13"/>
      <c r="E4156" s="14"/>
      <c r="F4156" s="15"/>
      <c r="G4156" s="16"/>
    </row>
    <row r="4157" spans="3:7" x14ac:dyDescent="0.3">
      <c r="C4157" s="17"/>
      <c r="D4157" s="13"/>
      <c r="E4157" s="14"/>
      <c r="F4157" s="15"/>
      <c r="G4157" s="16"/>
    </row>
    <row r="4158" spans="3:7" x14ac:dyDescent="0.3">
      <c r="C4158" s="17"/>
      <c r="D4158" s="13"/>
      <c r="E4158" s="14"/>
      <c r="F4158" s="15"/>
      <c r="G4158" s="16"/>
    </row>
    <row r="4159" spans="3:7" x14ac:dyDescent="0.3">
      <c r="C4159" s="17"/>
      <c r="D4159" s="13"/>
      <c r="E4159" s="14"/>
      <c r="F4159" s="15"/>
      <c r="G4159" s="16"/>
    </row>
    <row r="4160" spans="3:7" x14ac:dyDescent="0.3">
      <c r="C4160" s="17"/>
      <c r="D4160" s="13"/>
      <c r="E4160" s="14"/>
      <c r="F4160" s="15"/>
      <c r="G4160" s="16"/>
    </row>
    <row r="4161" spans="3:7" x14ac:dyDescent="0.3">
      <c r="C4161" s="17"/>
      <c r="D4161" s="13"/>
      <c r="E4161" s="14"/>
      <c r="F4161" s="15"/>
      <c r="G4161" s="16"/>
    </row>
    <row r="4162" spans="3:7" x14ac:dyDescent="0.3">
      <c r="C4162" s="17"/>
      <c r="D4162" s="13"/>
      <c r="E4162" s="14"/>
      <c r="F4162" s="15"/>
      <c r="G4162" s="16"/>
    </row>
    <row r="4163" spans="3:7" x14ac:dyDescent="0.3">
      <c r="C4163" s="17"/>
      <c r="D4163" s="13"/>
      <c r="E4163" s="14"/>
      <c r="F4163" s="15"/>
      <c r="G4163" s="16"/>
    </row>
    <row r="4164" spans="3:7" x14ac:dyDescent="0.3">
      <c r="C4164" s="17"/>
      <c r="D4164" s="13"/>
      <c r="E4164" s="14"/>
      <c r="F4164" s="15"/>
      <c r="G4164" s="16"/>
    </row>
    <row r="4165" spans="3:7" x14ac:dyDescent="0.3">
      <c r="C4165" s="17"/>
      <c r="D4165" s="13"/>
      <c r="E4165" s="14"/>
      <c r="F4165" s="15"/>
      <c r="G4165" s="16"/>
    </row>
    <row r="4166" spans="3:7" x14ac:dyDescent="0.3">
      <c r="C4166" s="17"/>
      <c r="D4166" s="13"/>
      <c r="E4166" s="14"/>
      <c r="F4166" s="15"/>
      <c r="G4166" s="16"/>
    </row>
    <row r="4167" spans="3:7" x14ac:dyDescent="0.3">
      <c r="C4167" s="17"/>
      <c r="D4167" s="13"/>
      <c r="E4167" s="14"/>
      <c r="F4167" s="15"/>
      <c r="G4167" s="16"/>
    </row>
    <row r="4168" spans="3:7" x14ac:dyDescent="0.3">
      <c r="C4168" s="17"/>
      <c r="D4168" s="13"/>
      <c r="E4168" s="14"/>
      <c r="F4168" s="15"/>
      <c r="G4168" s="16"/>
    </row>
    <row r="4169" spans="3:7" x14ac:dyDescent="0.3">
      <c r="C4169" s="17"/>
      <c r="D4169" s="13"/>
      <c r="E4169" s="14"/>
      <c r="F4169" s="15"/>
      <c r="G4169" s="16"/>
    </row>
    <row r="4170" spans="3:7" x14ac:dyDescent="0.3">
      <c r="C4170" s="17"/>
      <c r="D4170" s="13"/>
      <c r="E4170" s="14"/>
      <c r="F4170" s="15"/>
      <c r="G4170" s="16"/>
    </row>
    <row r="4171" spans="3:7" x14ac:dyDescent="0.3">
      <c r="C4171" s="17"/>
      <c r="D4171" s="13"/>
      <c r="E4171" s="14"/>
      <c r="F4171" s="15"/>
      <c r="G4171" s="16"/>
    </row>
    <row r="4172" spans="3:7" x14ac:dyDescent="0.3">
      <c r="C4172" s="17"/>
      <c r="D4172" s="13"/>
      <c r="E4172" s="14"/>
      <c r="F4172" s="15"/>
      <c r="G4172" s="16"/>
    </row>
    <row r="4173" spans="3:7" x14ac:dyDescent="0.3">
      <c r="C4173" s="17"/>
      <c r="D4173" s="13"/>
      <c r="E4173" s="14"/>
      <c r="F4173" s="15"/>
      <c r="G4173" s="16"/>
    </row>
    <row r="4174" spans="3:7" x14ac:dyDescent="0.3">
      <c r="C4174" s="17"/>
      <c r="D4174" s="13"/>
      <c r="E4174" s="14"/>
      <c r="F4174" s="15"/>
      <c r="G4174" s="16"/>
    </row>
    <row r="4175" spans="3:7" x14ac:dyDescent="0.3">
      <c r="C4175" s="17"/>
      <c r="D4175" s="13"/>
      <c r="E4175" s="14"/>
      <c r="F4175" s="15"/>
      <c r="G4175" s="16"/>
    </row>
    <row r="4176" spans="3:7" x14ac:dyDescent="0.3">
      <c r="C4176" s="17"/>
      <c r="D4176" s="13"/>
      <c r="E4176" s="14"/>
      <c r="F4176" s="15"/>
      <c r="G4176" s="16"/>
    </row>
    <row r="4177" spans="3:7" x14ac:dyDescent="0.3">
      <c r="C4177" s="17"/>
      <c r="D4177" s="13"/>
      <c r="E4177" s="14"/>
      <c r="F4177" s="15"/>
      <c r="G4177" s="16"/>
    </row>
    <row r="4178" spans="3:7" x14ac:dyDescent="0.3">
      <c r="C4178" s="17"/>
      <c r="D4178" s="13"/>
      <c r="E4178" s="14"/>
      <c r="F4178" s="15"/>
      <c r="G4178" s="16"/>
    </row>
    <row r="4179" spans="3:7" x14ac:dyDescent="0.3">
      <c r="C4179" s="17"/>
      <c r="D4179" s="13"/>
      <c r="E4179" s="14"/>
      <c r="F4179" s="15"/>
      <c r="G4179" s="16"/>
    </row>
    <row r="4180" spans="3:7" x14ac:dyDescent="0.3">
      <c r="C4180" s="17"/>
      <c r="D4180" s="13"/>
      <c r="E4180" s="14"/>
      <c r="F4180" s="15"/>
      <c r="G4180" s="16"/>
    </row>
    <row r="4181" spans="3:7" x14ac:dyDescent="0.3">
      <c r="C4181" s="17"/>
      <c r="D4181" s="13"/>
      <c r="E4181" s="14"/>
      <c r="F4181" s="15"/>
      <c r="G4181" s="16"/>
    </row>
    <row r="4182" spans="3:7" x14ac:dyDescent="0.3">
      <c r="C4182" s="17"/>
      <c r="D4182" s="13"/>
      <c r="E4182" s="14"/>
      <c r="F4182" s="15"/>
      <c r="G4182" s="16"/>
    </row>
    <row r="4183" spans="3:7" x14ac:dyDescent="0.3">
      <c r="C4183" s="17"/>
      <c r="D4183" s="13"/>
      <c r="E4183" s="14"/>
      <c r="F4183" s="15"/>
      <c r="G4183" s="16"/>
    </row>
    <row r="4184" spans="3:7" x14ac:dyDescent="0.3">
      <c r="C4184" s="17"/>
      <c r="D4184" s="13"/>
      <c r="E4184" s="14"/>
      <c r="F4184" s="15"/>
      <c r="G4184" s="16"/>
    </row>
    <row r="4185" spans="3:7" x14ac:dyDescent="0.3">
      <c r="C4185" s="17"/>
      <c r="D4185" s="13"/>
      <c r="E4185" s="14"/>
      <c r="F4185" s="15"/>
      <c r="G4185" s="16"/>
    </row>
    <row r="4186" spans="3:7" x14ac:dyDescent="0.3">
      <c r="C4186" s="17"/>
      <c r="D4186" s="13"/>
      <c r="E4186" s="14"/>
      <c r="F4186" s="15"/>
      <c r="G4186" s="16"/>
    </row>
    <row r="4187" spans="3:7" x14ac:dyDescent="0.3">
      <c r="C4187" s="17"/>
      <c r="D4187" s="13"/>
      <c r="E4187" s="14"/>
      <c r="F4187" s="15"/>
      <c r="G4187" s="16"/>
    </row>
    <row r="4188" spans="3:7" x14ac:dyDescent="0.3">
      <c r="C4188" s="17"/>
      <c r="D4188" s="13"/>
      <c r="E4188" s="14"/>
      <c r="F4188" s="15"/>
      <c r="G4188" s="16"/>
    </row>
    <row r="4189" spans="3:7" x14ac:dyDescent="0.3">
      <c r="C4189" s="17"/>
      <c r="D4189" s="13"/>
      <c r="E4189" s="14"/>
      <c r="F4189" s="15"/>
      <c r="G4189" s="16"/>
    </row>
    <row r="4190" spans="3:7" x14ac:dyDescent="0.3">
      <c r="C4190" s="17"/>
      <c r="D4190" s="13"/>
      <c r="E4190" s="14"/>
      <c r="F4190" s="15"/>
      <c r="G4190" s="16"/>
    </row>
    <row r="4191" spans="3:7" x14ac:dyDescent="0.3">
      <c r="C4191" s="17"/>
      <c r="D4191" s="13"/>
      <c r="E4191" s="14"/>
      <c r="F4191" s="15"/>
      <c r="G4191" s="16"/>
    </row>
    <row r="4192" spans="3:7" x14ac:dyDescent="0.3">
      <c r="C4192" s="17"/>
      <c r="D4192" s="13"/>
      <c r="E4192" s="14"/>
      <c r="F4192" s="15"/>
      <c r="G4192" s="16"/>
    </row>
    <row r="4193" spans="3:7" x14ac:dyDescent="0.3">
      <c r="C4193" s="17"/>
      <c r="D4193" s="13"/>
      <c r="E4193" s="14"/>
      <c r="F4193" s="15"/>
      <c r="G4193" s="16"/>
    </row>
    <row r="4194" spans="3:7" x14ac:dyDescent="0.3">
      <c r="C4194" s="17"/>
      <c r="D4194" s="13"/>
      <c r="E4194" s="14"/>
      <c r="F4194" s="15"/>
      <c r="G4194" s="16"/>
    </row>
    <row r="4195" spans="3:7" x14ac:dyDescent="0.3">
      <c r="C4195" s="17"/>
      <c r="D4195" s="13"/>
      <c r="E4195" s="14"/>
      <c r="F4195" s="15"/>
      <c r="G4195" s="16"/>
    </row>
    <row r="4196" spans="3:7" x14ac:dyDescent="0.3">
      <c r="C4196" s="17"/>
      <c r="D4196" s="13"/>
      <c r="E4196" s="14"/>
      <c r="F4196" s="15"/>
      <c r="G4196" s="16"/>
    </row>
    <row r="4197" spans="3:7" x14ac:dyDescent="0.3">
      <c r="C4197" s="17"/>
      <c r="D4197" s="13"/>
      <c r="E4197" s="14"/>
      <c r="F4197" s="15"/>
      <c r="G4197" s="16"/>
    </row>
    <row r="4198" spans="3:7" x14ac:dyDescent="0.3">
      <c r="C4198" s="17"/>
      <c r="D4198" s="13"/>
      <c r="E4198" s="14"/>
      <c r="F4198" s="15"/>
      <c r="G4198" s="16"/>
    </row>
    <row r="4199" spans="3:7" x14ac:dyDescent="0.3">
      <c r="C4199" s="17"/>
      <c r="D4199" s="13"/>
      <c r="E4199" s="14"/>
      <c r="F4199" s="15"/>
      <c r="G4199" s="16"/>
    </row>
    <row r="4200" spans="3:7" x14ac:dyDescent="0.3">
      <c r="C4200" s="17"/>
      <c r="D4200" s="13"/>
      <c r="E4200" s="14"/>
      <c r="F4200" s="15"/>
      <c r="G4200" s="16"/>
    </row>
    <row r="4201" spans="3:7" x14ac:dyDescent="0.3">
      <c r="C4201" s="17"/>
      <c r="D4201" s="13"/>
      <c r="E4201" s="14"/>
      <c r="F4201" s="15"/>
      <c r="G4201" s="16"/>
    </row>
    <row r="4202" spans="3:7" x14ac:dyDescent="0.3">
      <c r="C4202" s="17"/>
      <c r="D4202" s="13"/>
      <c r="E4202" s="14"/>
      <c r="F4202" s="15"/>
      <c r="G4202" s="16"/>
    </row>
    <row r="4203" spans="3:7" x14ac:dyDescent="0.3">
      <c r="C4203" s="17"/>
      <c r="D4203" s="13"/>
      <c r="E4203" s="14"/>
      <c r="F4203" s="15"/>
      <c r="G4203" s="16"/>
    </row>
    <row r="4204" spans="3:7" x14ac:dyDescent="0.3">
      <c r="C4204" s="17"/>
      <c r="D4204" s="13"/>
      <c r="E4204" s="14"/>
      <c r="F4204" s="15"/>
      <c r="G4204" s="16"/>
    </row>
    <row r="4205" spans="3:7" x14ac:dyDescent="0.3">
      <c r="C4205" s="17"/>
      <c r="D4205" s="13"/>
      <c r="E4205" s="14"/>
      <c r="F4205" s="15"/>
      <c r="G4205" s="16"/>
    </row>
    <row r="4206" spans="3:7" x14ac:dyDescent="0.3">
      <c r="C4206" s="17"/>
      <c r="D4206" s="13"/>
      <c r="E4206" s="14"/>
      <c r="F4206" s="15"/>
      <c r="G4206" s="16"/>
    </row>
    <row r="4207" spans="3:7" x14ac:dyDescent="0.3">
      <c r="C4207" s="17"/>
      <c r="D4207" s="13"/>
      <c r="E4207" s="14"/>
      <c r="F4207" s="15"/>
      <c r="G4207" s="16"/>
    </row>
    <row r="4208" spans="3:7" x14ac:dyDescent="0.3">
      <c r="C4208" s="17"/>
      <c r="D4208" s="13"/>
      <c r="E4208" s="14"/>
      <c r="F4208" s="15"/>
      <c r="G4208" s="16"/>
    </row>
    <row r="4209" spans="3:7" x14ac:dyDescent="0.3">
      <c r="C4209" s="17"/>
      <c r="D4209" s="13"/>
      <c r="E4209" s="14"/>
      <c r="F4209" s="15"/>
      <c r="G4209" s="16"/>
    </row>
    <row r="4210" spans="3:7" x14ac:dyDescent="0.3">
      <c r="C4210" s="17"/>
      <c r="D4210" s="13"/>
      <c r="E4210" s="14"/>
      <c r="F4210" s="15"/>
      <c r="G4210" s="16"/>
    </row>
    <row r="4211" spans="3:7" x14ac:dyDescent="0.3">
      <c r="C4211" s="17"/>
      <c r="D4211" s="13"/>
      <c r="E4211" s="14"/>
      <c r="F4211" s="15"/>
      <c r="G4211" s="16"/>
    </row>
    <row r="4212" spans="3:7" x14ac:dyDescent="0.3">
      <c r="C4212" s="17"/>
      <c r="D4212" s="13"/>
      <c r="E4212" s="14"/>
      <c r="F4212" s="15"/>
      <c r="G4212" s="16"/>
    </row>
    <row r="4213" spans="3:7" x14ac:dyDescent="0.3">
      <c r="C4213" s="17"/>
      <c r="D4213" s="13"/>
      <c r="E4213" s="14"/>
      <c r="F4213" s="15"/>
      <c r="G4213" s="16"/>
    </row>
    <row r="4214" spans="3:7" x14ac:dyDescent="0.3">
      <c r="C4214" s="17"/>
      <c r="D4214" s="13"/>
      <c r="E4214" s="14"/>
      <c r="F4214" s="15"/>
      <c r="G4214" s="16"/>
    </row>
    <row r="4215" spans="3:7" x14ac:dyDescent="0.3">
      <c r="C4215" s="17"/>
      <c r="D4215" s="13"/>
      <c r="E4215" s="14"/>
      <c r="F4215" s="15"/>
      <c r="G4215" s="16"/>
    </row>
    <row r="4216" spans="3:7" x14ac:dyDescent="0.3">
      <c r="C4216" s="17"/>
      <c r="D4216" s="13"/>
      <c r="E4216" s="14"/>
      <c r="F4216" s="15"/>
      <c r="G4216" s="16"/>
    </row>
    <row r="4217" spans="3:7" x14ac:dyDescent="0.3">
      <c r="C4217" s="17"/>
      <c r="D4217" s="13"/>
      <c r="E4217" s="14"/>
      <c r="F4217" s="15"/>
      <c r="G4217" s="16"/>
    </row>
    <row r="4218" spans="3:7" x14ac:dyDescent="0.3">
      <c r="C4218" s="17"/>
      <c r="D4218" s="13"/>
      <c r="E4218" s="14"/>
      <c r="F4218" s="15"/>
      <c r="G4218" s="16"/>
    </row>
    <row r="4219" spans="3:7" x14ac:dyDescent="0.3">
      <c r="C4219" s="17"/>
      <c r="D4219" s="13"/>
      <c r="E4219" s="14"/>
      <c r="F4219" s="15"/>
      <c r="G4219" s="16"/>
    </row>
    <row r="4220" spans="3:7" x14ac:dyDescent="0.3">
      <c r="C4220" s="17"/>
      <c r="D4220" s="13"/>
      <c r="E4220" s="14"/>
      <c r="F4220" s="15"/>
      <c r="G4220" s="16"/>
    </row>
    <row r="4221" spans="3:7" x14ac:dyDescent="0.3">
      <c r="C4221" s="17"/>
      <c r="D4221" s="13"/>
      <c r="E4221" s="14"/>
      <c r="F4221" s="15"/>
      <c r="G4221" s="16"/>
    </row>
    <row r="4222" spans="3:7" x14ac:dyDescent="0.3">
      <c r="C4222" s="17"/>
      <c r="D4222" s="13"/>
      <c r="E4222" s="14"/>
      <c r="F4222" s="15"/>
      <c r="G4222" s="16"/>
    </row>
    <row r="4223" spans="3:7" x14ac:dyDescent="0.3">
      <c r="C4223" s="17"/>
      <c r="D4223" s="13"/>
      <c r="E4223" s="14"/>
      <c r="F4223" s="15"/>
      <c r="G4223" s="16"/>
    </row>
    <row r="4224" spans="3:7" x14ac:dyDescent="0.3">
      <c r="C4224" s="17"/>
      <c r="D4224" s="13"/>
      <c r="E4224" s="14"/>
      <c r="F4224" s="15"/>
      <c r="G4224" s="16"/>
    </row>
    <row r="4225" spans="3:7" x14ac:dyDescent="0.3">
      <c r="C4225" s="17"/>
      <c r="D4225" s="13"/>
      <c r="E4225" s="14"/>
      <c r="F4225" s="15"/>
      <c r="G4225" s="16"/>
    </row>
    <row r="4226" spans="3:7" x14ac:dyDescent="0.3">
      <c r="C4226" s="17"/>
      <c r="D4226" s="13"/>
      <c r="E4226" s="14"/>
      <c r="F4226" s="15"/>
      <c r="G4226" s="16"/>
    </row>
    <row r="4227" spans="3:7" x14ac:dyDescent="0.3">
      <c r="C4227" s="17"/>
      <c r="D4227" s="13"/>
      <c r="E4227" s="14"/>
      <c r="F4227" s="15"/>
      <c r="G4227" s="16"/>
    </row>
    <row r="4228" spans="3:7" x14ac:dyDescent="0.3">
      <c r="C4228" s="17"/>
      <c r="D4228" s="13"/>
      <c r="E4228" s="14"/>
      <c r="F4228" s="15"/>
      <c r="G4228" s="16"/>
    </row>
    <row r="4229" spans="3:7" x14ac:dyDescent="0.3">
      <c r="C4229" s="17"/>
      <c r="D4229" s="13"/>
      <c r="E4229" s="14"/>
      <c r="F4229" s="15"/>
      <c r="G4229" s="16"/>
    </row>
    <row r="4230" spans="3:7" x14ac:dyDescent="0.3">
      <c r="C4230" s="17"/>
      <c r="D4230" s="13"/>
      <c r="E4230" s="14"/>
      <c r="F4230" s="15"/>
      <c r="G4230" s="16"/>
    </row>
    <row r="4231" spans="3:7" x14ac:dyDescent="0.3">
      <c r="C4231" s="17"/>
      <c r="D4231" s="13"/>
      <c r="E4231" s="14"/>
      <c r="F4231" s="15"/>
      <c r="G4231" s="16"/>
    </row>
    <row r="4232" spans="3:7" x14ac:dyDescent="0.3">
      <c r="C4232" s="17"/>
      <c r="D4232" s="13"/>
      <c r="E4232" s="14"/>
      <c r="F4232" s="15"/>
      <c r="G4232" s="16"/>
    </row>
    <row r="4233" spans="3:7" x14ac:dyDescent="0.3">
      <c r="C4233" s="17"/>
      <c r="D4233" s="13"/>
      <c r="E4233" s="14"/>
      <c r="F4233" s="15"/>
      <c r="G4233" s="16"/>
    </row>
    <row r="4234" spans="3:7" x14ac:dyDescent="0.3">
      <c r="C4234" s="17"/>
      <c r="D4234" s="13"/>
      <c r="E4234" s="14"/>
      <c r="F4234" s="15"/>
      <c r="G4234" s="16"/>
    </row>
    <row r="4235" spans="3:7" x14ac:dyDescent="0.3">
      <c r="C4235" s="17"/>
      <c r="D4235" s="13"/>
      <c r="E4235" s="14"/>
      <c r="F4235" s="15"/>
      <c r="G4235" s="16"/>
    </row>
    <row r="4236" spans="3:7" x14ac:dyDescent="0.3">
      <c r="C4236" s="17"/>
      <c r="D4236" s="13"/>
      <c r="E4236" s="14"/>
      <c r="F4236" s="15"/>
      <c r="G4236" s="16"/>
    </row>
    <row r="4237" spans="3:7" x14ac:dyDescent="0.3">
      <c r="C4237" s="17"/>
      <c r="D4237" s="13"/>
      <c r="E4237" s="14"/>
      <c r="F4237" s="15"/>
      <c r="G4237" s="16"/>
    </row>
    <row r="4238" spans="3:7" x14ac:dyDescent="0.3">
      <c r="C4238" s="17"/>
      <c r="D4238" s="13"/>
      <c r="E4238" s="14"/>
      <c r="F4238" s="15"/>
      <c r="G4238" s="16"/>
    </row>
    <row r="4239" spans="3:7" x14ac:dyDescent="0.3">
      <c r="C4239" s="17"/>
      <c r="D4239" s="13"/>
      <c r="E4239" s="14"/>
      <c r="F4239" s="15"/>
      <c r="G4239" s="16"/>
    </row>
    <row r="4240" spans="3:7" x14ac:dyDescent="0.3">
      <c r="C4240" s="17"/>
      <c r="D4240" s="13"/>
      <c r="E4240" s="14"/>
      <c r="F4240" s="15"/>
      <c r="G4240" s="16"/>
    </row>
    <row r="4241" spans="3:7" x14ac:dyDescent="0.3">
      <c r="C4241" s="17"/>
      <c r="D4241" s="13"/>
      <c r="E4241" s="14"/>
      <c r="F4241" s="15"/>
      <c r="G4241" s="16"/>
    </row>
    <row r="4242" spans="3:7" x14ac:dyDescent="0.3">
      <c r="C4242" s="17"/>
      <c r="D4242" s="13"/>
      <c r="E4242" s="14"/>
      <c r="F4242" s="15"/>
      <c r="G4242" s="16"/>
    </row>
    <row r="4243" spans="3:7" x14ac:dyDescent="0.3">
      <c r="C4243" s="17"/>
      <c r="D4243" s="13"/>
      <c r="E4243" s="14"/>
      <c r="F4243" s="15"/>
      <c r="G4243" s="16"/>
    </row>
    <row r="4244" spans="3:7" x14ac:dyDescent="0.3">
      <c r="C4244" s="17"/>
      <c r="D4244" s="13"/>
      <c r="E4244" s="14"/>
      <c r="F4244" s="15"/>
      <c r="G4244" s="16"/>
    </row>
    <row r="4245" spans="3:7" x14ac:dyDescent="0.3">
      <c r="C4245" s="17"/>
      <c r="D4245" s="13"/>
      <c r="E4245" s="14"/>
      <c r="F4245" s="15"/>
      <c r="G4245" s="16"/>
    </row>
    <row r="4246" spans="3:7" x14ac:dyDescent="0.3">
      <c r="C4246" s="17"/>
      <c r="D4246" s="13"/>
      <c r="E4246" s="14"/>
      <c r="F4246" s="15"/>
      <c r="G4246" s="16"/>
    </row>
    <row r="4247" spans="3:7" x14ac:dyDescent="0.3">
      <c r="C4247" s="17"/>
      <c r="D4247" s="13"/>
      <c r="E4247" s="14"/>
      <c r="F4247" s="15"/>
      <c r="G4247" s="16"/>
    </row>
    <row r="4248" spans="3:7" x14ac:dyDescent="0.3">
      <c r="C4248" s="17"/>
      <c r="D4248" s="13"/>
      <c r="E4248" s="14"/>
      <c r="F4248" s="15"/>
      <c r="G4248" s="16"/>
    </row>
    <row r="4249" spans="3:7" x14ac:dyDescent="0.3">
      <c r="C4249" s="17"/>
      <c r="D4249" s="13"/>
      <c r="E4249" s="14"/>
      <c r="F4249" s="15"/>
      <c r="G4249" s="16"/>
    </row>
    <row r="4250" spans="3:7" x14ac:dyDescent="0.3">
      <c r="C4250" s="17"/>
      <c r="D4250" s="13"/>
      <c r="E4250" s="14"/>
      <c r="F4250" s="15"/>
      <c r="G4250" s="16"/>
    </row>
    <row r="4251" spans="3:7" x14ac:dyDescent="0.3">
      <c r="C4251" s="17"/>
      <c r="D4251" s="13"/>
      <c r="E4251" s="14"/>
      <c r="F4251" s="15"/>
      <c r="G4251" s="16"/>
    </row>
    <row r="4252" spans="3:7" x14ac:dyDescent="0.3">
      <c r="C4252" s="17"/>
      <c r="D4252" s="13"/>
      <c r="E4252" s="14"/>
      <c r="F4252" s="15"/>
      <c r="G4252" s="16"/>
    </row>
    <row r="4253" spans="3:7" x14ac:dyDescent="0.3">
      <c r="C4253" s="17"/>
      <c r="D4253" s="13"/>
      <c r="E4253" s="14"/>
      <c r="F4253" s="15"/>
      <c r="G4253" s="16"/>
    </row>
    <row r="4254" spans="3:7" x14ac:dyDescent="0.3">
      <c r="C4254" s="17"/>
      <c r="D4254" s="13"/>
      <c r="E4254" s="14"/>
      <c r="F4254" s="15"/>
      <c r="G4254" s="16"/>
    </row>
    <row r="4255" spans="3:7" x14ac:dyDescent="0.3">
      <c r="C4255" s="17"/>
      <c r="D4255" s="13"/>
      <c r="E4255" s="14"/>
      <c r="F4255" s="15"/>
      <c r="G4255" s="16"/>
    </row>
    <row r="4256" spans="3:7" x14ac:dyDescent="0.3">
      <c r="C4256" s="17"/>
      <c r="D4256" s="13"/>
      <c r="E4256" s="14"/>
      <c r="F4256" s="15"/>
      <c r="G4256" s="16"/>
    </row>
    <row r="4257" spans="3:7" x14ac:dyDescent="0.3">
      <c r="C4257" s="17"/>
      <c r="D4257" s="13"/>
      <c r="E4257" s="14"/>
      <c r="F4257" s="15"/>
      <c r="G4257" s="16"/>
    </row>
    <row r="4258" spans="3:7" x14ac:dyDescent="0.3">
      <c r="C4258" s="17"/>
      <c r="D4258" s="13"/>
      <c r="E4258" s="14"/>
      <c r="F4258" s="15"/>
      <c r="G4258" s="16"/>
    </row>
    <row r="4259" spans="3:7" x14ac:dyDescent="0.3">
      <c r="C4259" s="17"/>
      <c r="D4259" s="13"/>
      <c r="E4259" s="14"/>
      <c r="F4259" s="15"/>
      <c r="G4259" s="16"/>
    </row>
    <row r="4260" spans="3:7" x14ac:dyDescent="0.3">
      <c r="C4260" s="17"/>
      <c r="D4260" s="13"/>
      <c r="E4260" s="14"/>
      <c r="F4260" s="15"/>
      <c r="G4260" s="16"/>
    </row>
    <row r="4261" spans="3:7" x14ac:dyDescent="0.3">
      <c r="C4261" s="17"/>
      <c r="D4261" s="13"/>
      <c r="E4261" s="14"/>
      <c r="F4261" s="15"/>
      <c r="G4261" s="16"/>
    </row>
    <row r="4262" spans="3:7" x14ac:dyDescent="0.3">
      <c r="C4262" s="17"/>
      <c r="D4262" s="13"/>
      <c r="E4262" s="14"/>
      <c r="F4262" s="15"/>
      <c r="G4262" s="16"/>
    </row>
    <row r="4263" spans="3:7" x14ac:dyDescent="0.3">
      <c r="C4263" s="17"/>
      <c r="D4263" s="13"/>
      <c r="E4263" s="14"/>
      <c r="F4263" s="15"/>
      <c r="G4263" s="16"/>
    </row>
    <row r="4264" spans="3:7" x14ac:dyDescent="0.3">
      <c r="C4264" s="17"/>
      <c r="D4264" s="13"/>
      <c r="E4264" s="14"/>
      <c r="F4264" s="15"/>
      <c r="G4264" s="16"/>
    </row>
    <row r="4265" spans="3:7" x14ac:dyDescent="0.3">
      <c r="C4265" s="17"/>
      <c r="D4265" s="13"/>
      <c r="E4265" s="14"/>
      <c r="F4265" s="15"/>
      <c r="G4265" s="16"/>
    </row>
    <row r="4266" spans="3:7" x14ac:dyDescent="0.3">
      <c r="C4266" s="17"/>
      <c r="D4266" s="13"/>
      <c r="E4266" s="14"/>
      <c r="F4266" s="15"/>
      <c r="G4266" s="16"/>
    </row>
    <row r="4267" spans="3:7" x14ac:dyDescent="0.3">
      <c r="C4267" s="17"/>
      <c r="D4267" s="13"/>
      <c r="E4267" s="14"/>
      <c r="F4267" s="15"/>
      <c r="G4267" s="16"/>
    </row>
    <row r="4268" spans="3:7" x14ac:dyDescent="0.3">
      <c r="C4268" s="17"/>
      <c r="D4268" s="13"/>
      <c r="E4268" s="14"/>
      <c r="F4268" s="15"/>
      <c r="G4268" s="16"/>
    </row>
    <row r="4269" spans="3:7" x14ac:dyDescent="0.3">
      <c r="C4269" s="17"/>
      <c r="D4269" s="13"/>
      <c r="E4269" s="14"/>
      <c r="F4269" s="15"/>
      <c r="G4269" s="16"/>
    </row>
    <row r="4270" spans="3:7" x14ac:dyDescent="0.3">
      <c r="C4270" s="17"/>
      <c r="D4270" s="13"/>
      <c r="E4270" s="14"/>
      <c r="F4270" s="15"/>
      <c r="G4270" s="16"/>
    </row>
    <row r="4271" spans="3:7" x14ac:dyDescent="0.3">
      <c r="C4271" s="17"/>
      <c r="D4271" s="13"/>
      <c r="E4271" s="14"/>
      <c r="F4271" s="15"/>
      <c r="G4271" s="16"/>
    </row>
    <row r="4272" spans="3:7" x14ac:dyDescent="0.3">
      <c r="C4272" s="17"/>
      <c r="D4272" s="13"/>
      <c r="E4272" s="14"/>
      <c r="F4272" s="15"/>
      <c r="G4272" s="16"/>
    </row>
    <row r="4273" spans="3:7" x14ac:dyDescent="0.3">
      <c r="C4273" s="17"/>
      <c r="D4273" s="13"/>
      <c r="E4273" s="14"/>
      <c r="F4273" s="15"/>
      <c r="G4273" s="16"/>
    </row>
    <row r="4274" spans="3:7" x14ac:dyDescent="0.3">
      <c r="C4274" s="17"/>
      <c r="D4274" s="13"/>
      <c r="E4274" s="14"/>
      <c r="F4274" s="15"/>
      <c r="G4274" s="16"/>
    </row>
    <row r="4275" spans="3:7" x14ac:dyDescent="0.3">
      <c r="C4275" s="17"/>
      <c r="D4275" s="13"/>
      <c r="E4275" s="14"/>
      <c r="F4275" s="15"/>
      <c r="G4275" s="16"/>
    </row>
    <row r="4276" spans="3:7" x14ac:dyDescent="0.3">
      <c r="C4276" s="17"/>
      <c r="D4276" s="13"/>
      <c r="E4276" s="14"/>
      <c r="F4276" s="15"/>
      <c r="G4276" s="16"/>
    </row>
    <row r="4277" spans="3:7" x14ac:dyDescent="0.3">
      <c r="C4277" s="17"/>
      <c r="D4277" s="13"/>
      <c r="E4277" s="14"/>
      <c r="F4277" s="15"/>
      <c r="G4277" s="16"/>
    </row>
    <row r="4278" spans="3:7" x14ac:dyDescent="0.3">
      <c r="C4278" s="17"/>
      <c r="D4278" s="13"/>
      <c r="E4278" s="14"/>
      <c r="F4278" s="15"/>
      <c r="G4278" s="16"/>
    </row>
    <row r="4279" spans="3:7" x14ac:dyDescent="0.3">
      <c r="C4279" s="17"/>
      <c r="D4279" s="13"/>
      <c r="E4279" s="14"/>
      <c r="F4279" s="15"/>
      <c r="G4279" s="16"/>
    </row>
    <row r="4280" spans="3:7" x14ac:dyDescent="0.3">
      <c r="C4280" s="17"/>
      <c r="D4280" s="13"/>
      <c r="E4280" s="14"/>
      <c r="F4280" s="15"/>
      <c r="G4280" s="16"/>
    </row>
    <row r="4281" spans="3:7" x14ac:dyDescent="0.3">
      <c r="C4281" s="17"/>
      <c r="D4281" s="13"/>
      <c r="E4281" s="14"/>
      <c r="F4281" s="15"/>
      <c r="G4281" s="16"/>
    </row>
    <row r="4282" spans="3:7" x14ac:dyDescent="0.3">
      <c r="C4282" s="17"/>
      <c r="D4282" s="13"/>
      <c r="E4282" s="14"/>
      <c r="F4282" s="15"/>
      <c r="G4282" s="16"/>
    </row>
    <row r="4283" spans="3:7" x14ac:dyDescent="0.3">
      <c r="C4283" s="17"/>
      <c r="D4283" s="13"/>
      <c r="E4283" s="14"/>
      <c r="F4283" s="15"/>
      <c r="G4283" s="16"/>
    </row>
    <row r="4284" spans="3:7" x14ac:dyDescent="0.3">
      <c r="C4284" s="17"/>
      <c r="D4284" s="13"/>
      <c r="E4284" s="14"/>
      <c r="F4284" s="15"/>
      <c r="G4284" s="16"/>
    </row>
    <row r="4285" spans="3:7" x14ac:dyDescent="0.3">
      <c r="C4285" s="17"/>
      <c r="D4285" s="13"/>
      <c r="E4285" s="14"/>
      <c r="F4285" s="15"/>
      <c r="G4285" s="16"/>
    </row>
    <row r="4286" spans="3:7" x14ac:dyDescent="0.3">
      <c r="C4286" s="17"/>
      <c r="D4286" s="13"/>
      <c r="E4286" s="14"/>
      <c r="F4286" s="15"/>
      <c r="G4286" s="16"/>
    </row>
    <row r="4287" spans="3:7" x14ac:dyDescent="0.3">
      <c r="C4287" s="17"/>
      <c r="D4287" s="13"/>
      <c r="E4287" s="14"/>
      <c r="F4287" s="15"/>
      <c r="G4287" s="16"/>
    </row>
    <row r="4288" spans="3:7" x14ac:dyDescent="0.3">
      <c r="C4288" s="17"/>
      <c r="D4288" s="13"/>
      <c r="E4288" s="14"/>
      <c r="F4288" s="15"/>
      <c r="G4288" s="16"/>
    </row>
    <row r="4289" spans="3:7" x14ac:dyDescent="0.3">
      <c r="C4289" s="17"/>
      <c r="D4289" s="13"/>
      <c r="E4289" s="14"/>
      <c r="F4289" s="15"/>
      <c r="G4289" s="16"/>
    </row>
    <row r="4290" spans="3:7" x14ac:dyDescent="0.3">
      <c r="C4290" s="17"/>
      <c r="D4290" s="13"/>
      <c r="E4290" s="14"/>
      <c r="F4290" s="15"/>
      <c r="G4290" s="16"/>
    </row>
    <row r="4291" spans="3:7" x14ac:dyDescent="0.3">
      <c r="C4291" s="17"/>
      <c r="D4291" s="13"/>
      <c r="E4291" s="14"/>
      <c r="F4291" s="15"/>
      <c r="G4291" s="16"/>
    </row>
    <row r="4292" spans="3:7" x14ac:dyDescent="0.3">
      <c r="C4292" s="17"/>
      <c r="D4292" s="13"/>
      <c r="E4292" s="14"/>
      <c r="F4292" s="15"/>
      <c r="G4292" s="16"/>
    </row>
    <row r="4293" spans="3:7" x14ac:dyDescent="0.3">
      <c r="C4293" s="17"/>
      <c r="D4293" s="13"/>
      <c r="E4293" s="14"/>
      <c r="F4293" s="15"/>
      <c r="G4293" s="16"/>
    </row>
    <row r="4294" spans="3:7" x14ac:dyDescent="0.3">
      <c r="C4294" s="17"/>
      <c r="D4294" s="13"/>
      <c r="E4294" s="14"/>
      <c r="F4294" s="15"/>
      <c r="G4294" s="16"/>
    </row>
    <row r="4295" spans="3:7" x14ac:dyDescent="0.3">
      <c r="C4295" s="17"/>
      <c r="D4295" s="13"/>
      <c r="E4295" s="14"/>
      <c r="F4295" s="15"/>
      <c r="G4295" s="16"/>
    </row>
    <row r="4296" spans="3:7" x14ac:dyDescent="0.3">
      <c r="C4296" s="17"/>
      <c r="D4296" s="13"/>
      <c r="E4296" s="14"/>
      <c r="F4296" s="15"/>
      <c r="G4296" s="16"/>
    </row>
    <row r="4297" spans="3:7" x14ac:dyDescent="0.3">
      <c r="C4297" s="17"/>
      <c r="D4297" s="13"/>
      <c r="E4297" s="14"/>
      <c r="F4297" s="15"/>
      <c r="G4297" s="16"/>
    </row>
    <row r="4298" spans="3:7" x14ac:dyDescent="0.3">
      <c r="C4298" s="17"/>
      <c r="D4298" s="13"/>
      <c r="E4298" s="14"/>
      <c r="F4298" s="15"/>
      <c r="G4298" s="16"/>
    </row>
    <row r="4299" spans="3:7" x14ac:dyDescent="0.3">
      <c r="C4299" s="17"/>
      <c r="D4299" s="13"/>
      <c r="E4299" s="14"/>
      <c r="F4299" s="15"/>
      <c r="G4299" s="16"/>
    </row>
    <row r="4300" spans="3:7" x14ac:dyDescent="0.3">
      <c r="C4300" s="17"/>
      <c r="D4300" s="13"/>
      <c r="E4300" s="14"/>
      <c r="F4300" s="15"/>
      <c r="G4300" s="16"/>
    </row>
    <row r="4301" spans="3:7" x14ac:dyDescent="0.3">
      <c r="C4301" s="17"/>
      <c r="D4301" s="13"/>
      <c r="E4301" s="14"/>
      <c r="F4301" s="15"/>
      <c r="G4301" s="16"/>
    </row>
    <row r="4302" spans="3:7" x14ac:dyDescent="0.3">
      <c r="C4302" s="17"/>
      <c r="D4302" s="13"/>
      <c r="E4302" s="14"/>
      <c r="F4302" s="15"/>
      <c r="G4302" s="16"/>
    </row>
    <row r="4303" spans="3:7" x14ac:dyDescent="0.3">
      <c r="C4303" s="17"/>
      <c r="D4303" s="13"/>
      <c r="E4303" s="14"/>
      <c r="F4303" s="15"/>
      <c r="G4303" s="16"/>
    </row>
    <row r="4304" spans="3:7" x14ac:dyDescent="0.3">
      <c r="C4304" s="17"/>
      <c r="D4304" s="13"/>
      <c r="E4304" s="14"/>
      <c r="F4304" s="15"/>
      <c r="G4304" s="16"/>
    </row>
    <row r="4305" spans="3:7" x14ac:dyDescent="0.3">
      <c r="C4305" s="17"/>
      <c r="D4305" s="13"/>
      <c r="E4305" s="14"/>
      <c r="F4305" s="15"/>
      <c r="G4305" s="16"/>
    </row>
    <row r="4306" spans="3:7" x14ac:dyDescent="0.3">
      <c r="C4306" s="17"/>
      <c r="D4306" s="13"/>
      <c r="E4306" s="14"/>
      <c r="F4306" s="15"/>
      <c r="G4306" s="16"/>
    </row>
    <row r="4307" spans="3:7" x14ac:dyDescent="0.3">
      <c r="C4307" s="17"/>
      <c r="D4307" s="13"/>
      <c r="E4307" s="14"/>
      <c r="F4307" s="15"/>
      <c r="G4307" s="16"/>
    </row>
    <row r="4308" spans="3:7" x14ac:dyDescent="0.3">
      <c r="C4308" s="17"/>
      <c r="D4308" s="13"/>
      <c r="E4308" s="14"/>
      <c r="F4308" s="15"/>
      <c r="G4308" s="16"/>
    </row>
    <row r="4309" spans="3:7" x14ac:dyDescent="0.3">
      <c r="C4309" s="17"/>
      <c r="D4309" s="13"/>
      <c r="E4309" s="14"/>
      <c r="F4309" s="15"/>
      <c r="G4309" s="16"/>
    </row>
    <row r="4310" spans="3:7" x14ac:dyDescent="0.3">
      <c r="C4310" s="17"/>
      <c r="D4310" s="13"/>
      <c r="E4310" s="14"/>
      <c r="F4310" s="15"/>
      <c r="G4310" s="16"/>
    </row>
    <row r="4311" spans="3:7" x14ac:dyDescent="0.3">
      <c r="C4311" s="17"/>
      <c r="D4311" s="13"/>
      <c r="E4311" s="14"/>
      <c r="F4311" s="15"/>
      <c r="G4311" s="16"/>
    </row>
    <row r="4312" spans="3:7" x14ac:dyDescent="0.3">
      <c r="C4312" s="17"/>
      <c r="D4312" s="13"/>
      <c r="E4312" s="14"/>
      <c r="F4312" s="15"/>
      <c r="G4312" s="16"/>
    </row>
    <row r="4313" spans="3:7" x14ac:dyDescent="0.3">
      <c r="C4313" s="17"/>
      <c r="D4313" s="13"/>
      <c r="E4313" s="14"/>
      <c r="F4313" s="15"/>
      <c r="G4313" s="16"/>
    </row>
    <row r="4314" spans="3:7" x14ac:dyDescent="0.3">
      <c r="C4314" s="17"/>
      <c r="D4314" s="13"/>
      <c r="E4314" s="14"/>
      <c r="F4314" s="15"/>
      <c r="G4314" s="16"/>
    </row>
    <row r="4315" spans="3:7" x14ac:dyDescent="0.3">
      <c r="C4315" s="17"/>
      <c r="D4315" s="13"/>
      <c r="E4315" s="14"/>
      <c r="F4315" s="15"/>
      <c r="G4315" s="16"/>
    </row>
    <row r="4316" spans="3:7" x14ac:dyDescent="0.3">
      <c r="C4316" s="17"/>
      <c r="D4316" s="13"/>
      <c r="E4316" s="14"/>
      <c r="F4316" s="15"/>
      <c r="G4316" s="16"/>
    </row>
    <row r="4317" spans="3:7" x14ac:dyDescent="0.3">
      <c r="C4317" s="17"/>
      <c r="D4317" s="13"/>
      <c r="E4317" s="14"/>
      <c r="F4317" s="15"/>
      <c r="G4317" s="16"/>
    </row>
    <row r="4318" spans="3:7" x14ac:dyDescent="0.3">
      <c r="C4318" s="17"/>
      <c r="D4318" s="13"/>
      <c r="E4318" s="14"/>
      <c r="F4318" s="15"/>
      <c r="G4318" s="16"/>
    </row>
    <row r="4319" spans="3:7" x14ac:dyDescent="0.3">
      <c r="C4319" s="17"/>
      <c r="D4319" s="13"/>
      <c r="E4319" s="14"/>
      <c r="F4319" s="15"/>
      <c r="G4319" s="16"/>
    </row>
    <row r="4320" spans="3:7" x14ac:dyDescent="0.3">
      <c r="C4320" s="17"/>
      <c r="D4320" s="13"/>
      <c r="E4320" s="14"/>
      <c r="F4320" s="15"/>
      <c r="G4320" s="16"/>
    </row>
    <row r="4321" spans="3:7" x14ac:dyDescent="0.3">
      <c r="C4321" s="17"/>
      <c r="D4321" s="13"/>
      <c r="E4321" s="14"/>
      <c r="F4321" s="15"/>
      <c r="G4321" s="16"/>
    </row>
    <row r="4322" spans="3:7" x14ac:dyDescent="0.3">
      <c r="C4322" s="17"/>
      <c r="D4322" s="13"/>
      <c r="E4322" s="14"/>
      <c r="F4322" s="15"/>
      <c r="G4322" s="16"/>
    </row>
    <row r="4323" spans="3:7" x14ac:dyDescent="0.3">
      <c r="C4323" s="17"/>
      <c r="D4323" s="13"/>
      <c r="E4323" s="14"/>
      <c r="F4323" s="15"/>
      <c r="G4323" s="16"/>
    </row>
    <row r="4324" spans="3:7" x14ac:dyDescent="0.3">
      <c r="C4324" s="17"/>
      <c r="D4324" s="13"/>
      <c r="E4324" s="14"/>
      <c r="F4324" s="15"/>
      <c r="G4324" s="16"/>
    </row>
    <row r="4325" spans="3:7" x14ac:dyDescent="0.3">
      <c r="C4325" s="17"/>
      <c r="D4325" s="13"/>
      <c r="E4325" s="14"/>
      <c r="F4325" s="15"/>
      <c r="G4325" s="16"/>
    </row>
    <row r="4326" spans="3:7" x14ac:dyDescent="0.3">
      <c r="C4326" s="17"/>
      <c r="D4326" s="13"/>
      <c r="E4326" s="14"/>
      <c r="F4326" s="15"/>
      <c r="G4326" s="16"/>
    </row>
    <row r="4327" spans="3:7" x14ac:dyDescent="0.3">
      <c r="C4327" s="17"/>
      <c r="D4327" s="13"/>
      <c r="E4327" s="14"/>
      <c r="F4327" s="15"/>
      <c r="G4327" s="16"/>
    </row>
    <row r="4328" spans="3:7" x14ac:dyDescent="0.3">
      <c r="C4328" s="17"/>
      <c r="D4328" s="13"/>
      <c r="E4328" s="14"/>
      <c r="F4328" s="15"/>
      <c r="G4328" s="16"/>
    </row>
    <row r="4329" spans="3:7" x14ac:dyDescent="0.3">
      <c r="C4329" s="17"/>
      <c r="D4329" s="13"/>
      <c r="E4329" s="14"/>
      <c r="F4329" s="15"/>
      <c r="G4329" s="16"/>
    </row>
    <row r="4330" spans="3:7" x14ac:dyDescent="0.3">
      <c r="C4330" s="17"/>
      <c r="D4330" s="13"/>
      <c r="E4330" s="14"/>
      <c r="F4330" s="15"/>
      <c r="G4330" s="16"/>
    </row>
    <row r="4331" spans="3:7" x14ac:dyDescent="0.3">
      <c r="C4331" s="17"/>
      <c r="D4331" s="13"/>
      <c r="E4331" s="14"/>
      <c r="F4331" s="15"/>
      <c r="G4331" s="16"/>
    </row>
    <row r="4332" spans="3:7" x14ac:dyDescent="0.3">
      <c r="C4332" s="17"/>
      <c r="D4332" s="13"/>
      <c r="E4332" s="14"/>
      <c r="F4332" s="15"/>
      <c r="G4332" s="16"/>
    </row>
    <row r="4333" spans="3:7" x14ac:dyDescent="0.3">
      <c r="C4333" s="17"/>
      <c r="D4333" s="13"/>
      <c r="E4333" s="14"/>
      <c r="F4333" s="15"/>
      <c r="G4333" s="16"/>
    </row>
    <row r="4334" spans="3:7" x14ac:dyDescent="0.3">
      <c r="C4334" s="17"/>
      <c r="D4334" s="13"/>
      <c r="E4334" s="14"/>
      <c r="F4334" s="15"/>
      <c r="G4334" s="16"/>
    </row>
    <row r="4335" spans="3:7" x14ac:dyDescent="0.3">
      <c r="C4335" s="17"/>
      <c r="D4335" s="13"/>
      <c r="E4335" s="14"/>
      <c r="F4335" s="15"/>
      <c r="G4335" s="16"/>
    </row>
    <row r="4336" spans="3:7" x14ac:dyDescent="0.3">
      <c r="C4336" s="17"/>
      <c r="D4336" s="13"/>
      <c r="E4336" s="14"/>
      <c r="F4336" s="15"/>
      <c r="G4336" s="16"/>
    </row>
    <row r="4337" spans="3:7" x14ac:dyDescent="0.3">
      <c r="C4337" s="17"/>
      <c r="D4337" s="13"/>
      <c r="E4337" s="14"/>
      <c r="F4337" s="15"/>
      <c r="G4337" s="16"/>
    </row>
    <row r="4338" spans="3:7" x14ac:dyDescent="0.3">
      <c r="C4338" s="17"/>
      <c r="D4338" s="13"/>
      <c r="E4338" s="14"/>
      <c r="F4338" s="15"/>
      <c r="G4338" s="16"/>
    </row>
    <row r="4339" spans="3:7" x14ac:dyDescent="0.3">
      <c r="C4339" s="17"/>
      <c r="D4339" s="13"/>
      <c r="E4339" s="14"/>
      <c r="F4339" s="15"/>
      <c r="G4339" s="16"/>
    </row>
    <row r="4340" spans="3:7" x14ac:dyDescent="0.3">
      <c r="C4340" s="17"/>
      <c r="D4340" s="13"/>
      <c r="E4340" s="14"/>
      <c r="F4340" s="15"/>
      <c r="G4340" s="16"/>
    </row>
    <row r="4341" spans="3:7" x14ac:dyDescent="0.3">
      <c r="C4341" s="17"/>
      <c r="D4341" s="13"/>
      <c r="E4341" s="14"/>
      <c r="F4341" s="15"/>
      <c r="G4341" s="16"/>
    </row>
    <row r="4342" spans="3:7" x14ac:dyDescent="0.3">
      <c r="C4342" s="17"/>
      <c r="D4342" s="13"/>
      <c r="E4342" s="14"/>
      <c r="F4342" s="15"/>
      <c r="G4342" s="16"/>
    </row>
    <row r="4343" spans="3:7" x14ac:dyDescent="0.3">
      <c r="C4343" s="17"/>
      <c r="D4343" s="13"/>
      <c r="E4343" s="14"/>
      <c r="F4343" s="15"/>
      <c r="G4343" s="16"/>
    </row>
    <row r="4344" spans="3:7" x14ac:dyDescent="0.3">
      <c r="C4344" s="17"/>
      <c r="D4344" s="13"/>
      <c r="E4344" s="14"/>
      <c r="F4344" s="15"/>
      <c r="G4344" s="16"/>
    </row>
    <row r="4345" spans="3:7" x14ac:dyDescent="0.3">
      <c r="C4345" s="17"/>
      <c r="D4345" s="13"/>
      <c r="E4345" s="14"/>
      <c r="F4345" s="15"/>
      <c r="G4345" s="16"/>
    </row>
    <row r="4346" spans="3:7" x14ac:dyDescent="0.3">
      <c r="C4346" s="17"/>
      <c r="D4346" s="13"/>
      <c r="E4346" s="14"/>
      <c r="F4346" s="15"/>
      <c r="G4346" s="16"/>
    </row>
    <row r="4347" spans="3:7" x14ac:dyDescent="0.3">
      <c r="C4347" s="17"/>
      <c r="D4347" s="13"/>
      <c r="E4347" s="14"/>
      <c r="F4347" s="15"/>
      <c r="G4347" s="16"/>
    </row>
    <row r="4348" spans="3:7" x14ac:dyDescent="0.3">
      <c r="C4348" s="17"/>
      <c r="D4348" s="13"/>
      <c r="E4348" s="14"/>
      <c r="F4348" s="15"/>
      <c r="G4348" s="16"/>
    </row>
    <row r="4349" spans="3:7" x14ac:dyDescent="0.3">
      <c r="C4349" s="17"/>
      <c r="D4349" s="13"/>
      <c r="E4349" s="14"/>
      <c r="F4349" s="15"/>
      <c r="G4349" s="16"/>
    </row>
    <row r="4350" spans="3:7" x14ac:dyDescent="0.3">
      <c r="C4350" s="17"/>
      <c r="D4350" s="13"/>
      <c r="E4350" s="14"/>
      <c r="F4350" s="15"/>
      <c r="G4350" s="16"/>
    </row>
    <row r="4351" spans="3:7" x14ac:dyDescent="0.3">
      <c r="C4351" s="17"/>
      <c r="D4351" s="13"/>
      <c r="E4351" s="14"/>
      <c r="F4351" s="15"/>
      <c r="G4351" s="16"/>
    </row>
    <row r="4352" spans="3:7" x14ac:dyDescent="0.3">
      <c r="C4352" s="17"/>
      <c r="D4352" s="13"/>
      <c r="E4352" s="14"/>
      <c r="F4352" s="15"/>
      <c r="G4352" s="16"/>
    </row>
    <row r="4353" spans="3:7" x14ac:dyDescent="0.3">
      <c r="C4353" s="17"/>
      <c r="D4353" s="13"/>
      <c r="E4353" s="14"/>
      <c r="F4353" s="15"/>
      <c r="G4353" s="16"/>
    </row>
    <row r="4354" spans="3:7" x14ac:dyDescent="0.3">
      <c r="C4354" s="17"/>
      <c r="D4354" s="13"/>
      <c r="E4354" s="14"/>
      <c r="F4354" s="15"/>
      <c r="G4354" s="16"/>
    </row>
    <row r="4355" spans="3:7" x14ac:dyDescent="0.3">
      <c r="C4355" s="17"/>
      <c r="D4355" s="13"/>
      <c r="E4355" s="14"/>
      <c r="F4355" s="15"/>
      <c r="G4355" s="16"/>
    </row>
    <row r="4356" spans="3:7" x14ac:dyDescent="0.3">
      <c r="C4356" s="17"/>
      <c r="D4356" s="13"/>
      <c r="E4356" s="14"/>
      <c r="F4356" s="15"/>
      <c r="G4356" s="16"/>
    </row>
    <row r="4357" spans="3:7" x14ac:dyDescent="0.3">
      <c r="C4357" s="17"/>
      <c r="D4357" s="13"/>
      <c r="E4357" s="14"/>
      <c r="F4357" s="15"/>
      <c r="G4357" s="16"/>
    </row>
    <row r="4358" spans="3:7" x14ac:dyDescent="0.3">
      <c r="C4358" s="17"/>
      <c r="D4358" s="13"/>
      <c r="E4358" s="14"/>
      <c r="F4358" s="15"/>
      <c r="G4358" s="16"/>
    </row>
    <row r="4359" spans="3:7" x14ac:dyDescent="0.3">
      <c r="C4359" s="17"/>
      <c r="D4359" s="13"/>
      <c r="E4359" s="14"/>
      <c r="F4359" s="15"/>
      <c r="G4359" s="16"/>
    </row>
    <row r="4360" spans="3:7" x14ac:dyDescent="0.3">
      <c r="C4360" s="17"/>
      <c r="D4360" s="13"/>
      <c r="E4360" s="14"/>
      <c r="F4360" s="15"/>
      <c r="G4360" s="16"/>
    </row>
    <row r="4361" spans="3:7" x14ac:dyDescent="0.3">
      <c r="C4361" s="17"/>
      <c r="D4361" s="13"/>
      <c r="E4361" s="14"/>
      <c r="F4361" s="15"/>
      <c r="G4361" s="16"/>
    </row>
    <row r="4362" spans="3:7" x14ac:dyDescent="0.3">
      <c r="C4362" s="17"/>
      <c r="D4362" s="13"/>
      <c r="E4362" s="14"/>
      <c r="F4362" s="15"/>
      <c r="G4362" s="16"/>
    </row>
    <row r="4363" spans="3:7" x14ac:dyDescent="0.3">
      <c r="C4363" s="17"/>
      <c r="D4363" s="13"/>
      <c r="E4363" s="14"/>
      <c r="F4363" s="15"/>
      <c r="G4363" s="16"/>
    </row>
    <row r="4364" spans="3:7" x14ac:dyDescent="0.3">
      <c r="C4364" s="17"/>
      <c r="D4364" s="13"/>
      <c r="E4364" s="14"/>
      <c r="F4364" s="15"/>
      <c r="G4364" s="16"/>
    </row>
    <row r="4365" spans="3:7" x14ac:dyDescent="0.3">
      <c r="C4365" s="17"/>
      <c r="D4365" s="13"/>
      <c r="E4365" s="14"/>
      <c r="F4365" s="15"/>
      <c r="G4365" s="16"/>
    </row>
    <row r="4366" spans="3:7" x14ac:dyDescent="0.3">
      <c r="C4366" s="17"/>
      <c r="D4366" s="13"/>
      <c r="E4366" s="14"/>
      <c r="F4366" s="15"/>
      <c r="G4366" s="16"/>
    </row>
    <row r="4367" spans="3:7" x14ac:dyDescent="0.3">
      <c r="C4367" s="17"/>
      <c r="D4367" s="13"/>
      <c r="E4367" s="14"/>
      <c r="F4367" s="15"/>
      <c r="G4367" s="16"/>
    </row>
    <row r="4368" spans="3:7" x14ac:dyDescent="0.3">
      <c r="C4368" s="17"/>
      <c r="D4368" s="13"/>
      <c r="E4368" s="14"/>
      <c r="F4368" s="15"/>
      <c r="G4368" s="16"/>
    </row>
    <row r="4369" spans="3:7" x14ac:dyDescent="0.3">
      <c r="C4369" s="17"/>
      <c r="D4369" s="13"/>
      <c r="E4369" s="14"/>
      <c r="F4369" s="15"/>
      <c r="G4369" s="16"/>
    </row>
    <row r="4370" spans="3:7" x14ac:dyDescent="0.3">
      <c r="C4370" s="17"/>
      <c r="D4370" s="13"/>
      <c r="E4370" s="14"/>
      <c r="F4370" s="15"/>
      <c r="G4370" s="16"/>
    </row>
    <row r="4371" spans="3:7" x14ac:dyDescent="0.3">
      <c r="C4371" s="17"/>
      <c r="D4371" s="13"/>
      <c r="E4371" s="14"/>
      <c r="F4371" s="15"/>
      <c r="G4371" s="16"/>
    </row>
    <row r="4372" spans="3:7" x14ac:dyDescent="0.3">
      <c r="C4372" s="17"/>
      <c r="D4372" s="13"/>
      <c r="E4372" s="14"/>
      <c r="F4372" s="15"/>
      <c r="G4372" s="16"/>
    </row>
    <row r="4373" spans="3:7" x14ac:dyDescent="0.3">
      <c r="C4373" s="17"/>
      <c r="D4373" s="13"/>
      <c r="E4373" s="14"/>
      <c r="F4373" s="15"/>
      <c r="G4373" s="16"/>
    </row>
    <row r="4374" spans="3:7" x14ac:dyDescent="0.3">
      <c r="C4374" s="17"/>
      <c r="D4374" s="13"/>
      <c r="E4374" s="14"/>
      <c r="F4374" s="15"/>
      <c r="G4374" s="16"/>
    </row>
    <row r="4375" spans="3:7" x14ac:dyDescent="0.3">
      <c r="C4375" s="17"/>
      <c r="D4375" s="13"/>
      <c r="E4375" s="14"/>
      <c r="F4375" s="15"/>
      <c r="G4375" s="16"/>
    </row>
    <row r="4376" spans="3:7" x14ac:dyDescent="0.3">
      <c r="C4376" s="17"/>
      <c r="D4376" s="13"/>
      <c r="E4376" s="14"/>
      <c r="F4376" s="15"/>
      <c r="G4376" s="16"/>
    </row>
    <row r="4377" spans="3:7" x14ac:dyDescent="0.3">
      <c r="C4377" s="17"/>
      <c r="D4377" s="13"/>
      <c r="E4377" s="14"/>
      <c r="F4377" s="15"/>
      <c r="G4377" s="16"/>
    </row>
    <row r="4378" spans="3:7" x14ac:dyDescent="0.3">
      <c r="C4378" s="17"/>
      <c r="D4378" s="13"/>
      <c r="E4378" s="14"/>
      <c r="F4378" s="15"/>
      <c r="G4378" s="16"/>
    </row>
    <row r="4379" spans="3:7" x14ac:dyDescent="0.3">
      <c r="C4379" s="17"/>
      <c r="D4379" s="13"/>
      <c r="E4379" s="14"/>
      <c r="F4379" s="15"/>
      <c r="G4379" s="16"/>
    </row>
    <row r="4380" spans="3:7" x14ac:dyDescent="0.3">
      <c r="C4380" s="17"/>
      <c r="D4380" s="13"/>
      <c r="E4380" s="14"/>
      <c r="F4380" s="15"/>
      <c r="G4380" s="16"/>
    </row>
    <row r="4381" spans="3:7" x14ac:dyDescent="0.3">
      <c r="C4381" s="17"/>
      <c r="D4381" s="13"/>
      <c r="E4381" s="14"/>
      <c r="F4381" s="15"/>
      <c r="G4381" s="16"/>
    </row>
    <row r="4382" spans="3:7" x14ac:dyDescent="0.3">
      <c r="C4382" s="17"/>
      <c r="D4382" s="13"/>
      <c r="E4382" s="14"/>
      <c r="F4382" s="15"/>
      <c r="G4382" s="16"/>
    </row>
    <row r="4383" spans="3:7" x14ac:dyDescent="0.3">
      <c r="C4383" s="17"/>
      <c r="D4383" s="13"/>
      <c r="E4383" s="14"/>
      <c r="F4383" s="15"/>
      <c r="G4383" s="16"/>
    </row>
    <row r="4384" spans="3:7" x14ac:dyDescent="0.3">
      <c r="C4384" s="17"/>
      <c r="D4384" s="13"/>
      <c r="E4384" s="14"/>
      <c r="F4384" s="15"/>
      <c r="G4384" s="16"/>
    </row>
    <row r="4385" spans="3:7" x14ac:dyDescent="0.3">
      <c r="C4385" s="17"/>
      <c r="D4385" s="13"/>
      <c r="E4385" s="14"/>
      <c r="F4385" s="15"/>
      <c r="G4385" s="16"/>
    </row>
    <row r="4386" spans="3:7" x14ac:dyDescent="0.3">
      <c r="C4386" s="17"/>
      <c r="D4386" s="13"/>
      <c r="E4386" s="14"/>
      <c r="F4386" s="15"/>
      <c r="G4386" s="16"/>
    </row>
    <row r="4387" spans="3:7" x14ac:dyDescent="0.3">
      <c r="C4387" s="17"/>
      <c r="D4387" s="13"/>
      <c r="E4387" s="14"/>
      <c r="F4387" s="15"/>
      <c r="G4387" s="16"/>
    </row>
    <row r="4388" spans="3:7" x14ac:dyDescent="0.3">
      <c r="C4388" s="17"/>
      <c r="D4388" s="13"/>
      <c r="E4388" s="14"/>
      <c r="F4388" s="15"/>
      <c r="G4388" s="16"/>
    </row>
    <row r="4389" spans="3:7" x14ac:dyDescent="0.3">
      <c r="C4389" s="17"/>
      <c r="D4389" s="13"/>
      <c r="E4389" s="14"/>
      <c r="F4389" s="15"/>
      <c r="G4389" s="16"/>
    </row>
    <row r="4390" spans="3:7" x14ac:dyDescent="0.3">
      <c r="C4390" s="17"/>
      <c r="D4390" s="13"/>
      <c r="E4390" s="14"/>
      <c r="F4390" s="15"/>
      <c r="G4390" s="16"/>
    </row>
    <row r="4391" spans="3:7" x14ac:dyDescent="0.3">
      <c r="C4391" s="17"/>
      <c r="D4391" s="13"/>
      <c r="E4391" s="14"/>
      <c r="F4391" s="15"/>
      <c r="G4391" s="16"/>
    </row>
    <row r="4392" spans="3:7" x14ac:dyDescent="0.3">
      <c r="C4392" s="17"/>
      <c r="D4392" s="13"/>
      <c r="E4392" s="14"/>
      <c r="F4392" s="15"/>
      <c r="G4392" s="16"/>
    </row>
    <row r="4393" spans="3:7" x14ac:dyDescent="0.3">
      <c r="C4393" s="17"/>
      <c r="D4393" s="13"/>
      <c r="E4393" s="14"/>
      <c r="F4393" s="15"/>
      <c r="G4393" s="16"/>
    </row>
    <row r="4394" spans="3:7" x14ac:dyDescent="0.3">
      <c r="C4394" s="17"/>
      <c r="D4394" s="13"/>
      <c r="E4394" s="14"/>
      <c r="F4394" s="15"/>
      <c r="G4394" s="16"/>
    </row>
    <row r="4395" spans="3:7" x14ac:dyDescent="0.3">
      <c r="C4395" s="17"/>
      <c r="D4395" s="13"/>
      <c r="E4395" s="14"/>
      <c r="F4395" s="15"/>
      <c r="G4395" s="16"/>
    </row>
    <row r="4396" spans="3:7" x14ac:dyDescent="0.3">
      <c r="C4396" s="17"/>
      <c r="D4396" s="13"/>
      <c r="E4396" s="14"/>
      <c r="F4396" s="15"/>
      <c r="G4396" s="16"/>
    </row>
    <row r="4397" spans="3:7" x14ac:dyDescent="0.3">
      <c r="C4397" s="17"/>
      <c r="D4397" s="13"/>
      <c r="E4397" s="14"/>
      <c r="F4397" s="15"/>
      <c r="G4397" s="16"/>
    </row>
    <row r="4398" spans="3:7" x14ac:dyDescent="0.3">
      <c r="C4398" s="17"/>
      <c r="D4398" s="13"/>
      <c r="E4398" s="14"/>
      <c r="F4398" s="15"/>
      <c r="G4398" s="16"/>
    </row>
    <row r="4399" spans="3:7" x14ac:dyDescent="0.3">
      <c r="C4399" s="17"/>
      <c r="D4399" s="13"/>
      <c r="E4399" s="14"/>
      <c r="F4399" s="15"/>
      <c r="G4399" s="16"/>
    </row>
    <row r="4400" spans="3:7" x14ac:dyDescent="0.3">
      <c r="C4400" s="17"/>
      <c r="D4400" s="13"/>
      <c r="E4400" s="14"/>
      <c r="F4400" s="15"/>
      <c r="G4400" s="16"/>
    </row>
    <row r="4401" spans="3:7" x14ac:dyDescent="0.3">
      <c r="C4401" s="17"/>
      <c r="D4401" s="13"/>
      <c r="E4401" s="14"/>
      <c r="F4401" s="15"/>
      <c r="G4401" s="16"/>
    </row>
    <row r="4402" spans="3:7" x14ac:dyDescent="0.3">
      <c r="C4402" s="17"/>
      <c r="D4402" s="13"/>
      <c r="E4402" s="14"/>
      <c r="F4402" s="15"/>
      <c r="G4402" s="16"/>
    </row>
    <row r="4403" spans="3:7" x14ac:dyDescent="0.3">
      <c r="C4403" s="17"/>
      <c r="D4403" s="13"/>
      <c r="E4403" s="14"/>
      <c r="F4403" s="15"/>
      <c r="G4403" s="16"/>
    </row>
    <row r="4404" spans="3:7" x14ac:dyDescent="0.3">
      <c r="C4404" s="17"/>
      <c r="D4404" s="13"/>
      <c r="E4404" s="14"/>
      <c r="F4404" s="15"/>
      <c r="G4404" s="16"/>
    </row>
    <row r="4405" spans="3:7" x14ac:dyDescent="0.3">
      <c r="C4405" s="17"/>
      <c r="D4405" s="13"/>
      <c r="E4405" s="14"/>
      <c r="F4405" s="15"/>
      <c r="G4405" s="16"/>
    </row>
    <row r="4406" spans="3:7" x14ac:dyDescent="0.3">
      <c r="C4406" s="17"/>
      <c r="D4406" s="13"/>
      <c r="E4406" s="14"/>
      <c r="F4406" s="15"/>
      <c r="G4406" s="16"/>
    </row>
    <row r="4407" spans="3:7" x14ac:dyDescent="0.3">
      <c r="C4407" s="17"/>
      <c r="D4407" s="13"/>
      <c r="E4407" s="14"/>
      <c r="F4407" s="15"/>
      <c r="G4407" s="16"/>
    </row>
    <row r="4408" spans="3:7" x14ac:dyDescent="0.3">
      <c r="C4408" s="17"/>
      <c r="D4408" s="13"/>
      <c r="E4408" s="14"/>
      <c r="F4408" s="15"/>
      <c r="G4408" s="16"/>
    </row>
    <row r="4409" spans="3:7" x14ac:dyDescent="0.3">
      <c r="C4409" s="17"/>
      <c r="D4409" s="13"/>
      <c r="E4409" s="14"/>
      <c r="F4409" s="15"/>
      <c r="G4409" s="16"/>
    </row>
    <row r="4410" spans="3:7" x14ac:dyDescent="0.3">
      <c r="C4410" s="17"/>
      <c r="D4410" s="13"/>
      <c r="E4410" s="14"/>
      <c r="F4410" s="15"/>
      <c r="G4410" s="16"/>
    </row>
    <row r="4411" spans="3:7" x14ac:dyDescent="0.3">
      <c r="C4411" s="17"/>
      <c r="D4411" s="13"/>
      <c r="E4411" s="14"/>
      <c r="F4411" s="15"/>
      <c r="G4411" s="16"/>
    </row>
    <row r="4412" spans="3:7" x14ac:dyDescent="0.3">
      <c r="C4412" s="17"/>
      <c r="D4412" s="13"/>
      <c r="E4412" s="14"/>
      <c r="F4412" s="15"/>
      <c r="G4412" s="16"/>
    </row>
    <row r="4413" spans="3:7" x14ac:dyDescent="0.3">
      <c r="C4413" s="17"/>
      <c r="D4413" s="13"/>
      <c r="E4413" s="14"/>
      <c r="F4413" s="15"/>
      <c r="G4413" s="16"/>
    </row>
    <row r="4414" spans="3:7" x14ac:dyDescent="0.3">
      <c r="C4414" s="17"/>
      <c r="D4414" s="13"/>
      <c r="E4414" s="14"/>
      <c r="F4414" s="15"/>
      <c r="G4414" s="16"/>
    </row>
    <row r="4415" spans="3:7" x14ac:dyDescent="0.3">
      <c r="C4415" s="17"/>
      <c r="D4415" s="13"/>
      <c r="E4415" s="14"/>
      <c r="F4415" s="15"/>
      <c r="G4415" s="16"/>
    </row>
    <row r="4416" spans="3:7" x14ac:dyDescent="0.3">
      <c r="C4416" s="17"/>
      <c r="D4416" s="13"/>
      <c r="E4416" s="14"/>
      <c r="F4416" s="15"/>
      <c r="G4416" s="16"/>
    </row>
    <row r="4417" spans="3:7" x14ac:dyDescent="0.3">
      <c r="C4417" s="17"/>
      <c r="D4417" s="13"/>
      <c r="E4417" s="14"/>
      <c r="F4417" s="15"/>
      <c r="G4417" s="16"/>
    </row>
    <row r="4418" spans="3:7" x14ac:dyDescent="0.3">
      <c r="C4418" s="17"/>
      <c r="D4418" s="13"/>
      <c r="E4418" s="14"/>
      <c r="F4418" s="15"/>
      <c r="G4418" s="16"/>
    </row>
    <row r="4419" spans="3:7" x14ac:dyDescent="0.3">
      <c r="C4419" s="17"/>
      <c r="D4419" s="13"/>
      <c r="E4419" s="14"/>
      <c r="F4419" s="15"/>
      <c r="G4419" s="16"/>
    </row>
    <row r="4420" spans="3:7" x14ac:dyDescent="0.3">
      <c r="C4420" s="17"/>
      <c r="D4420" s="13"/>
      <c r="E4420" s="14"/>
      <c r="F4420" s="15"/>
      <c r="G4420" s="16"/>
    </row>
    <row r="4421" spans="3:7" x14ac:dyDescent="0.3">
      <c r="C4421" s="17"/>
      <c r="D4421" s="13"/>
      <c r="E4421" s="14"/>
      <c r="F4421" s="15"/>
      <c r="G4421" s="16"/>
    </row>
    <row r="4422" spans="3:7" x14ac:dyDescent="0.3">
      <c r="C4422" s="17"/>
      <c r="D4422" s="13"/>
      <c r="E4422" s="14"/>
      <c r="F4422" s="15"/>
      <c r="G4422" s="16"/>
    </row>
    <row r="4423" spans="3:7" x14ac:dyDescent="0.3">
      <c r="C4423" s="17"/>
      <c r="D4423" s="13"/>
      <c r="E4423" s="14"/>
      <c r="F4423" s="15"/>
      <c r="G4423" s="16"/>
    </row>
    <row r="4424" spans="3:7" x14ac:dyDescent="0.3">
      <c r="C4424" s="17"/>
      <c r="D4424" s="13"/>
      <c r="E4424" s="14"/>
      <c r="F4424" s="15"/>
      <c r="G4424" s="16"/>
    </row>
    <row r="4425" spans="3:7" x14ac:dyDescent="0.3">
      <c r="C4425" s="17"/>
      <c r="D4425" s="13"/>
      <c r="E4425" s="14"/>
      <c r="F4425" s="15"/>
      <c r="G4425" s="16"/>
    </row>
    <row r="4426" spans="3:7" x14ac:dyDescent="0.3">
      <c r="C4426" s="17"/>
      <c r="D4426" s="13"/>
      <c r="E4426" s="14"/>
      <c r="F4426" s="15"/>
      <c r="G4426" s="16"/>
    </row>
    <row r="4427" spans="3:7" x14ac:dyDescent="0.3">
      <c r="C4427" s="17"/>
      <c r="D4427" s="13"/>
      <c r="E4427" s="14"/>
      <c r="F4427" s="15"/>
      <c r="G4427" s="16"/>
    </row>
    <row r="4428" spans="3:7" x14ac:dyDescent="0.3">
      <c r="C4428" s="17"/>
      <c r="D4428" s="13"/>
      <c r="E4428" s="14"/>
      <c r="F4428" s="15"/>
      <c r="G4428" s="16"/>
    </row>
    <row r="4429" spans="3:7" x14ac:dyDescent="0.3">
      <c r="C4429" s="17"/>
      <c r="D4429" s="13"/>
      <c r="E4429" s="14"/>
      <c r="F4429" s="15"/>
      <c r="G4429" s="16"/>
    </row>
    <row r="4430" spans="3:7" x14ac:dyDescent="0.3">
      <c r="C4430" s="17"/>
      <c r="D4430" s="13"/>
      <c r="E4430" s="14"/>
      <c r="F4430" s="15"/>
      <c r="G4430" s="16"/>
    </row>
    <row r="4431" spans="3:7" x14ac:dyDescent="0.3">
      <c r="C4431" s="17"/>
      <c r="D4431" s="13"/>
      <c r="E4431" s="14"/>
      <c r="F4431" s="15"/>
      <c r="G4431" s="16"/>
    </row>
    <row r="4432" spans="3:7" x14ac:dyDescent="0.3">
      <c r="C4432" s="17"/>
      <c r="D4432" s="13"/>
      <c r="E4432" s="14"/>
      <c r="F4432" s="15"/>
      <c r="G4432" s="16"/>
    </row>
    <row r="4433" spans="3:7" x14ac:dyDescent="0.3">
      <c r="C4433" s="17"/>
      <c r="D4433" s="13"/>
      <c r="E4433" s="14"/>
      <c r="F4433" s="15"/>
      <c r="G4433" s="16"/>
    </row>
    <row r="4434" spans="3:7" x14ac:dyDescent="0.3">
      <c r="C4434" s="17"/>
      <c r="D4434" s="13"/>
      <c r="E4434" s="14"/>
      <c r="F4434" s="15"/>
      <c r="G4434" s="16"/>
    </row>
    <row r="4435" spans="3:7" x14ac:dyDescent="0.3">
      <c r="C4435" s="17"/>
      <c r="D4435" s="13"/>
      <c r="E4435" s="14"/>
      <c r="F4435" s="15"/>
      <c r="G4435" s="16"/>
    </row>
    <row r="4436" spans="3:7" x14ac:dyDescent="0.3">
      <c r="C4436" s="17"/>
      <c r="D4436" s="13"/>
      <c r="E4436" s="14"/>
      <c r="F4436" s="15"/>
      <c r="G4436" s="16"/>
    </row>
    <row r="4437" spans="3:7" x14ac:dyDescent="0.3">
      <c r="C4437" s="17"/>
      <c r="D4437" s="13"/>
      <c r="E4437" s="14"/>
      <c r="F4437" s="15"/>
      <c r="G4437" s="16"/>
    </row>
    <row r="4438" spans="3:7" x14ac:dyDescent="0.3">
      <c r="C4438" s="17"/>
      <c r="D4438" s="13"/>
      <c r="E4438" s="14"/>
      <c r="F4438" s="15"/>
      <c r="G4438" s="16"/>
    </row>
    <row r="4439" spans="3:7" x14ac:dyDescent="0.3">
      <c r="C4439" s="17"/>
      <c r="D4439" s="13"/>
      <c r="E4439" s="14"/>
      <c r="F4439" s="15"/>
      <c r="G4439" s="16"/>
    </row>
    <row r="4440" spans="3:7" x14ac:dyDescent="0.3">
      <c r="C4440" s="17"/>
      <c r="D4440" s="13"/>
      <c r="E4440" s="14"/>
      <c r="F4440" s="15"/>
      <c r="G4440" s="16"/>
    </row>
    <row r="4441" spans="3:7" x14ac:dyDescent="0.3">
      <c r="C4441" s="17"/>
      <c r="D4441" s="13"/>
      <c r="E4441" s="14"/>
      <c r="F4441" s="15"/>
      <c r="G4441" s="16"/>
    </row>
    <row r="4442" spans="3:7" x14ac:dyDescent="0.3">
      <c r="C4442" s="17"/>
      <c r="D4442" s="13"/>
      <c r="E4442" s="14"/>
      <c r="F4442" s="15"/>
      <c r="G4442" s="16"/>
    </row>
    <row r="4443" spans="3:7" x14ac:dyDescent="0.3">
      <c r="C4443" s="17"/>
      <c r="D4443" s="13"/>
      <c r="E4443" s="14"/>
      <c r="F4443" s="15"/>
      <c r="G4443" s="16"/>
    </row>
    <row r="4444" spans="3:7" x14ac:dyDescent="0.3">
      <c r="C4444" s="17"/>
      <c r="D4444" s="13"/>
      <c r="E4444" s="14"/>
      <c r="F4444" s="15"/>
      <c r="G4444" s="16"/>
    </row>
    <row r="4445" spans="3:7" x14ac:dyDescent="0.3">
      <c r="C4445" s="17"/>
      <c r="D4445" s="13"/>
      <c r="E4445" s="14"/>
      <c r="F4445" s="15"/>
      <c r="G4445" s="16"/>
    </row>
    <row r="4446" spans="3:7" x14ac:dyDescent="0.3">
      <c r="C4446" s="17"/>
      <c r="D4446" s="13"/>
      <c r="E4446" s="14"/>
      <c r="F4446" s="15"/>
      <c r="G4446" s="16"/>
    </row>
    <row r="4447" spans="3:7" x14ac:dyDescent="0.3">
      <c r="C4447" s="17"/>
      <c r="D4447" s="13"/>
      <c r="E4447" s="14"/>
      <c r="F4447" s="15"/>
      <c r="G4447" s="16"/>
    </row>
    <row r="4448" spans="3:7" x14ac:dyDescent="0.3">
      <c r="C4448" s="17"/>
      <c r="D4448" s="13"/>
      <c r="E4448" s="14"/>
      <c r="F4448" s="15"/>
      <c r="G4448" s="16"/>
    </row>
    <row r="4449" spans="3:7" x14ac:dyDescent="0.3">
      <c r="C4449" s="17"/>
      <c r="D4449" s="13"/>
      <c r="E4449" s="14"/>
      <c r="F4449" s="15"/>
      <c r="G4449" s="16"/>
    </row>
    <row r="4450" spans="3:7" x14ac:dyDescent="0.3">
      <c r="C4450" s="17"/>
      <c r="D4450" s="13"/>
      <c r="E4450" s="14"/>
      <c r="F4450" s="15"/>
      <c r="G4450" s="16"/>
    </row>
    <row r="4451" spans="3:7" x14ac:dyDescent="0.3">
      <c r="C4451" s="17"/>
      <c r="D4451" s="13"/>
      <c r="E4451" s="14"/>
      <c r="F4451" s="15"/>
      <c r="G4451" s="16"/>
    </row>
    <row r="4452" spans="3:7" x14ac:dyDescent="0.3">
      <c r="C4452" s="17"/>
      <c r="D4452" s="13"/>
      <c r="E4452" s="14"/>
      <c r="F4452" s="15"/>
      <c r="G4452" s="16"/>
    </row>
    <row r="4453" spans="3:7" x14ac:dyDescent="0.3">
      <c r="C4453" s="17"/>
      <c r="D4453" s="13"/>
      <c r="E4453" s="14"/>
      <c r="F4453" s="15"/>
      <c r="G4453" s="16"/>
    </row>
    <row r="4454" spans="3:7" x14ac:dyDescent="0.3">
      <c r="C4454" s="17"/>
      <c r="D4454" s="13"/>
      <c r="E4454" s="14"/>
      <c r="F4454" s="15"/>
      <c r="G4454" s="16"/>
    </row>
    <row r="4455" spans="3:7" x14ac:dyDescent="0.3">
      <c r="C4455" s="17"/>
      <c r="D4455" s="13"/>
      <c r="E4455" s="14"/>
      <c r="F4455" s="15"/>
      <c r="G4455" s="16"/>
    </row>
    <row r="4456" spans="3:7" x14ac:dyDescent="0.3">
      <c r="C4456" s="17"/>
      <c r="D4456" s="13"/>
      <c r="E4456" s="14"/>
      <c r="F4456" s="15"/>
      <c r="G4456" s="16"/>
    </row>
    <row r="4457" spans="3:7" x14ac:dyDescent="0.3">
      <c r="C4457" s="17"/>
      <c r="D4457" s="13"/>
      <c r="E4457" s="14"/>
      <c r="F4457" s="15"/>
      <c r="G4457" s="16"/>
    </row>
    <row r="4458" spans="3:7" x14ac:dyDescent="0.3">
      <c r="C4458" s="17"/>
      <c r="D4458" s="13"/>
      <c r="E4458" s="14"/>
      <c r="F4458" s="15"/>
      <c r="G4458" s="16"/>
    </row>
    <row r="4459" spans="3:7" x14ac:dyDescent="0.3">
      <c r="C4459" s="17"/>
      <c r="D4459" s="13"/>
      <c r="E4459" s="14"/>
      <c r="F4459" s="15"/>
      <c r="G4459" s="16"/>
    </row>
    <row r="4460" spans="3:7" x14ac:dyDescent="0.3">
      <c r="C4460" s="17"/>
      <c r="D4460" s="13"/>
      <c r="E4460" s="14"/>
      <c r="F4460" s="15"/>
      <c r="G4460" s="16"/>
    </row>
    <row r="4461" spans="3:7" x14ac:dyDescent="0.3">
      <c r="C4461" s="17"/>
      <c r="D4461" s="13"/>
      <c r="E4461" s="14"/>
      <c r="F4461" s="15"/>
      <c r="G4461" s="16"/>
    </row>
    <row r="4462" spans="3:7" x14ac:dyDescent="0.3">
      <c r="C4462" s="17"/>
      <c r="D4462" s="13"/>
      <c r="E4462" s="14"/>
      <c r="F4462" s="15"/>
      <c r="G4462" s="16"/>
    </row>
    <row r="4463" spans="3:7" x14ac:dyDescent="0.3">
      <c r="C4463" s="17"/>
      <c r="D4463" s="13"/>
      <c r="E4463" s="14"/>
      <c r="F4463" s="15"/>
      <c r="G4463" s="16"/>
    </row>
    <row r="4464" spans="3:7" x14ac:dyDescent="0.3">
      <c r="C4464" s="17"/>
      <c r="D4464" s="13"/>
      <c r="E4464" s="14"/>
      <c r="F4464" s="15"/>
      <c r="G4464" s="16"/>
    </row>
    <row r="4465" spans="3:7" x14ac:dyDescent="0.3">
      <c r="C4465" s="17"/>
      <c r="D4465" s="13"/>
      <c r="E4465" s="14"/>
      <c r="F4465" s="15"/>
      <c r="G4465" s="16"/>
    </row>
    <row r="4466" spans="3:7" x14ac:dyDescent="0.3">
      <c r="C4466" s="17"/>
      <c r="D4466" s="13"/>
      <c r="E4466" s="14"/>
      <c r="F4466" s="15"/>
      <c r="G4466" s="16"/>
    </row>
    <row r="4467" spans="3:7" x14ac:dyDescent="0.3">
      <c r="C4467" s="17"/>
      <c r="D4467" s="13"/>
      <c r="E4467" s="14"/>
      <c r="F4467" s="15"/>
      <c r="G4467" s="16"/>
    </row>
    <row r="4468" spans="3:7" x14ac:dyDescent="0.3">
      <c r="C4468" s="17"/>
      <c r="D4468" s="13"/>
      <c r="E4468" s="14"/>
      <c r="F4468" s="15"/>
      <c r="G4468" s="16"/>
    </row>
    <row r="4469" spans="3:7" x14ac:dyDescent="0.3">
      <c r="C4469" s="17"/>
      <c r="D4469" s="13"/>
      <c r="E4469" s="14"/>
      <c r="F4469" s="15"/>
      <c r="G4469" s="16"/>
    </row>
    <row r="4470" spans="3:7" x14ac:dyDescent="0.3">
      <c r="C4470" s="17"/>
      <c r="D4470" s="13"/>
      <c r="E4470" s="14"/>
      <c r="F4470" s="15"/>
      <c r="G4470" s="16"/>
    </row>
    <row r="4471" spans="3:7" x14ac:dyDescent="0.3">
      <c r="C4471" s="17"/>
      <c r="D4471" s="13"/>
      <c r="E4471" s="14"/>
      <c r="F4471" s="15"/>
      <c r="G4471" s="16"/>
    </row>
    <row r="4472" spans="3:7" x14ac:dyDescent="0.3">
      <c r="C4472" s="17"/>
      <c r="D4472" s="13"/>
      <c r="E4472" s="14"/>
      <c r="F4472" s="15"/>
      <c r="G4472" s="16"/>
    </row>
    <row r="4473" spans="3:7" x14ac:dyDescent="0.3">
      <c r="C4473" s="17"/>
      <c r="D4473" s="13"/>
      <c r="E4473" s="14"/>
      <c r="F4473" s="15"/>
      <c r="G4473" s="16"/>
    </row>
    <row r="4474" spans="3:7" x14ac:dyDescent="0.3">
      <c r="C4474" s="17"/>
      <c r="D4474" s="13"/>
      <c r="E4474" s="14"/>
      <c r="F4474" s="15"/>
      <c r="G4474" s="16"/>
    </row>
    <row r="4475" spans="3:7" x14ac:dyDescent="0.3">
      <c r="C4475" s="17"/>
      <c r="D4475" s="13"/>
      <c r="E4475" s="14"/>
      <c r="F4475" s="15"/>
      <c r="G4475" s="16"/>
    </row>
    <row r="4476" spans="3:7" x14ac:dyDescent="0.3">
      <c r="C4476" s="17"/>
      <c r="D4476" s="13"/>
      <c r="E4476" s="14"/>
      <c r="F4476" s="15"/>
      <c r="G4476" s="16"/>
    </row>
    <row r="4477" spans="3:7" x14ac:dyDescent="0.3">
      <c r="C4477" s="17"/>
      <c r="D4477" s="13"/>
      <c r="E4477" s="14"/>
      <c r="F4477" s="15"/>
      <c r="G4477" s="16"/>
    </row>
    <row r="4478" spans="3:7" x14ac:dyDescent="0.3">
      <c r="C4478" s="17"/>
      <c r="D4478" s="13"/>
      <c r="E4478" s="14"/>
      <c r="F4478" s="15"/>
      <c r="G4478" s="16"/>
    </row>
    <row r="4479" spans="3:7" x14ac:dyDescent="0.3">
      <c r="C4479" s="17"/>
      <c r="D4479" s="13"/>
      <c r="E4479" s="14"/>
      <c r="F4479" s="15"/>
      <c r="G4479" s="16"/>
    </row>
    <row r="4480" spans="3:7" x14ac:dyDescent="0.3">
      <c r="C4480" s="17"/>
      <c r="D4480" s="13"/>
      <c r="E4480" s="14"/>
      <c r="F4480" s="15"/>
      <c r="G4480" s="16"/>
    </row>
    <row r="4481" spans="3:7" x14ac:dyDescent="0.3">
      <c r="C4481" s="17"/>
      <c r="D4481" s="13"/>
      <c r="E4481" s="14"/>
      <c r="F4481" s="15"/>
      <c r="G4481" s="16"/>
    </row>
    <row r="4482" spans="3:7" x14ac:dyDescent="0.3">
      <c r="C4482" s="17"/>
      <c r="D4482" s="13"/>
      <c r="E4482" s="14"/>
      <c r="F4482" s="15"/>
      <c r="G4482" s="16"/>
    </row>
    <row r="4483" spans="3:7" x14ac:dyDescent="0.3">
      <c r="C4483" s="17"/>
      <c r="D4483" s="13"/>
      <c r="E4483" s="14"/>
      <c r="F4483" s="15"/>
      <c r="G4483" s="16"/>
    </row>
    <row r="4484" spans="3:7" x14ac:dyDescent="0.3">
      <c r="C4484" s="17"/>
      <c r="D4484" s="13"/>
      <c r="E4484" s="14"/>
      <c r="F4484" s="15"/>
      <c r="G4484" s="16"/>
    </row>
    <row r="4485" spans="3:7" x14ac:dyDescent="0.3">
      <c r="C4485" s="17"/>
      <c r="D4485" s="13"/>
      <c r="E4485" s="14"/>
      <c r="F4485" s="15"/>
      <c r="G4485" s="16"/>
    </row>
    <row r="4486" spans="3:7" x14ac:dyDescent="0.3">
      <c r="C4486" s="17"/>
      <c r="D4486" s="13"/>
      <c r="E4486" s="14"/>
      <c r="F4486" s="15"/>
      <c r="G4486" s="16"/>
    </row>
    <row r="4487" spans="3:7" x14ac:dyDescent="0.3">
      <c r="C4487" s="17"/>
      <c r="D4487" s="13"/>
      <c r="E4487" s="14"/>
      <c r="F4487" s="15"/>
      <c r="G4487" s="16"/>
    </row>
    <row r="4488" spans="3:7" x14ac:dyDescent="0.3">
      <c r="C4488" s="17"/>
      <c r="D4488" s="13"/>
      <c r="E4488" s="14"/>
      <c r="F4488" s="15"/>
      <c r="G4488" s="16"/>
    </row>
    <row r="4489" spans="3:7" x14ac:dyDescent="0.3">
      <c r="C4489" s="17"/>
      <c r="D4489" s="13"/>
      <c r="E4489" s="14"/>
      <c r="F4489" s="15"/>
      <c r="G4489" s="16"/>
    </row>
    <row r="4490" spans="3:7" x14ac:dyDescent="0.3">
      <c r="C4490" s="17"/>
      <c r="D4490" s="13"/>
      <c r="E4490" s="14"/>
      <c r="F4490" s="15"/>
      <c r="G4490" s="16"/>
    </row>
    <row r="4491" spans="3:7" x14ac:dyDescent="0.3">
      <c r="C4491" s="17"/>
      <c r="D4491" s="13"/>
      <c r="E4491" s="14"/>
      <c r="F4491" s="15"/>
      <c r="G4491" s="16"/>
    </row>
    <row r="4492" spans="3:7" x14ac:dyDescent="0.3">
      <c r="C4492" s="17"/>
      <c r="D4492" s="13"/>
      <c r="E4492" s="14"/>
      <c r="F4492" s="15"/>
      <c r="G4492" s="16"/>
    </row>
    <row r="4493" spans="3:7" x14ac:dyDescent="0.3">
      <c r="C4493" s="17"/>
      <c r="D4493" s="13"/>
      <c r="E4493" s="14"/>
      <c r="F4493" s="15"/>
      <c r="G4493" s="16"/>
    </row>
    <row r="4494" spans="3:7" x14ac:dyDescent="0.3">
      <c r="C4494" s="17"/>
      <c r="D4494" s="13"/>
      <c r="E4494" s="14"/>
      <c r="F4494" s="15"/>
      <c r="G4494" s="16"/>
    </row>
    <row r="4495" spans="3:7" x14ac:dyDescent="0.3">
      <c r="C4495" s="17"/>
      <c r="D4495" s="13"/>
      <c r="E4495" s="14"/>
      <c r="F4495" s="15"/>
      <c r="G4495" s="16"/>
    </row>
    <row r="4496" spans="3:7" x14ac:dyDescent="0.3">
      <c r="C4496" s="17"/>
      <c r="D4496" s="13"/>
      <c r="E4496" s="14"/>
      <c r="F4496" s="15"/>
      <c r="G4496" s="16"/>
    </row>
    <row r="4497" spans="3:7" x14ac:dyDescent="0.3">
      <c r="C4497" s="17"/>
      <c r="D4497" s="13"/>
      <c r="E4497" s="14"/>
      <c r="F4497" s="15"/>
      <c r="G4497" s="16"/>
    </row>
    <row r="4498" spans="3:7" x14ac:dyDescent="0.3">
      <c r="C4498" s="17"/>
      <c r="D4498" s="13"/>
      <c r="E4498" s="14"/>
      <c r="F4498" s="15"/>
      <c r="G4498" s="16"/>
    </row>
    <row r="4499" spans="3:7" x14ac:dyDescent="0.3">
      <c r="C4499" s="17"/>
      <c r="D4499" s="13"/>
      <c r="E4499" s="14"/>
      <c r="F4499" s="15"/>
      <c r="G4499" s="16"/>
    </row>
    <row r="4500" spans="3:7" x14ac:dyDescent="0.3">
      <c r="C4500" s="17"/>
      <c r="D4500" s="13"/>
      <c r="E4500" s="14"/>
      <c r="F4500" s="15"/>
      <c r="G4500" s="16"/>
    </row>
    <row r="4501" spans="3:7" x14ac:dyDescent="0.3">
      <c r="C4501" s="17"/>
      <c r="D4501" s="13"/>
      <c r="E4501" s="14"/>
      <c r="F4501" s="15"/>
      <c r="G4501" s="16"/>
    </row>
    <row r="4502" spans="3:7" x14ac:dyDescent="0.3">
      <c r="C4502" s="17"/>
      <c r="D4502" s="13"/>
      <c r="E4502" s="14"/>
      <c r="F4502" s="15"/>
      <c r="G4502" s="16"/>
    </row>
    <row r="4503" spans="3:7" x14ac:dyDescent="0.3">
      <c r="C4503" s="17"/>
      <c r="D4503" s="13"/>
      <c r="E4503" s="14"/>
      <c r="F4503" s="15"/>
      <c r="G4503" s="16"/>
    </row>
    <row r="4504" spans="3:7" x14ac:dyDescent="0.3">
      <c r="C4504" s="17"/>
      <c r="D4504" s="13"/>
      <c r="E4504" s="14"/>
      <c r="F4504" s="15"/>
      <c r="G4504" s="16"/>
    </row>
    <row r="4505" spans="3:7" x14ac:dyDescent="0.3">
      <c r="C4505" s="17"/>
      <c r="D4505" s="13"/>
      <c r="E4505" s="14"/>
      <c r="F4505" s="15"/>
      <c r="G4505" s="16"/>
    </row>
    <row r="4506" spans="3:7" x14ac:dyDescent="0.3">
      <c r="C4506" s="17"/>
      <c r="D4506" s="13"/>
      <c r="E4506" s="14"/>
      <c r="F4506" s="15"/>
      <c r="G4506" s="16"/>
    </row>
    <row r="4507" spans="3:7" x14ac:dyDescent="0.3">
      <c r="C4507" s="17"/>
      <c r="D4507" s="13"/>
      <c r="E4507" s="14"/>
      <c r="F4507" s="15"/>
      <c r="G4507" s="16"/>
    </row>
    <row r="4508" spans="3:7" x14ac:dyDescent="0.3">
      <c r="C4508" s="17"/>
      <c r="D4508" s="13"/>
      <c r="E4508" s="14"/>
      <c r="F4508" s="15"/>
      <c r="G4508" s="16"/>
    </row>
    <row r="4509" spans="3:7" x14ac:dyDescent="0.3">
      <c r="C4509" s="17"/>
      <c r="D4509" s="13"/>
      <c r="E4509" s="14"/>
      <c r="F4509" s="15"/>
      <c r="G4509" s="16"/>
    </row>
    <row r="4510" spans="3:7" x14ac:dyDescent="0.3">
      <c r="C4510" s="17"/>
      <c r="D4510" s="13"/>
      <c r="E4510" s="14"/>
      <c r="F4510" s="15"/>
      <c r="G4510" s="16"/>
    </row>
    <row r="4511" spans="3:7" x14ac:dyDescent="0.3">
      <c r="C4511" s="17"/>
      <c r="D4511" s="13"/>
      <c r="E4511" s="14"/>
      <c r="F4511" s="15"/>
      <c r="G4511" s="16"/>
    </row>
    <row r="4512" spans="3:7" x14ac:dyDescent="0.3">
      <c r="C4512" s="17"/>
      <c r="D4512" s="13"/>
      <c r="E4512" s="14"/>
      <c r="F4512" s="15"/>
      <c r="G4512" s="16"/>
    </row>
    <row r="4513" spans="3:7" x14ac:dyDescent="0.3">
      <c r="C4513" s="17"/>
      <c r="D4513" s="13"/>
      <c r="E4513" s="14"/>
      <c r="F4513" s="15"/>
      <c r="G4513" s="16"/>
    </row>
    <row r="4514" spans="3:7" x14ac:dyDescent="0.3">
      <c r="C4514" s="17"/>
      <c r="D4514" s="13"/>
      <c r="E4514" s="14"/>
      <c r="F4514" s="15"/>
      <c r="G4514" s="16"/>
    </row>
    <row r="4515" spans="3:7" x14ac:dyDescent="0.3">
      <c r="C4515" s="17"/>
      <c r="D4515" s="13"/>
      <c r="E4515" s="14"/>
      <c r="F4515" s="15"/>
      <c r="G4515" s="16"/>
    </row>
    <row r="4516" spans="3:7" x14ac:dyDescent="0.3">
      <c r="C4516" s="17"/>
      <c r="D4516" s="13"/>
      <c r="E4516" s="14"/>
      <c r="F4516" s="15"/>
      <c r="G4516" s="16"/>
    </row>
    <row r="4517" spans="3:7" x14ac:dyDescent="0.3">
      <c r="C4517" s="17"/>
      <c r="D4517" s="13"/>
      <c r="E4517" s="14"/>
      <c r="F4517" s="15"/>
      <c r="G4517" s="16"/>
    </row>
    <row r="4518" spans="3:7" x14ac:dyDescent="0.3">
      <c r="C4518" s="17"/>
      <c r="D4518" s="13"/>
      <c r="E4518" s="14"/>
      <c r="F4518" s="15"/>
      <c r="G4518" s="16"/>
    </row>
    <row r="4519" spans="3:7" x14ac:dyDescent="0.3">
      <c r="C4519" s="17"/>
      <c r="D4519" s="13"/>
      <c r="E4519" s="14"/>
      <c r="F4519" s="15"/>
      <c r="G4519" s="16"/>
    </row>
    <row r="4520" spans="3:7" x14ac:dyDescent="0.3">
      <c r="C4520" s="17"/>
      <c r="D4520" s="13"/>
      <c r="E4520" s="14"/>
      <c r="F4520" s="15"/>
      <c r="G4520" s="16"/>
    </row>
    <row r="4521" spans="3:7" x14ac:dyDescent="0.3">
      <c r="C4521" s="17"/>
      <c r="D4521" s="13"/>
      <c r="E4521" s="14"/>
      <c r="F4521" s="15"/>
      <c r="G4521" s="16"/>
    </row>
    <row r="4522" spans="3:7" x14ac:dyDescent="0.3">
      <c r="C4522" s="17"/>
      <c r="D4522" s="13"/>
      <c r="E4522" s="14"/>
      <c r="F4522" s="15"/>
      <c r="G4522" s="16"/>
    </row>
    <row r="4523" spans="3:7" x14ac:dyDescent="0.3">
      <c r="C4523" s="17"/>
      <c r="D4523" s="13"/>
      <c r="E4523" s="14"/>
      <c r="F4523" s="15"/>
      <c r="G4523" s="16"/>
    </row>
    <row r="4524" spans="3:7" x14ac:dyDescent="0.3">
      <c r="C4524" s="17"/>
      <c r="D4524" s="13"/>
      <c r="E4524" s="14"/>
      <c r="F4524" s="15"/>
      <c r="G4524" s="16"/>
    </row>
    <row r="4525" spans="3:7" x14ac:dyDescent="0.3">
      <c r="C4525" s="17"/>
      <c r="D4525" s="13"/>
      <c r="E4525" s="14"/>
      <c r="F4525" s="15"/>
      <c r="G4525" s="16"/>
    </row>
    <row r="4526" spans="3:7" x14ac:dyDescent="0.3">
      <c r="C4526" s="17"/>
      <c r="D4526" s="13"/>
      <c r="E4526" s="14"/>
      <c r="F4526" s="15"/>
      <c r="G4526" s="16"/>
    </row>
    <row r="4527" spans="3:7" x14ac:dyDescent="0.3">
      <c r="C4527" s="17"/>
      <c r="D4527" s="13"/>
      <c r="E4527" s="14"/>
      <c r="F4527" s="15"/>
      <c r="G4527" s="16"/>
    </row>
    <row r="4528" spans="3:7" x14ac:dyDescent="0.3">
      <c r="C4528" s="17"/>
      <c r="D4528" s="13"/>
      <c r="E4528" s="14"/>
      <c r="F4528" s="15"/>
      <c r="G4528" s="16"/>
    </row>
    <row r="4529" spans="3:7" x14ac:dyDescent="0.3">
      <c r="C4529" s="17"/>
      <c r="D4529" s="13"/>
      <c r="E4529" s="14"/>
      <c r="F4529" s="15"/>
      <c r="G4529" s="16"/>
    </row>
    <row r="4530" spans="3:7" x14ac:dyDescent="0.3">
      <c r="C4530" s="17"/>
      <c r="D4530" s="13"/>
      <c r="E4530" s="14"/>
      <c r="F4530" s="15"/>
      <c r="G4530" s="16"/>
    </row>
    <row r="4531" spans="3:7" x14ac:dyDescent="0.3">
      <c r="C4531" s="17"/>
      <c r="D4531" s="13"/>
      <c r="E4531" s="14"/>
      <c r="F4531" s="15"/>
      <c r="G4531" s="16"/>
    </row>
    <row r="4532" spans="3:7" x14ac:dyDescent="0.3">
      <c r="C4532" s="17"/>
      <c r="D4532" s="13"/>
      <c r="E4532" s="14"/>
      <c r="F4532" s="15"/>
      <c r="G4532" s="16"/>
    </row>
    <row r="4533" spans="3:7" x14ac:dyDescent="0.3">
      <c r="C4533" s="17"/>
      <c r="D4533" s="13"/>
      <c r="E4533" s="14"/>
      <c r="F4533" s="15"/>
      <c r="G4533" s="16"/>
    </row>
    <row r="4534" spans="3:7" x14ac:dyDescent="0.3">
      <c r="C4534" s="17"/>
      <c r="D4534" s="13"/>
      <c r="E4534" s="14"/>
      <c r="F4534" s="15"/>
      <c r="G4534" s="16"/>
    </row>
    <row r="4535" spans="3:7" x14ac:dyDescent="0.3">
      <c r="C4535" s="17"/>
      <c r="D4535" s="13"/>
      <c r="E4535" s="14"/>
      <c r="F4535" s="15"/>
      <c r="G4535" s="16"/>
    </row>
    <row r="4536" spans="3:7" x14ac:dyDescent="0.3">
      <c r="C4536" s="17"/>
      <c r="D4536" s="13"/>
      <c r="E4536" s="14"/>
      <c r="F4536" s="15"/>
      <c r="G4536" s="16"/>
    </row>
    <row r="4537" spans="3:7" x14ac:dyDescent="0.3">
      <c r="C4537" s="17"/>
      <c r="D4537" s="13"/>
      <c r="E4537" s="14"/>
      <c r="F4537" s="15"/>
      <c r="G4537" s="16"/>
    </row>
    <row r="4538" spans="3:7" x14ac:dyDescent="0.3">
      <c r="C4538" s="17"/>
      <c r="D4538" s="13"/>
      <c r="E4538" s="14"/>
      <c r="F4538" s="15"/>
      <c r="G4538" s="16"/>
    </row>
    <row r="4539" spans="3:7" x14ac:dyDescent="0.3">
      <c r="C4539" s="17"/>
      <c r="D4539" s="13"/>
      <c r="E4539" s="14"/>
      <c r="F4539" s="15"/>
      <c r="G4539" s="16"/>
    </row>
    <row r="4540" spans="3:7" x14ac:dyDescent="0.3">
      <c r="C4540" s="17"/>
      <c r="D4540" s="13"/>
      <c r="E4540" s="14"/>
      <c r="F4540" s="15"/>
      <c r="G4540" s="16"/>
    </row>
    <row r="4541" spans="3:7" x14ac:dyDescent="0.3">
      <c r="C4541" s="17"/>
      <c r="D4541" s="13"/>
      <c r="E4541" s="14"/>
      <c r="F4541" s="15"/>
      <c r="G4541" s="16"/>
    </row>
    <row r="4542" spans="3:7" x14ac:dyDescent="0.3">
      <c r="C4542" s="17"/>
      <c r="D4542" s="13"/>
      <c r="E4542" s="14"/>
      <c r="F4542" s="15"/>
      <c r="G4542" s="16"/>
    </row>
    <row r="4543" spans="3:7" x14ac:dyDescent="0.3">
      <c r="C4543" s="17"/>
      <c r="D4543" s="13"/>
      <c r="E4543" s="14"/>
      <c r="F4543" s="15"/>
      <c r="G4543" s="16"/>
    </row>
    <row r="4544" spans="3:7" x14ac:dyDescent="0.3">
      <c r="C4544" s="17"/>
      <c r="D4544" s="13"/>
      <c r="E4544" s="14"/>
      <c r="F4544" s="15"/>
      <c r="G4544" s="16"/>
    </row>
    <row r="4545" spans="3:7" x14ac:dyDescent="0.3">
      <c r="C4545" s="17"/>
      <c r="D4545" s="13"/>
      <c r="E4545" s="14"/>
      <c r="F4545" s="15"/>
      <c r="G4545" s="16"/>
    </row>
    <row r="4546" spans="3:7" x14ac:dyDescent="0.3">
      <c r="C4546" s="17"/>
      <c r="D4546" s="13"/>
      <c r="E4546" s="14"/>
      <c r="F4546" s="15"/>
      <c r="G4546" s="16"/>
    </row>
    <row r="4547" spans="3:7" x14ac:dyDescent="0.3">
      <c r="C4547" s="17"/>
      <c r="D4547" s="13"/>
      <c r="E4547" s="14"/>
      <c r="F4547" s="15"/>
      <c r="G4547" s="16"/>
    </row>
    <row r="4548" spans="3:7" x14ac:dyDescent="0.3">
      <c r="C4548" s="17"/>
      <c r="D4548" s="13"/>
      <c r="E4548" s="14"/>
      <c r="F4548" s="15"/>
      <c r="G4548" s="16"/>
    </row>
    <row r="4549" spans="3:7" x14ac:dyDescent="0.3">
      <c r="C4549" s="17"/>
      <c r="D4549" s="13"/>
      <c r="E4549" s="14"/>
      <c r="F4549" s="15"/>
      <c r="G4549" s="16"/>
    </row>
    <row r="4550" spans="3:7" x14ac:dyDescent="0.3">
      <c r="C4550" s="17"/>
      <c r="D4550" s="13"/>
      <c r="E4550" s="14"/>
      <c r="F4550" s="15"/>
      <c r="G4550" s="16"/>
    </row>
    <row r="4551" spans="3:7" x14ac:dyDescent="0.3">
      <c r="C4551" s="17"/>
      <c r="D4551" s="13"/>
      <c r="E4551" s="14"/>
      <c r="F4551" s="15"/>
      <c r="G4551" s="16"/>
    </row>
    <row r="4552" spans="3:7" x14ac:dyDescent="0.3">
      <c r="C4552" s="17"/>
      <c r="D4552" s="13"/>
      <c r="E4552" s="14"/>
      <c r="F4552" s="15"/>
      <c r="G4552" s="16"/>
    </row>
    <row r="4553" spans="3:7" x14ac:dyDescent="0.3">
      <c r="C4553" s="17"/>
      <c r="D4553" s="13"/>
      <c r="E4553" s="14"/>
      <c r="F4553" s="15"/>
      <c r="G4553" s="16"/>
    </row>
    <row r="4554" spans="3:7" x14ac:dyDescent="0.3">
      <c r="C4554" s="17"/>
      <c r="D4554" s="13"/>
      <c r="E4554" s="14"/>
      <c r="F4554" s="15"/>
      <c r="G4554" s="16"/>
    </row>
    <row r="4555" spans="3:7" x14ac:dyDescent="0.3">
      <c r="C4555" s="17"/>
      <c r="D4555" s="13"/>
      <c r="E4555" s="14"/>
      <c r="F4555" s="15"/>
      <c r="G4555" s="16"/>
    </row>
    <row r="4556" spans="3:7" x14ac:dyDescent="0.3">
      <c r="C4556" s="17"/>
      <c r="D4556" s="13"/>
      <c r="E4556" s="14"/>
      <c r="F4556" s="15"/>
      <c r="G4556" s="16"/>
    </row>
    <row r="4557" spans="3:7" x14ac:dyDescent="0.3">
      <c r="C4557" s="17"/>
      <c r="D4557" s="13"/>
      <c r="E4557" s="14"/>
      <c r="F4557" s="15"/>
      <c r="G4557" s="16"/>
    </row>
    <row r="4558" spans="3:7" x14ac:dyDescent="0.3">
      <c r="C4558" s="17"/>
      <c r="D4558" s="13"/>
      <c r="E4558" s="14"/>
      <c r="F4558" s="15"/>
      <c r="G4558" s="16"/>
    </row>
    <row r="4559" spans="3:7" x14ac:dyDescent="0.3">
      <c r="C4559" s="17"/>
      <c r="D4559" s="13"/>
      <c r="E4559" s="14"/>
      <c r="F4559" s="15"/>
      <c r="G4559" s="16"/>
    </row>
    <row r="4560" spans="3:7" x14ac:dyDescent="0.3">
      <c r="C4560" s="17"/>
      <c r="D4560" s="13"/>
      <c r="E4560" s="14"/>
      <c r="F4560" s="15"/>
      <c r="G4560" s="16"/>
    </row>
    <row r="4561" spans="3:7" x14ac:dyDescent="0.3">
      <c r="C4561" s="17"/>
      <c r="D4561" s="13"/>
      <c r="E4561" s="14"/>
      <c r="F4561" s="15"/>
      <c r="G4561" s="16"/>
    </row>
    <row r="4562" spans="3:7" x14ac:dyDescent="0.3">
      <c r="C4562" s="17"/>
      <c r="D4562" s="13"/>
      <c r="E4562" s="14"/>
      <c r="F4562" s="15"/>
      <c r="G4562" s="16"/>
    </row>
    <row r="4563" spans="3:7" x14ac:dyDescent="0.3">
      <c r="C4563" s="17"/>
      <c r="D4563" s="13"/>
      <c r="E4563" s="14"/>
      <c r="F4563" s="15"/>
      <c r="G4563" s="16"/>
    </row>
    <row r="4564" spans="3:7" x14ac:dyDescent="0.3">
      <c r="C4564" s="17"/>
      <c r="D4564" s="13"/>
      <c r="E4564" s="14"/>
      <c r="F4564" s="15"/>
      <c r="G4564" s="16"/>
    </row>
    <row r="4565" spans="3:7" x14ac:dyDescent="0.3">
      <c r="C4565" s="17"/>
      <c r="D4565" s="13"/>
      <c r="E4565" s="14"/>
      <c r="F4565" s="15"/>
      <c r="G4565" s="16"/>
    </row>
    <row r="4566" spans="3:7" x14ac:dyDescent="0.3">
      <c r="C4566" s="17"/>
      <c r="D4566" s="13"/>
      <c r="E4566" s="14"/>
      <c r="F4566" s="15"/>
      <c r="G4566" s="16"/>
    </row>
    <row r="4567" spans="3:7" x14ac:dyDescent="0.3">
      <c r="C4567" s="17"/>
      <c r="D4567" s="13"/>
      <c r="E4567" s="14"/>
      <c r="F4567" s="15"/>
      <c r="G4567" s="16"/>
    </row>
    <row r="4568" spans="3:7" x14ac:dyDescent="0.3">
      <c r="C4568" s="17"/>
      <c r="D4568" s="13"/>
      <c r="E4568" s="14"/>
      <c r="F4568" s="15"/>
      <c r="G4568" s="16"/>
    </row>
    <row r="4569" spans="3:7" x14ac:dyDescent="0.3">
      <c r="C4569" s="17"/>
      <c r="D4569" s="13"/>
      <c r="E4569" s="14"/>
      <c r="F4569" s="15"/>
      <c r="G4569" s="16"/>
    </row>
    <row r="4570" spans="3:7" x14ac:dyDescent="0.3">
      <c r="C4570" s="17"/>
      <c r="D4570" s="13"/>
      <c r="E4570" s="14"/>
      <c r="F4570" s="15"/>
      <c r="G4570" s="16"/>
    </row>
    <row r="4571" spans="3:7" x14ac:dyDescent="0.3">
      <c r="C4571" s="17"/>
      <c r="D4571" s="13"/>
      <c r="E4571" s="14"/>
      <c r="F4571" s="15"/>
      <c r="G4571" s="16"/>
    </row>
    <row r="4572" spans="3:7" x14ac:dyDescent="0.3">
      <c r="C4572" s="17"/>
      <c r="D4572" s="13"/>
      <c r="E4572" s="14"/>
      <c r="F4572" s="15"/>
      <c r="G4572" s="16"/>
    </row>
    <row r="4573" spans="3:7" x14ac:dyDescent="0.3">
      <c r="C4573" s="17"/>
      <c r="D4573" s="13"/>
      <c r="E4573" s="14"/>
      <c r="F4573" s="15"/>
      <c r="G4573" s="16"/>
    </row>
    <row r="4574" spans="3:7" x14ac:dyDescent="0.3">
      <c r="C4574" s="17"/>
      <c r="D4574" s="13"/>
      <c r="E4574" s="14"/>
      <c r="F4574" s="15"/>
      <c r="G4574" s="16"/>
    </row>
    <row r="4575" spans="3:7" x14ac:dyDescent="0.3">
      <c r="C4575" s="17"/>
      <c r="D4575" s="13"/>
      <c r="E4575" s="14"/>
      <c r="F4575" s="15"/>
      <c r="G4575" s="16"/>
    </row>
    <row r="4576" spans="3:7" x14ac:dyDescent="0.3">
      <c r="C4576" s="17"/>
      <c r="D4576" s="13"/>
      <c r="E4576" s="14"/>
      <c r="F4576" s="15"/>
      <c r="G4576" s="16"/>
    </row>
    <row r="4577" spans="3:7" x14ac:dyDescent="0.3">
      <c r="C4577" s="17"/>
      <c r="D4577" s="13"/>
      <c r="E4577" s="14"/>
      <c r="F4577" s="15"/>
      <c r="G4577" s="16"/>
    </row>
    <row r="4578" spans="3:7" x14ac:dyDescent="0.3">
      <c r="C4578" s="17"/>
      <c r="D4578" s="13"/>
      <c r="E4578" s="14"/>
      <c r="F4578" s="15"/>
      <c r="G4578" s="16"/>
    </row>
    <row r="4579" spans="3:7" x14ac:dyDescent="0.3">
      <c r="C4579" s="17"/>
      <c r="D4579" s="13"/>
      <c r="E4579" s="14"/>
      <c r="F4579" s="15"/>
      <c r="G4579" s="16"/>
    </row>
    <row r="4580" spans="3:7" x14ac:dyDescent="0.3">
      <c r="C4580" s="17"/>
      <c r="D4580" s="13"/>
      <c r="E4580" s="14"/>
      <c r="F4580" s="15"/>
      <c r="G4580" s="16"/>
    </row>
    <row r="4581" spans="3:7" x14ac:dyDescent="0.3">
      <c r="C4581" s="17"/>
      <c r="D4581" s="13"/>
      <c r="E4581" s="14"/>
      <c r="F4581" s="15"/>
      <c r="G4581" s="16"/>
    </row>
    <row r="4582" spans="3:7" x14ac:dyDescent="0.3">
      <c r="C4582" s="17"/>
      <c r="D4582" s="13"/>
      <c r="E4582" s="14"/>
      <c r="F4582" s="15"/>
      <c r="G4582" s="16"/>
    </row>
    <row r="4583" spans="3:7" x14ac:dyDescent="0.3">
      <c r="C4583" s="17"/>
      <c r="D4583" s="13"/>
      <c r="E4583" s="14"/>
      <c r="F4583" s="15"/>
      <c r="G4583" s="16"/>
    </row>
    <row r="4584" spans="3:7" x14ac:dyDescent="0.3">
      <c r="C4584" s="17"/>
      <c r="D4584" s="13"/>
      <c r="E4584" s="14"/>
      <c r="F4584" s="15"/>
      <c r="G4584" s="16"/>
    </row>
    <row r="4585" spans="3:7" x14ac:dyDescent="0.3">
      <c r="C4585" s="17"/>
      <c r="D4585" s="13"/>
      <c r="E4585" s="14"/>
      <c r="F4585" s="15"/>
      <c r="G4585" s="16"/>
    </row>
    <row r="4586" spans="3:7" x14ac:dyDescent="0.3">
      <c r="C4586" s="17"/>
      <c r="D4586" s="13"/>
      <c r="E4586" s="14"/>
      <c r="F4586" s="15"/>
      <c r="G4586" s="16"/>
    </row>
    <row r="4587" spans="3:7" x14ac:dyDescent="0.3">
      <c r="C4587" s="17"/>
      <c r="D4587" s="13"/>
      <c r="E4587" s="14"/>
      <c r="F4587" s="15"/>
      <c r="G4587" s="16"/>
    </row>
    <row r="4588" spans="3:7" x14ac:dyDescent="0.3">
      <c r="C4588" s="17"/>
      <c r="D4588" s="13"/>
      <c r="E4588" s="14"/>
      <c r="F4588" s="15"/>
      <c r="G4588" s="16"/>
    </row>
    <row r="4589" spans="3:7" x14ac:dyDescent="0.3">
      <c r="C4589" s="17"/>
      <c r="D4589" s="13"/>
      <c r="E4589" s="14"/>
      <c r="F4589" s="15"/>
      <c r="G4589" s="16"/>
    </row>
    <row r="4590" spans="3:7" x14ac:dyDescent="0.3">
      <c r="C4590" s="17"/>
      <c r="D4590" s="13"/>
      <c r="E4590" s="14"/>
      <c r="F4590" s="15"/>
      <c r="G4590" s="16"/>
    </row>
    <row r="4591" spans="3:7" x14ac:dyDescent="0.3">
      <c r="C4591" s="17"/>
      <c r="D4591" s="13"/>
      <c r="E4591" s="14"/>
      <c r="F4591" s="15"/>
      <c r="G4591" s="16"/>
    </row>
    <row r="4592" spans="3:7" x14ac:dyDescent="0.3">
      <c r="C4592" s="17"/>
      <c r="D4592" s="13"/>
      <c r="E4592" s="14"/>
      <c r="F4592" s="15"/>
      <c r="G4592" s="16"/>
    </row>
    <row r="4593" spans="3:7" x14ac:dyDescent="0.3">
      <c r="C4593" s="17"/>
      <c r="D4593" s="13"/>
      <c r="E4593" s="14"/>
      <c r="F4593" s="15"/>
      <c r="G4593" s="16"/>
    </row>
    <row r="4594" spans="3:7" x14ac:dyDescent="0.3">
      <c r="C4594" s="17"/>
      <c r="D4594" s="13"/>
      <c r="E4594" s="14"/>
      <c r="F4594" s="15"/>
      <c r="G4594" s="16"/>
    </row>
    <row r="4595" spans="3:7" x14ac:dyDescent="0.3">
      <c r="C4595" s="17"/>
      <c r="D4595" s="13"/>
      <c r="E4595" s="14"/>
      <c r="F4595" s="15"/>
      <c r="G4595" s="16"/>
    </row>
    <row r="4596" spans="3:7" x14ac:dyDescent="0.3">
      <c r="C4596" s="17"/>
      <c r="D4596" s="13"/>
      <c r="E4596" s="14"/>
      <c r="F4596" s="15"/>
      <c r="G4596" s="16"/>
    </row>
    <row r="4597" spans="3:7" x14ac:dyDescent="0.3">
      <c r="C4597" s="17"/>
      <c r="D4597" s="13"/>
      <c r="E4597" s="14"/>
      <c r="F4597" s="15"/>
      <c r="G4597" s="16"/>
    </row>
    <row r="4598" spans="3:7" x14ac:dyDescent="0.3">
      <c r="C4598" s="17"/>
      <c r="D4598" s="13"/>
      <c r="E4598" s="14"/>
      <c r="F4598" s="15"/>
      <c r="G4598" s="16"/>
    </row>
    <row r="4599" spans="3:7" x14ac:dyDescent="0.3">
      <c r="C4599" s="17"/>
      <c r="D4599" s="13"/>
      <c r="E4599" s="14"/>
      <c r="F4599" s="15"/>
      <c r="G4599" s="16"/>
    </row>
    <row r="4600" spans="3:7" x14ac:dyDescent="0.3">
      <c r="C4600" s="17"/>
      <c r="D4600" s="13"/>
      <c r="E4600" s="14"/>
      <c r="F4600" s="15"/>
      <c r="G4600" s="16"/>
    </row>
    <row r="4601" spans="3:7" x14ac:dyDescent="0.3">
      <c r="C4601" s="17"/>
      <c r="D4601" s="13"/>
      <c r="E4601" s="14"/>
      <c r="F4601" s="15"/>
      <c r="G4601" s="16"/>
    </row>
    <row r="4602" spans="3:7" x14ac:dyDescent="0.3">
      <c r="C4602" s="17"/>
      <c r="D4602" s="13"/>
      <c r="E4602" s="14"/>
      <c r="F4602" s="15"/>
      <c r="G4602" s="16"/>
    </row>
    <row r="4603" spans="3:7" x14ac:dyDescent="0.3">
      <c r="C4603" s="17"/>
      <c r="D4603" s="13"/>
      <c r="E4603" s="14"/>
      <c r="F4603" s="15"/>
      <c r="G4603" s="16"/>
    </row>
    <row r="4604" spans="3:7" x14ac:dyDescent="0.3">
      <c r="C4604" s="17"/>
      <c r="D4604" s="13"/>
      <c r="E4604" s="14"/>
      <c r="F4604" s="15"/>
      <c r="G4604" s="16"/>
    </row>
    <row r="4605" spans="3:7" x14ac:dyDescent="0.3">
      <c r="C4605" s="17"/>
      <c r="D4605" s="13"/>
      <c r="E4605" s="14"/>
      <c r="F4605" s="15"/>
      <c r="G4605" s="16"/>
    </row>
    <row r="4606" spans="3:7" x14ac:dyDescent="0.3">
      <c r="C4606" s="17"/>
      <c r="D4606" s="13"/>
      <c r="E4606" s="14"/>
      <c r="F4606" s="15"/>
      <c r="G4606" s="16"/>
    </row>
    <row r="4607" spans="3:7" x14ac:dyDescent="0.3">
      <c r="C4607" s="17"/>
      <c r="D4607" s="13"/>
      <c r="E4607" s="14"/>
      <c r="F4607" s="15"/>
      <c r="G4607" s="16"/>
    </row>
    <row r="4608" spans="3:7" x14ac:dyDescent="0.3">
      <c r="C4608" s="17"/>
      <c r="D4608" s="13"/>
      <c r="E4608" s="14"/>
      <c r="F4608" s="15"/>
      <c r="G4608" s="16"/>
    </row>
    <row r="4609" spans="3:7" x14ac:dyDescent="0.3">
      <c r="C4609" s="17"/>
      <c r="D4609" s="13"/>
      <c r="E4609" s="14"/>
      <c r="F4609" s="15"/>
      <c r="G4609" s="16"/>
    </row>
    <row r="4610" spans="3:7" x14ac:dyDescent="0.3">
      <c r="C4610" s="17"/>
      <c r="D4610" s="13"/>
      <c r="E4610" s="14"/>
      <c r="F4610" s="15"/>
      <c r="G4610" s="16"/>
    </row>
    <row r="4611" spans="3:7" x14ac:dyDescent="0.3">
      <c r="C4611" s="17"/>
      <c r="D4611" s="13"/>
      <c r="E4611" s="14"/>
      <c r="F4611" s="15"/>
      <c r="G4611" s="16"/>
    </row>
    <row r="4612" spans="3:7" x14ac:dyDescent="0.3">
      <c r="C4612" s="17"/>
      <c r="D4612" s="13"/>
      <c r="E4612" s="14"/>
      <c r="F4612" s="15"/>
      <c r="G4612" s="16"/>
    </row>
    <row r="4613" spans="3:7" x14ac:dyDescent="0.3">
      <c r="C4613" s="17"/>
      <c r="D4613" s="13"/>
      <c r="E4613" s="14"/>
      <c r="F4613" s="15"/>
      <c r="G4613" s="16"/>
    </row>
    <row r="4614" spans="3:7" x14ac:dyDescent="0.3">
      <c r="C4614" s="17"/>
      <c r="D4614" s="13"/>
      <c r="E4614" s="14"/>
      <c r="F4614" s="15"/>
      <c r="G4614" s="16"/>
    </row>
    <row r="4615" spans="3:7" x14ac:dyDescent="0.3">
      <c r="C4615" s="17"/>
      <c r="D4615" s="13"/>
      <c r="E4615" s="14"/>
      <c r="F4615" s="15"/>
      <c r="G4615" s="16"/>
    </row>
    <row r="4616" spans="3:7" x14ac:dyDescent="0.3">
      <c r="C4616" s="17"/>
      <c r="D4616" s="13"/>
      <c r="E4616" s="14"/>
      <c r="F4616" s="15"/>
      <c r="G4616" s="16"/>
    </row>
    <row r="4617" spans="3:7" x14ac:dyDescent="0.3">
      <c r="C4617" s="17"/>
      <c r="D4617" s="13"/>
      <c r="E4617" s="14"/>
      <c r="F4617" s="15"/>
      <c r="G4617" s="16"/>
    </row>
    <row r="4618" spans="3:7" x14ac:dyDescent="0.3">
      <c r="C4618" s="17"/>
      <c r="D4618" s="13"/>
      <c r="E4618" s="14"/>
      <c r="F4618" s="15"/>
      <c r="G4618" s="16"/>
    </row>
    <row r="4619" spans="3:7" x14ac:dyDescent="0.3">
      <c r="C4619" s="17"/>
      <c r="D4619" s="13"/>
      <c r="E4619" s="14"/>
      <c r="F4619" s="15"/>
      <c r="G4619" s="16"/>
    </row>
    <row r="4620" spans="3:7" x14ac:dyDescent="0.3">
      <c r="C4620" s="17"/>
      <c r="D4620" s="13"/>
      <c r="E4620" s="14"/>
      <c r="F4620" s="15"/>
      <c r="G4620" s="16"/>
    </row>
    <row r="4621" spans="3:7" x14ac:dyDescent="0.3">
      <c r="C4621" s="17"/>
      <c r="D4621" s="13"/>
      <c r="E4621" s="14"/>
      <c r="F4621" s="15"/>
      <c r="G4621" s="16"/>
    </row>
    <row r="4622" spans="3:7" x14ac:dyDescent="0.3">
      <c r="C4622" s="17"/>
      <c r="D4622" s="13"/>
      <c r="E4622" s="14"/>
      <c r="F4622" s="15"/>
      <c r="G4622" s="16"/>
    </row>
    <row r="4623" spans="3:7" x14ac:dyDescent="0.3">
      <c r="C4623" s="17"/>
      <c r="D4623" s="13"/>
      <c r="E4623" s="14"/>
      <c r="F4623" s="15"/>
      <c r="G4623" s="16"/>
    </row>
    <row r="4624" spans="3:7" x14ac:dyDescent="0.3">
      <c r="C4624" s="17"/>
      <c r="D4624" s="13"/>
      <c r="E4624" s="14"/>
      <c r="F4624" s="15"/>
      <c r="G4624" s="16"/>
    </row>
    <row r="4625" spans="3:7" x14ac:dyDescent="0.3">
      <c r="C4625" s="17"/>
      <c r="D4625" s="13"/>
      <c r="E4625" s="14"/>
      <c r="F4625" s="15"/>
      <c r="G4625" s="16"/>
    </row>
    <row r="4626" spans="3:7" x14ac:dyDescent="0.3">
      <c r="C4626" s="17"/>
      <c r="D4626" s="13"/>
      <c r="E4626" s="14"/>
      <c r="F4626" s="15"/>
      <c r="G4626" s="16"/>
    </row>
    <row r="4627" spans="3:7" x14ac:dyDescent="0.3">
      <c r="C4627" s="17"/>
      <c r="D4627" s="13"/>
      <c r="E4627" s="14"/>
      <c r="F4627" s="15"/>
      <c r="G4627" s="16"/>
    </row>
    <row r="4628" spans="3:7" x14ac:dyDescent="0.3">
      <c r="C4628" s="17"/>
      <c r="D4628" s="13"/>
      <c r="E4628" s="14"/>
      <c r="F4628" s="15"/>
      <c r="G4628" s="16"/>
    </row>
    <row r="4629" spans="3:7" x14ac:dyDescent="0.3">
      <c r="C4629" s="17"/>
      <c r="D4629" s="13"/>
      <c r="E4629" s="14"/>
      <c r="F4629" s="15"/>
      <c r="G4629" s="16"/>
    </row>
    <row r="4630" spans="3:7" x14ac:dyDescent="0.3">
      <c r="C4630" s="17"/>
      <c r="D4630" s="13"/>
      <c r="E4630" s="14"/>
      <c r="F4630" s="15"/>
      <c r="G4630" s="16"/>
    </row>
    <row r="4631" spans="3:7" x14ac:dyDescent="0.3">
      <c r="C4631" s="17"/>
      <c r="D4631" s="13"/>
      <c r="E4631" s="14"/>
      <c r="F4631" s="15"/>
      <c r="G4631" s="16"/>
    </row>
    <row r="4632" spans="3:7" x14ac:dyDescent="0.3">
      <c r="C4632" s="17"/>
      <c r="D4632" s="13"/>
      <c r="E4632" s="14"/>
      <c r="F4632" s="15"/>
      <c r="G4632" s="16"/>
    </row>
    <row r="4633" spans="3:7" x14ac:dyDescent="0.3">
      <c r="C4633" s="17"/>
      <c r="D4633" s="13"/>
      <c r="E4633" s="14"/>
      <c r="F4633" s="15"/>
      <c r="G4633" s="16"/>
    </row>
    <row r="4634" spans="3:7" x14ac:dyDescent="0.3">
      <c r="C4634" s="17"/>
      <c r="D4634" s="13"/>
      <c r="E4634" s="14"/>
      <c r="F4634" s="15"/>
      <c r="G4634" s="16"/>
    </row>
    <row r="4635" spans="3:7" x14ac:dyDescent="0.3">
      <c r="C4635" s="17"/>
      <c r="D4635" s="13"/>
      <c r="E4635" s="14"/>
      <c r="F4635" s="15"/>
      <c r="G4635" s="16"/>
    </row>
    <row r="4636" spans="3:7" x14ac:dyDescent="0.3">
      <c r="C4636" s="17"/>
      <c r="D4636" s="13"/>
      <c r="E4636" s="14"/>
      <c r="F4636" s="15"/>
      <c r="G4636" s="16"/>
    </row>
    <row r="4637" spans="3:7" x14ac:dyDescent="0.3">
      <c r="C4637" s="17"/>
      <c r="D4637" s="13"/>
      <c r="E4637" s="14"/>
      <c r="F4637" s="15"/>
      <c r="G4637" s="16"/>
    </row>
    <row r="4638" spans="3:7" x14ac:dyDescent="0.3">
      <c r="C4638" s="17"/>
      <c r="D4638" s="13"/>
      <c r="E4638" s="14"/>
      <c r="F4638" s="15"/>
      <c r="G4638" s="16"/>
    </row>
    <row r="4639" spans="3:7" x14ac:dyDescent="0.3">
      <c r="C4639" s="17"/>
      <c r="D4639" s="13"/>
      <c r="E4639" s="14"/>
      <c r="F4639" s="15"/>
      <c r="G4639" s="16"/>
    </row>
    <row r="4640" spans="3:7" x14ac:dyDescent="0.3">
      <c r="C4640" s="17"/>
      <c r="D4640" s="13"/>
      <c r="E4640" s="14"/>
      <c r="F4640" s="15"/>
      <c r="G4640" s="16"/>
    </row>
    <row r="4641" spans="3:7" x14ac:dyDescent="0.3">
      <c r="C4641" s="17"/>
      <c r="D4641" s="13"/>
      <c r="E4641" s="14"/>
      <c r="F4641" s="15"/>
      <c r="G4641" s="16"/>
    </row>
    <row r="4642" spans="3:7" x14ac:dyDescent="0.3">
      <c r="C4642" s="17"/>
      <c r="D4642" s="13"/>
      <c r="E4642" s="14"/>
      <c r="F4642" s="15"/>
      <c r="G4642" s="16"/>
    </row>
    <row r="4643" spans="3:7" x14ac:dyDescent="0.3">
      <c r="C4643" s="17"/>
      <c r="D4643" s="13"/>
      <c r="E4643" s="14"/>
      <c r="F4643" s="15"/>
      <c r="G4643" s="16"/>
    </row>
    <row r="4644" spans="3:7" x14ac:dyDescent="0.3">
      <c r="C4644" s="17"/>
      <c r="D4644" s="13"/>
      <c r="E4644" s="14"/>
      <c r="F4644" s="15"/>
      <c r="G4644" s="16"/>
    </row>
    <row r="4645" spans="3:7" x14ac:dyDescent="0.3">
      <c r="C4645" s="17"/>
      <c r="D4645" s="13"/>
      <c r="E4645" s="14"/>
      <c r="F4645" s="15"/>
      <c r="G4645" s="16"/>
    </row>
    <row r="4646" spans="3:7" x14ac:dyDescent="0.3">
      <c r="C4646" s="17"/>
      <c r="D4646" s="13"/>
      <c r="E4646" s="14"/>
      <c r="F4646" s="15"/>
      <c r="G4646" s="16"/>
    </row>
    <row r="4647" spans="3:7" x14ac:dyDescent="0.3">
      <c r="C4647" s="17"/>
      <c r="D4647" s="13"/>
      <c r="E4647" s="14"/>
      <c r="F4647" s="15"/>
      <c r="G4647" s="16"/>
    </row>
    <row r="4648" spans="3:7" x14ac:dyDescent="0.3">
      <c r="C4648" s="17"/>
      <c r="D4648" s="13"/>
      <c r="E4648" s="14"/>
      <c r="F4648" s="15"/>
      <c r="G4648" s="16"/>
    </row>
    <row r="4649" spans="3:7" x14ac:dyDescent="0.3">
      <c r="C4649" s="17"/>
      <c r="D4649" s="13"/>
      <c r="E4649" s="14"/>
      <c r="F4649" s="15"/>
      <c r="G4649" s="16"/>
    </row>
    <row r="4650" spans="3:7" x14ac:dyDescent="0.3">
      <c r="C4650" s="17"/>
      <c r="D4650" s="13"/>
      <c r="E4650" s="14"/>
      <c r="F4650" s="15"/>
      <c r="G4650" s="16"/>
    </row>
    <row r="4651" spans="3:7" x14ac:dyDescent="0.3">
      <c r="C4651" s="17"/>
      <c r="D4651" s="13"/>
      <c r="E4651" s="14"/>
      <c r="F4651" s="15"/>
      <c r="G4651" s="16"/>
    </row>
    <row r="4652" spans="3:7" x14ac:dyDescent="0.3">
      <c r="C4652" s="17"/>
      <c r="D4652" s="13"/>
      <c r="E4652" s="14"/>
      <c r="F4652" s="15"/>
      <c r="G4652" s="16"/>
    </row>
    <row r="4653" spans="3:7" x14ac:dyDescent="0.3">
      <c r="C4653" s="17"/>
      <c r="D4653" s="13"/>
      <c r="E4653" s="14"/>
      <c r="F4653" s="15"/>
      <c r="G4653" s="16"/>
    </row>
    <row r="4654" spans="3:7" x14ac:dyDescent="0.3">
      <c r="C4654" s="17"/>
      <c r="D4654" s="13"/>
      <c r="E4654" s="14"/>
      <c r="F4654" s="15"/>
      <c r="G4654" s="16"/>
    </row>
    <row r="4655" spans="3:7" x14ac:dyDescent="0.3">
      <c r="C4655" s="17"/>
      <c r="D4655" s="13"/>
      <c r="E4655" s="14"/>
      <c r="F4655" s="15"/>
      <c r="G4655" s="16"/>
    </row>
    <row r="4656" spans="3:7" x14ac:dyDescent="0.3">
      <c r="C4656" s="17"/>
      <c r="D4656" s="13"/>
      <c r="E4656" s="14"/>
      <c r="F4656" s="15"/>
      <c r="G4656" s="16"/>
    </row>
    <row r="4657" spans="3:7" x14ac:dyDescent="0.3">
      <c r="C4657" s="17"/>
      <c r="D4657" s="13"/>
      <c r="E4657" s="14"/>
      <c r="F4657" s="15"/>
      <c r="G4657" s="16"/>
    </row>
    <row r="4658" spans="3:7" x14ac:dyDescent="0.3">
      <c r="C4658" s="17"/>
      <c r="D4658" s="13"/>
      <c r="E4658" s="14"/>
      <c r="F4658" s="15"/>
      <c r="G4658" s="16"/>
    </row>
    <row r="4659" spans="3:7" x14ac:dyDescent="0.3">
      <c r="C4659" s="17"/>
      <c r="D4659" s="13"/>
      <c r="E4659" s="14"/>
      <c r="F4659" s="15"/>
      <c r="G4659" s="16"/>
    </row>
    <row r="4660" spans="3:7" x14ac:dyDescent="0.3">
      <c r="C4660" s="17"/>
      <c r="D4660" s="13"/>
      <c r="E4660" s="14"/>
      <c r="F4660" s="15"/>
      <c r="G4660" s="16"/>
    </row>
    <row r="4661" spans="3:7" x14ac:dyDescent="0.3">
      <c r="C4661" s="17"/>
      <c r="D4661" s="13"/>
      <c r="E4661" s="14"/>
      <c r="F4661" s="15"/>
      <c r="G4661" s="16"/>
    </row>
    <row r="4662" spans="3:7" x14ac:dyDescent="0.3">
      <c r="C4662" s="17"/>
      <c r="D4662" s="13"/>
      <c r="E4662" s="14"/>
      <c r="F4662" s="15"/>
      <c r="G4662" s="16"/>
    </row>
    <row r="4663" spans="3:7" x14ac:dyDescent="0.3">
      <c r="C4663" s="17"/>
      <c r="D4663" s="13"/>
      <c r="E4663" s="14"/>
      <c r="F4663" s="15"/>
      <c r="G4663" s="16"/>
    </row>
    <row r="4664" spans="3:7" x14ac:dyDescent="0.3">
      <c r="C4664" s="17"/>
      <c r="D4664" s="13"/>
      <c r="E4664" s="14"/>
      <c r="F4664" s="15"/>
      <c r="G4664" s="16"/>
    </row>
    <row r="4665" spans="3:7" x14ac:dyDescent="0.3">
      <c r="C4665" s="17"/>
      <c r="D4665" s="13"/>
      <c r="E4665" s="14"/>
      <c r="F4665" s="15"/>
      <c r="G4665" s="16"/>
    </row>
    <row r="4666" spans="3:7" x14ac:dyDescent="0.3">
      <c r="C4666" s="17"/>
      <c r="D4666" s="13"/>
      <c r="E4666" s="14"/>
      <c r="F4666" s="15"/>
      <c r="G4666" s="16"/>
    </row>
    <row r="4667" spans="3:7" x14ac:dyDescent="0.3">
      <c r="C4667" s="17"/>
      <c r="D4667" s="13"/>
      <c r="E4667" s="14"/>
      <c r="F4667" s="15"/>
      <c r="G4667" s="16"/>
    </row>
    <row r="4668" spans="3:7" x14ac:dyDescent="0.3">
      <c r="C4668" s="17"/>
      <c r="D4668" s="13"/>
      <c r="E4668" s="14"/>
      <c r="F4668" s="15"/>
      <c r="G4668" s="16"/>
    </row>
    <row r="4669" spans="3:7" x14ac:dyDescent="0.3">
      <c r="C4669" s="17"/>
      <c r="D4669" s="13"/>
      <c r="E4669" s="14"/>
      <c r="F4669" s="15"/>
      <c r="G4669" s="16"/>
    </row>
    <row r="4670" spans="3:7" x14ac:dyDescent="0.3">
      <c r="C4670" s="17"/>
      <c r="D4670" s="13"/>
      <c r="E4670" s="14"/>
      <c r="F4670" s="15"/>
      <c r="G4670" s="16"/>
    </row>
    <row r="4671" spans="3:7" x14ac:dyDescent="0.3">
      <c r="C4671" s="17"/>
      <c r="D4671" s="13"/>
      <c r="E4671" s="14"/>
      <c r="F4671" s="15"/>
      <c r="G4671" s="16"/>
    </row>
    <row r="4672" spans="3:7" x14ac:dyDescent="0.3">
      <c r="C4672" s="17"/>
      <c r="D4672" s="13"/>
      <c r="E4672" s="14"/>
      <c r="F4672" s="15"/>
      <c r="G4672" s="16"/>
    </row>
    <row r="4673" spans="3:7" x14ac:dyDescent="0.3">
      <c r="C4673" s="17"/>
      <c r="D4673" s="13"/>
      <c r="E4673" s="14"/>
      <c r="F4673" s="15"/>
      <c r="G4673" s="16"/>
    </row>
    <row r="4674" spans="3:7" x14ac:dyDescent="0.3">
      <c r="C4674" s="17"/>
      <c r="D4674" s="13"/>
      <c r="E4674" s="14"/>
      <c r="F4674" s="15"/>
      <c r="G4674" s="16"/>
    </row>
    <row r="4675" spans="3:7" x14ac:dyDescent="0.3">
      <c r="C4675" s="17"/>
      <c r="D4675" s="13"/>
      <c r="E4675" s="14"/>
      <c r="F4675" s="15"/>
      <c r="G4675" s="16"/>
    </row>
    <row r="4676" spans="3:7" x14ac:dyDescent="0.3">
      <c r="C4676" s="17"/>
      <c r="D4676" s="13"/>
      <c r="E4676" s="14"/>
      <c r="F4676" s="15"/>
      <c r="G4676" s="16"/>
    </row>
    <row r="4677" spans="3:7" x14ac:dyDescent="0.3">
      <c r="C4677" s="17"/>
      <c r="D4677" s="13"/>
      <c r="E4677" s="14"/>
      <c r="F4677" s="15"/>
      <c r="G4677" s="16"/>
    </row>
    <row r="4678" spans="3:7" x14ac:dyDescent="0.3">
      <c r="C4678" s="17"/>
      <c r="D4678" s="13"/>
      <c r="E4678" s="14"/>
      <c r="F4678" s="15"/>
      <c r="G4678" s="16"/>
    </row>
    <row r="4679" spans="3:7" x14ac:dyDescent="0.3">
      <c r="C4679" s="17"/>
      <c r="D4679" s="13"/>
      <c r="E4679" s="14"/>
      <c r="F4679" s="15"/>
      <c r="G4679" s="16"/>
    </row>
    <row r="4680" spans="3:7" x14ac:dyDescent="0.3">
      <c r="C4680" s="17"/>
      <c r="D4680" s="13"/>
      <c r="E4680" s="14"/>
      <c r="F4680" s="15"/>
      <c r="G4680" s="16"/>
    </row>
    <row r="4681" spans="3:7" x14ac:dyDescent="0.3">
      <c r="C4681" s="17"/>
      <c r="D4681" s="13"/>
      <c r="E4681" s="14"/>
      <c r="F4681" s="15"/>
      <c r="G4681" s="16"/>
    </row>
    <row r="4682" spans="3:7" x14ac:dyDescent="0.3">
      <c r="C4682" s="17"/>
      <c r="D4682" s="13"/>
      <c r="E4682" s="14"/>
      <c r="F4682" s="15"/>
      <c r="G4682" s="16"/>
    </row>
    <row r="4683" spans="3:7" x14ac:dyDescent="0.3">
      <c r="C4683" s="17"/>
      <c r="D4683" s="13"/>
      <c r="E4683" s="14"/>
      <c r="F4683" s="15"/>
      <c r="G4683" s="16"/>
    </row>
    <row r="4684" spans="3:7" x14ac:dyDescent="0.3">
      <c r="C4684" s="17"/>
      <c r="D4684" s="13"/>
      <c r="E4684" s="14"/>
      <c r="F4684" s="15"/>
      <c r="G4684" s="16"/>
    </row>
    <row r="4685" spans="3:7" x14ac:dyDescent="0.3">
      <c r="C4685" s="17"/>
      <c r="D4685" s="13"/>
      <c r="E4685" s="14"/>
      <c r="F4685" s="15"/>
      <c r="G4685" s="16"/>
    </row>
    <row r="4686" spans="3:7" x14ac:dyDescent="0.3">
      <c r="C4686" s="17"/>
      <c r="D4686" s="13"/>
      <c r="E4686" s="14"/>
      <c r="F4686" s="15"/>
      <c r="G4686" s="16"/>
    </row>
    <row r="4687" spans="3:7" x14ac:dyDescent="0.3">
      <c r="C4687" s="17"/>
      <c r="D4687" s="13"/>
      <c r="E4687" s="14"/>
      <c r="F4687" s="15"/>
      <c r="G4687" s="16"/>
    </row>
    <row r="4688" spans="3:7" x14ac:dyDescent="0.3">
      <c r="C4688" s="17"/>
      <c r="D4688" s="13"/>
      <c r="E4688" s="14"/>
      <c r="F4688" s="15"/>
      <c r="G4688" s="16"/>
    </row>
    <row r="4689" spans="3:7" x14ac:dyDescent="0.3">
      <c r="C4689" s="17"/>
      <c r="D4689" s="13"/>
      <c r="E4689" s="14"/>
      <c r="F4689" s="15"/>
      <c r="G4689" s="16"/>
    </row>
    <row r="4690" spans="3:7" x14ac:dyDescent="0.3">
      <c r="C4690" s="17"/>
      <c r="D4690" s="13"/>
      <c r="E4690" s="14"/>
      <c r="F4690" s="15"/>
      <c r="G4690" s="16"/>
    </row>
    <row r="4691" spans="3:7" x14ac:dyDescent="0.3">
      <c r="C4691" s="17"/>
      <c r="D4691" s="13"/>
      <c r="E4691" s="14"/>
      <c r="F4691" s="15"/>
      <c r="G4691" s="16"/>
    </row>
    <row r="4692" spans="3:7" x14ac:dyDescent="0.3">
      <c r="C4692" s="17"/>
      <c r="D4692" s="13"/>
      <c r="E4692" s="14"/>
      <c r="F4692" s="15"/>
      <c r="G4692" s="16"/>
    </row>
    <row r="4693" spans="3:7" x14ac:dyDescent="0.3">
      <c r="C4693" s="17"/>
      <c r="D4693" s="13"/>
      <c r="E4693" s="14"/>
      <c r="F4693" s="15"/>
      <c r="G4693" s="16"/>
    </row>
    <row r="4694" spans="3:7" x14ac:dyDescent="0.3">
      <c r="C4694" s="17"/>
      <c r="D4694" s="13"/>
      <c r="E4694" s="14"/>
      <c r="F4694" s="15"/>
      <c r="G4694" s="16"/>
    </row>
    <row r="4695" spans="3:7" x14ac:dyDescent="0.3">
      <c r="C4695" s="17"/>
      <c r="D4695" s="13"/>
      <c r="E4695" s="14"/>
      <c r="F4695" s="15"/>
      <c r="G4695" s="16"/>
    </row>
    <row r="4696" spans="3:7" x14ac:dyDescent="0.3">
      <c r="C4696" s="17"/>
      <c r="D4696" s="13"/>
      <c r="E4696" s="14"/>
      <c r="F4696" s="15"/>
      <c r="G4696" s="16"/>
    </row>
    <row r="4697" spans="3:7" x14ac:dyDescent="0.3">
      <c r="C4697" s="17"/>
      <c r="D4697" s="13"/>
      <c r="E4697" s="14"/>
      <c r="F4697" s="15"/>
      <c r="G4697" s="16"/>
    </row>
    <row r="4698" spans="3:7" x14ac:dyDescent="0.3">
      <c r="C4698" s="17"/>
      <c r="D4698" s="13"/>
      <c r="E4698" s="14"/>
      <c r="F4698" s="15"/>
      <c r="G4698" s="16"/>
    </row>
    <row r="4699" spans="3:7" x14ac:dyDescent="0.3">
      <c r="C4699" s="17"/>
      <c r="D4699" s="13"/>
      <c r="E4699" s="14"/>
      <c r="F4699" s="15"/>
      <c r="G4699" s="16"/>
    </row>
    <row r="4700" spans="3:7" x14ac:dyDescent="0.3">
      <c r="C4700" s="17"/>
      <c r="D4700" s="13"/>
      <c r="E4700" s="14"/>
      <c r="F4700" s="15"/>
      <c r="G4700" s="16"/>
    </row>
    <row r="4701" spans="3:7" x14ac:dyDescent="0.3">
      <c r="C4701" s="17"/>
      <c r="D4701" s="13"/>
      <c r="E4701" s="14"/>
      <c r="F4701" s="15"/>
      <c r="G4701" s="16"/>
    </row>
    <row r="4702" spans="3:7" x14ac:dyDescent="0.3">
      <c r="C4702" s="17"/>
      <c r="D4702" s="13"/>
      <c r="E4702" s="14"/>
      <c r="F4702" s="15"/>
      <c r="G4702" s="16"/>
    </row>
    <row r="4703" spans="3:7" x14ac:dyDescent="0.3">
      <c r="C4703" s="17"/>
      <c r="D4703" s="13"/>
      <c r="E4703" s="14"/>
      <c r="F4703" s="15"/>
      <c r="G4703" s="16"/>
    </row>
    <row r="4704" spans="3:7" x14ac:dyDescent="0.3">
      <c r="C4704" s="17"/>
      <c r="D4704" s="13"/>
      <c r="E4704" s="14"/>
      <c r="F4704" s="15"/>
      <c r="G4704" s="16"/>
    </row>
    <row r="4705" spans="3:7" x14ac:dyDescent="0.3">
      <c r="C4705" s="17"/>
      <c r="D4705" s="13"/>
      <c r="E4705" s="14"/>
      <c r="F4705" s="15"/>
      <c r="G4705" s="16"/>
    </row>
    <row r="4706" spans="3:7" x14ac:dyDescent="0.3">
      <c r="C4706" s="17"/>
      <c r="D4706" s="13"/>
      <c r="E4706" s="14"/>
      <c r="F4706" s="15"/>
      <c r="G4706" s="16"/>
    </row>
    <row r="4707" spans="3:7" x14ac:dyDescent="0.3">
      <c r="C4707" s="17"/>
      <c r="D4707" s="13"/>
      <c r="E4707" s="14"/>
      <c r="F4707" s="15"/>
      <c r="G4707" s="16"/>
    </row>
    <row r="4708" spans="3:7" x14ac:dyDescent="0.3">
      <c r="C4708" s="17"/>
      <c r="D4708" s="13"/>
      <c r="E4708" s="14"/>
      <c r="F4708" s="15"/>
      <c r="G4708" s="16"/>
    </row>
    <row r="4709" spans="3:7" x14ac:dyDescent="0.3">
      <c r="C4709" s="17"/>
      <c r="D4709" s="13"/>
      <c r="E4709" s="14"/>
      <c r="F4709" s="15"/>
      <c r="G4709" s="16"/>
    </row>
    <row r="4710" spans="3:7" x14ac:dyDescent="0.3">
      <c r="C4710" s="17"/>
      <c r="D4710" s="13"/>
      <c r="E4710" s="14"/>
      <c r="F4710" s="15"/>
      <c r="G4710" s="16"/>
    </row>
    <row r="4711" spans="3:7" x14ac:dyDescent="0.3">
      <c r="C4711" s="17"/>
      <c r="D4711" s="13"/>
      <c r="E4711" s="14"/>
      <c r="F4711" s="15"/>
      <c r="G4711" s="16"/>
    </row>
    <row r="4712" spans="3:7" x14ac:dyDescent="0.3">
      <c r="C4712" s="17"/>
      <c r="D4712" s="13"/>
      <c r="E4712" s="14"/>
      <c r="F4712" s="15"/>
      <c r="G4712" s="16"/>
    </row>
    <row r="4713" spans="3:7" x14ac:dyDescent="0.3">
      <c r="C4713" s="17"/>
      <c r="D4713" s="13"/>
      <c r="E4713" s="14"/>
      <c r="F4713" s="15"/>
      <c r="G4713" s="16"/>
    </row>
    <row r="4714" spans="3:7" x14ac:dyDescent="0.3">
      <c r="C4714" s="17"/>
      <c r="D4714" s="13"/>
      <c r="E4714" s="14"/>
      <c r="F4714" s="15"/>
      <c r="G4714" s="16"/>
    </row>
    <row r="4715" spans="3:7" x14ac:dyDescent="0.3">
      <c r="C4715" s="17"/>
      <c r="D4715" s="13"/>
      <c r="E4715" s="14"/>
      <c r="F4715" s="15"/>
      <c r="G4715" s="16"/>
    </row>
    <row r="4716" spans="3:7" x14ac:dyDescent="0.3">
      <c r="C4716" s="17"/>
      <c r="D4716" s="13"/>
      <c r="E4716" s="14"/>
      <c r="F4716" s="15"/>
      <c r="G4716" s="16"/>
    </row>
    <row r="4717" spans="3:7" x14ac:dyDescent="0.3">
      <c r="C4717" s="17"/>
      <c r="D4717" s="13"/>
      <c r="E4717" s="14"/>
      <c r="F4717" s="15"/>
      <c r="G4717" s="16"/>
    </row>
    <row r="4718" spans="3:7" x14ac:dyDescent="0.3">
      <c r="C4718" s="17"/>
      <c r="D4718" s="13"/>
      <c r="E4718" s="14"/>
      <c r="F4718" s="15"/>
      <c r="G4718" s="16"/>
    </row>
    <row r="4719" spans="3:7" x14ac:dyDescent="0.3">
      <c r="C4719" s="17"/>
      <c r="D4719" s="13"/>
      <c r="E4719" s="14"/>
      <c r="F4719" s="15"/>
      <c r="G4719" s="16"/>
    </row>
    <row r="4720" spans="3:7" x14ac:dyDescent="0.3">
      <c r="C4720" s="17"/>
      <c r="D4720" s="13"/>
      <c r="E4720" s="14"/>
      <c r="F4720" s="15"/>
      <c r="G4720" s="16"/>
    </row>
    <row r="4721" spans="3:7" x14ac:dyDescent="0.3">
      <c r="C4721" s="17"/>
      <c r="D4721" s="13"/>
      <c r="E4721" s="14"/>
      <c r="F4721" s="15"/>
      <c r="G4721" s="16"/>
    </row>
    <row r="4722" spans="3:7" x14ac:dyDescent="0.3">
      <c r="C4722" s="17"/>
      <c r="D4722" s="13"/>
      <c r="E4722" s="14"/>
      <c r="F4722" s="15"/>
      <c r="G4722" s="16"/>
    </row>
    <row r="4723" spans="3:7" x14ac:dyDescent="0.3">
      <c r="C4723" s="17"/>
      <c r="D4723" s="13"/>
      <c r="E4723" s="14"/>
      <c r="F4723" s="15"/>
      <c r="G4723" s="16"/>
    </row>
    <row r="4724" spans="3:7" x14ac:dyDescent="0.3">
      <c r="C4724" s="17"/>
      <c r="D4724" s="13"/>
      <c r="E4724" s="14"/>
      <c r="F4724" s="15"/>
      <c r="G4724" s="16"/>
    </row>
    <row r="4725" spans="3:7" x14ac:dyDescent="0.3">
      <c r="C4725" s="17"/>
      <c r="D4725" s="13"/>
      <c r="E4725" s="14"/>
      <c r="F4725" s="15"/>
      <c r="G4725" s="16"/>
    </row>
    <row r="4726" spans="3:7" x14ac:dyDescent="0.3">
      <c r="C4726" s="17"/>
      <c r="D4726" s="13"/>
      <c r="E4726" s="14"/>
      <c r="F4726" s="15"/>
      <c r="G4726" s="16"/>
    </row>
    <row r="4727" spans="3:7" x14ac:dyDescent="0.3">
      <c r="C4727" s="17"/>
      <c r="D4727" s="13"/>
      <c r="E4727" s="14"/>
      <c r="F4727" s="15"/>
      <c r="G4727" s="16"/>
    </row>
    <row r="4728" spans="3:7" x14ac:dyDescent="0.3">
      <c r="C4728" s="17"/>
      <c r="D4728" s="13"/>
      <c r="E4728" s="14"/>
      <c r="F4728" s="15"/>
      <c r="G4728" s="16"/>
    </row>
    <row r="4729" spans="3:7" x14ac:dyDescent="0.3">
      <c r="C4729" s="17"/>
      <c r="D4729" s="13"/>
      <c r="E4729" s="14"/>
      <c r="F4729" s="15"/>
      <c r="G4729" s="16"/>
    </row>
    <row r="4730" spans="3:7" x14ac:dyDescent="0.3">
      <c r="C4730" s="17"/>
      <c r="D4730" s="13"/>
      <c r="E4730" s="14"/>
      <c r="F4730" s="15"/>
      <c r="G4730" s="16"/>
    </row>
    <row r="4731" spans="3:7" x14ac:dyDescent="0.3">
      <c r="C4731" s="17"/>
      <c r="D4731" s="13"/>
      <c r="E4731" s="14"/>
      <c r="F4731" s="15"/>
      <c r="G4731" s="16"/>
    </row>
    <row r="4732" spans="3:7" x14ac:dyDescent="0.3">
      <c r="C4732" s="17"/>
      <c r="D4732" s="13"/>
      <c r="E4732" s="14"/>
      <c r="F4732" s="15"/>
      <c r="G4732" s="16"/>
    </row>
    <row r="4733" spans="3:7" x14ac:dyDescent="0.3">
      <c r="C4733" s="17"/>
      <c r="D4733" s="13"/>
      <c r="E4733" s="14"/>
      <c r="F4733" s="15"/>
      <c r="G4733" s="16"/>
    </row>
    <row r="4734" spans="3:7" x14ac:dyDescent="0.3">
      <c r="C4734" s="17"/>
      <c r="D4734" s="13"/>
      <c r="E4734" s="14"/>
      <c r="F4734" s="15"/>
      <c r="G4734" s="16"/>
    </row>
    <row r="4735" spans="3:7" x14ac:dyDescent="0.3">
      <c r="C4735" s="17"/>
      <c r="D4735" s="13"/>
      <c r="E4735" s="14"/>
      <c r="F4735" s="15"/>
      <c r="G4735" s="16"/>
    </row>
    <row r="4736" spans="3:7" x14ac:dyDescent="0.3">
      <c r="C4736" s="17"/>
      <c r="D4736" s="13"/>
      <c r="E4736" s="14"/>
      <c r="F4736" s="15"/>
      <c r="G4736" s="16"/>
    </row>
    <row r="4737" spans="3:7" x14ac:dyDescent="0.3">
      <c r="C4737" s="17"/>
      <c r="D4737" s="13"/>
      <c r="E4737" s="14"/>
      <c r="F4737" s="15"/>
      <c r="G4737" s="16"/>
    </row>
    <row r="4738" spans="3:7" x14ac:dyDescent="0.3">
      <c r="C4738" s="17"/>
      <c r="D4738" s="13"/>
      <c r="E4738" s="14"/>
      <c r="F4738" s="15"/>
      <c r="G4738" s="16"/>
    </row>
    <row r="4739" spans="3:7" x14ac:dyDescent="0.3">
      <c r="C4739" s="17"/>
      <c r="D4739" s="13"/>
      <c r="E4739" s="14"/>
      <c r="F4739" s="15"/>
      <c r="G4739" s="16"/>
    </row>
    <row r="4740" spans="3:7" x14ac:dyDescent="0.3">
      <c r="C4740" s="17"/>
      <c r="D4740" s="13"/>
      <c r="E4740" s="14"/>
      <c r="F4740" s="15"/>
      <c r="G4740" s="16"/>
    </row>
    <row r="4741" spans="3:7" x14ac:dyDescent="0.3">
      <c r="C4741" s="17"/>
      <c r="D4741" s="13"/>
      <c r="E4741" s="14"/>
      <c r="F4741" s="15"/>
      <c r="G4741" s="16"/>
    </row>
    <row r="4742" spans="3:7" x14ac:dyDescent="0.3">
      <c r="C4742" s="17"/>
      <c r="D4742" s="13"/>
      <c r="E4742" s="14"/>
      <c r="F4742" s="15"/>
      <c r="G4742" s="16"/>
    </row>
    <row r="4743" spans="3:7" x14ac:dyDescent="0.3">
      <c r="C4743" s="17"/>
      <c r="D4743" s="13"/>
      <c r="E4743" s="14"/>
      <c r="F4743" s="15"/>
      <c r="G4743" s="16"/>
    </row>
    <row r="4744" spans="3:7" x14ac:dyDescent="0.3">
      <c r="C4744" s="17"/>
      <c r="D4744" s="13"/>
      <c r="E4744" s="14"/>
      <c r="F4744" s="15"/>
      <c r="G4744" s="16"/>
    </row>
    <row r="4745" spans="3:7" x14ac:dyDescent="0.3">
      <c r="C4745" s="17"/>
      <c r="D4745" s="13"/>
      <c r="E4745" s="14"/>
      <c r="F4745" s="15"/>
      <c r="G4745" s="16"/>
    </row>
    <row r="4746" spans="3:7" x14ac:dyDescent="0.3">
      <c r="C4746" s="17"/>
      <c r="D4746" s="13"/>
      <c r="E4746" s="14"/>
      <c r="F4746" s="15"/>
      <c r="G4746" s="16"/>
    </row>
    <row r="4747" spans="3:7" x14ac:dyDescent="0.3">
      <c r="C4747" s="17"/>
      <c r="D4747" s="13"/>
      <c r="E4747" s="14"/>
      <c r="F4747" s="15"/>
      <c r="G4747" s="16"/>
    </row>
    <row r="4748" spans="3:7" x14ac:dyDescent="0.3">
      <c r="C4748" s="17"/>
      <c r="D4748" s="13"/>
      <c r="E4748" s="14"/>
      <c r="F4748" s="15"/>
      <c r="G4748" s="16"/>
    </row>
    <row r="4749" spans="3:7" x14ac:dyDescent="0.3">
      <c r="C4749" s="17"/>
      <c r="D4749" s="13"/>
      <c r="E4749" s="14"/>
      <c r="F4749" s="15"/>
      <c r="G4749" s="16"/>
    </row>
    <row r="4750" spans="3:7" x14ac:dyDescent="0.3">
      <c r="C4750" s="17"/>
      <c r="D4750" s="13"/>
      <c r="E4750" s="14"/>
      <c r="F4750" s="15"/>
      <c r="G4750" s="16"/>
    </row>
    <row r="4751" spans="3:7" x14ac:dyDescent="0.3">
      <c r="C4751" s="17"/>
      <c r="D4751" s="13"/>
      <c r="E4751" s="14"/>
      <c r="F4751" s="15"/>
      <c r="G4751" s="16"/>
    </row>
    <row r="4752" spans="3:7" x14ac:dyDescent="0.3">
      <c r="C4752" s="17"/>
      <c r="D4752" s="13"/>
      <c r="E4752" s="14"/>
      <c r="F4752" s="15"/>
      <c r="G4752" s="16"/>
    </row>
    <row r="4753" spans="3:7" x14ac:dyDescent="0.3">
      <c r="C4753" s="17"/>
      <c r="D4753" s="13"/>
      <c r="E4753" s="14"/>
      <c r="F4753" s="15"/>
      <c r="G4753" s="16"/>
    </row>
    <row r="4754" spans="3:7" x14ac:dyDescent="0.3">
      <c r="C4754" s="17"/>
      <c r="D4754" s="13"/>
      <c r="E4754" s="14"/>
      <c r="F4754" s="15"/>
      <c r="G4754" s="16"/>
    </row>
    <row r="4755" spans="3:7" x14ac:dyDescent="0.3">
      <c r="C4755" s="17"/>
      <c r="D4755" s="13"/>
      <c r="E4755" s="14"/>
      <c r="F4755" s="15"/>
      <c r="G4755" s="16"/>
    </row>
    <row r="4756" spans="3:7" x14ac:dyDescent="0.3">
      <c r="C4756" s="17"/>
      <c r="D4756" s="13"/>
      <c r="E4756" s="14"/>
      <c r="F4756" s="15"/>
      <c r="G4756" s="16"/>
    </row>
    <row r="4757" spans="3:7" x14ac:dyDescent="0.3">
      <c r="C4757" s="17"/>
      <c r="D4757" s="13"/>
      <c r="E4757" s="14"/>
      <c r="F4757" s="15"/>
      <c r="G4757" s="16"/>
    </row>
    <row r="4758" spans="3:7" x14ac:dyDescent="0.3">
      <c r="C4758" s="17"/>
      <c r="D4758" s="13"/>
      <c r="E4758" s="14"/>
      <c r="F4758" s="15"/>
      <c r="G4758" s="16"/>
    </row>
    <row r="4759" spans="3:7" x14ac:dyDescent="0.3">
      <c r="C4759" s="17"/>
      <c r="D4759" s="13"/>
      <c r="E4759" s="14"/>
      <c r="F4759" s="15"/>
      <c r="G4759" s="16"/>
    </row>
    <row r="4760" spans="3:7" x14ac:dyDescent="0.3">
      <c r="C4760" s="17"/>
      <c r="D4760" s="13"/>
      <c r="E4760" s="14"/>
      <c r="F4760" s="15"/>
      <c r="G4760" s="16"/>
    </row>
    <row r="4761" spans="3:7" x14ac:dyDescent="0.3">
      <c r="C4761" s="17"/>
      <c r="D4761" s="13"/>
      <c r="E4761" s="14"/>
      <c r="F4761" s="15"/>
      <c r="G4761" s="16"/>
    </row>
    <row r="4762" spans="3:7" x14ac:dyDescent="0.3">
      <c r="C4762" s="17"/>
      <c r="D4762" s="13"/>
      <c r="E4762" s="14"/>
      <c r="F4762" s="15"/>
      <c r="G4762" s="16"/>
    </row>
    <row r="4763" spans="3:7" x14ac:dyDescent="0.3">
      <c r="C4763" s="17"/>
      <c r="D4763" s="13"/>
      <c r="E4763" s="14"/>
      <c r="F4763" s="15"/>
      <c r="G4763" s="16"/>
    </row>
    <row r="4764" spans="3:7" x14ac:dyDescent="0.3">
      <c r="C4764" s="17"/>
      <c r="D4764" s="13"/>
      <c r="E4764" s="14"/>
      <c r="F4764" s="15"/>
      <c r="G4764" s="16"/>
    </row>
    <row r="4765" spans="3:7" x14ac:dyDescent="0.3">
      <c r="C4765" s="17"/>
      <c r="D4765" s="13"/>
      <c r="E4765" s="14"/>
      <c r="F4765" s="15"/>
      <c r="G4765" s="16"/>
    </row>
    <row r="4766" spans="3:7" x14ac:dyDescent="0.3">
      <c r="C4766" s="17"/>
      <c r="D4766" s="13"/>
      <c r="E4766" s="14"/>
      <c r="F4766" s="15"/>
      <c r="G4766" s="16"/>
    </row>
    <row r="4767" spans="3:7" x14ac:dyDescent="0.3">
      <c r="C4767" s="17"/>
      <c r="D4767" s="13"/>
      <c r="E4767" s="14"/>
      <c r="F4767" s="15"/>
      <c r="G4767" s="16"/>
    </row>
    <row r="4768" spans="3:7" x14ac:dyDescent="0.3">
      <c r="C4768" s="17"/>
      <c r="D4768" s="13"/>
      <c r="E4768" s="14"/>
      <c r="F4768" s="15"/>
      <c r="G4768" s="16"/>
    </row>
    <row r="4769" spans="3:7" x14ac:dyDescent="0.3">
      <c r="C4769" s="17"/>
      <c r="D4769" s="13"/>
      <c r="E4769" s="14"/>
      <c r="F4769" s="15"/>
      <c r="G4769" s="16"/>
    </row>
    <row r="4770" spans="3:7" x14ac:dyDescent="0.3">
      <c r="C4770" s="17"/>
      <c r="D4770" s="13"/>
      <c r="E4770" s="14"/>
      <c r="F4770" s="15"/>
      <c r="G4770" s="16"/>
    </row>
    <row r="4771" spans="3:7" x14ac:dyDescent="0.3">
      <c r="C4771" s="17"/>
      <c r="D4771" s="13"/>
      <c r="E4771" s="14"/>
      <c r="F4771" s="15"/>
      <c r="G4771" s="16"/>
    </row>
    <row r="4772" spans="3:7" x14ac:dyDescent="0.3">
      <c r="C4772" s="17"/>
      <c r="D4772" s="13"/>
      <c r="E4772" s="14"/>
      <c r="F4772" s="15"/>
      <c r="G4772" s="16"/>
    </row>
    <row r="4773" spans="3:7" x14ac:dyDescent="0.3">
      <c r="C4773" s="17"/>
      <c r="D4773" s="13"/>
      <c r="E4773" s="14"/>
      <c r="F4773" s="15"/>
      <c r="G4773" s="16"/>
    </row>
    <row r="4774" spans="3:7" x14ac:dyDescent="0.3">
      <c r="C4774" s="17"/>
      <c r="D4774" s="13"/>
      <c r="E4774" s="14"/>
      <c r="F4774" s="15"/>
      <c r="G4774" s="16"/>
    </row>
    <row r="4775" spans="3:7" x14ac:dyDescent="0.3">
      <c r="C4775" s="17"/>
      <c r="D4775" s="13"/>
      <c r="E4775" s="14"/>
      <c r="F4775" s="15"/>
      <c r="G4775" s="16"/>
    </row>
    <row r="4776" spans="3:7" x14ac:dyDescent="0.3">
      <c r="C4776" s="17"/>
      <c r="D4776" s="13"/>
      <c r="E4776" s="14"/>
      <c r="F4776" s="15"/>
      <c r="G4776" s="16"/>
    </row>
    <row r="4777" spans="3:7" x14ac:dyDescent="0.3">
      <c r="C4777" s="17"/>
      <c r="D4777" s="13"/>
      <c r="E4777" s="14"/>
      <c r="F4777" s="15"/>
      <c r="G4777" s="16"/>
    </row>
    <row r="4778" spans="3:7" x14ac:dyDescent="0.3">
      <c r="C4778" s="17"/>
      <c r="D4778" s="13"/>
      <c r="E4778" s="14"/>
      <c r="F4778" s="15"/>
      <c r="G4778" s="16"/>
    </row>
    <row r="4779" spans="3:7" x14ac:dyDescent="0.3">
      <c r="C4779" s="17"/>
      <c r="D4779" s="13"/>
      <c r="E4779" s="14"/>
      <c r="F4779" s="15"/>
      <c r="G4779" s="16"/>
    </row>
    <row r="4780" spans="3:7" x14ac:dyDescent="0.3">
      <c r="C4780" s="17"/>
      <c r="D4780" s="13"/>
      <c r="E4780" s="14"/>
      <c r="F4780" s="15"/>
      <c r="G4780" s="16"/>
    </row>
    <row r="4781" spans="3:7" x14ac:dyDescent="0.3">
      <c r="C4781" s="17"/>
      <c r="D4781" s="13"/>
      <c r="E4781" s="14"/>
      <c r="F4781" s="15"/>
      <c r="G4781" s="16"/>
    </row>
    <row r="4782" spans="3:7" x14ac:dyDescent="0.3">
      <c r="C4782" s="17"/>
      <c r="D4782" s="13"/>
      <c r="E4782" s="14"/>
      <c r="F4782" s="15"/>
      <c r="G4782" s="16"/>
    </row>
    <row r="4783" spans="3:7" x14ac:dyDescent="0.3">
      <c r="C4783" s="17"/>
      <c r="D4783" s="13"/>
      <c r="E4783" s="14"/>
      <c r="F4783" s="15"/>
      <c r="G4783" s="16"/>
    </row>
    <row r="4784" spans="3:7" x14ac:dyDescent="0.3">
      <c r="C4784" s="17"/>
      <c r="D4784" s="13"/>
      <c r="E4784" s="14"/>
      <c r="F4784" s="15"/>
      <c r="G4784" s="16"/>
    </row>
    <row r="4785" spans="3:7" x14ac:dyDescent="0.3">
      <c r="C4785" s="17"/>
      <c r="D4785" s="13"/>
      <c r="E4785" s="14"/>
      <c r="F4785" s="15"/>
      <c r="G4785" s="16"/>
    </row>
    <row r="4786" spans="3:7" x14ac:dyDescent="0.3">
      <c r="C4786" s="17"/>
      <c r="D4786" s="13"/>
      <c r="E4786" s="14"/>
      <c r="F4786" s="15"/>
      <c r="G4786" s="16"/>
    </row>
    <row r="4787" spans="3:7" x14ac:dyDescent="0.3">
      <c r="C4787" s="17"/>
      <c r="D4787" s="13"/>
      <c r="E4787" s="14"/>
      <c r="F4787" s="15"/>
      <c r="G4787" s="16"/>
    </row>
    <row r="4788" spans="3:7" x14ac:dyDescent="0.3">
      <c r="C4788" s="17"/>
      <c r="D4788" s="13"/>
      <c r="E4788" s="14"/>
      <c r="F4788" s="15"/>
      <c r="G4788" s="16"/>
    </row>
    <row r="4789" spans="3:7" x14ac:dyDescent="0.3">
      <c r="C4789" s="17"/>
      <c r="D4789" s="13"/>
      <c r="E4789" s="14"/>
      <c r="F4789" s="15"/>
      <c r="G4789" s="16"/>
    </row>
    <row r="4790" spans="3:7" x14ac:dyDescent="0.3">
      <c r="C4790" s="17"/>
      <c r="D4790" s="13"/>
      <c r="E4790" s="14"/>
      <c r="F4790" s="15"/>
      <c r="G4790" s="16"/>
    </row>
    <row r="4791" spans="3:7" x14ac:dyDescent="0.3">
      <c r="C4791" s="17"/>
      <c r="D4791" s="13"/>
      <c r="E4791" s="14"/>
      <c r="F4791" s="15"/>
      <c r="G4791" s="16"/>
    </row>
    <row r="4792" spans="3:7" x14ac:dyDescent="0.3">
      <c r="C4792" s="17"/>
      <c r="D4792" s="13"/>
      <c r="E4792" s="14"/>
      <c r="F4792" s="15"/>
      <c r="G4792" s="16"/>
    </row>
    <row r="4793" spans="3:7" x14ac:dyDescent="0.3">
      <c r="C4793" s="17"/>
      <c r="D4793" s="13"/>
      <c r="E4793" s="14"/>
      <c r="F4793" s="15"/>
      <c r="G4793" s="16"/>
    </row>
    <row r="4794" spans="3:7" x14ac:dyDescent="0.3">
      <c r="C4794" s="17"/>
      <c r="D4794" s="13"/>
      <c r="E4794" s="14"/>
      <c r="F4794" s="15"/>
      <c r="G4794" s="16"/>
    </row>
    <row r="4795" spans="3:7" x14ac:dyDescent="0.3">
      <c r="C4795" s="17"/>
      <c r="D4795" s="13"/>
      <c r="E4795" s="14"/>
      <c r="F4795" s="15"/>
      <c r="G4795" s="16"/>
    </row>
    <row r="4796" spans="3:7" x14ac:dyDescent="0.3">
      <c r="C4796" s="17"/>
      <c r="D4796" s="13"/>
      <c r="E4796" s="14"/>
      <c r="F4796" s="15"/>
      <c r="G4796" s="16"/>
    </row>
    <row r="4797" spans="3:7" x14ac:dyDescent="0.3">
      <c r="C4797" s="17"/>
      <c r="D4797" s="13"/>
      <c r="E4797" s="14"/>
      <c r="F4797" s="15"/>
      <c r="G4797" s="16"/>
    </row>
    <row r="4798" spans="3:7" x14ac:dyDescent="0.3">
      <c r="C4798" s="17"/>
      <c r="D4798" s="13"/>
      <c r="E4798" s="14"/>
      <c r="F4798" s="15"/>
      <c r="G4798" s="16"/>
    </row>
    <row r="4799" spans="3:7" x14ac:dyDescent="0.3">
      <c r="C4799" s="17"/>
      <c r="D4799" s="13"/>
      <c r="E4799" s="14"/>
      <c r="F4799" s="15"/>
      <c r="G4799" s="16"/>
    </row>
    <row r="4800" spans="3:7" x14ac:dyDescent="0.3">
      <c r="C4800" s="17"/>
      <c r="D4800" s="13"/>
      <c r="E4800" s="14"/>
      <c r="F4800" s="15"/>
      <c r="G4800" s="16"/>
    </row>
    <row r="4801" spans="3:7" x14ac:dyDescent="0.3">
      <c r="C4801" s="17"/>
      <c r="D4801" s="13"/>
      <c r="E4801" s="14"/>
      <c r="F4801" s="15"/>
      <c r="G4801" s="16"/>
    </row>
    <row r="4802" spans="3:7" x14ac:dyDescent="0.3">
      <c r="C4802" s="17"/>
      <c r="D4802" s="13"/>
      <c r="E4802" s="14"/>
      <c r="F4802" s="15"/>
      <c r="G4802" s="16"/>
    </row>
    <row r="4803" spans="3:7" x14ac:dyDescent="0.3">
      <c r="C4803" s="17"/>
      <c r="D4803" s="13"/>
      <c r="E4803" s="14"/>
      <c r="F4803" s="15"/>
      <c r="G4803" s="16"/>
    </row>
    <row r="4804" spans="3:7" x14ac:dyDescent="0.3">
      <c r="C4804" s="17"/>
      <c r="D4804" s="13"/>
      <c r="E4804" s="14"/>
      <c r="F4804" s="15"/>
      <c r="G4804" s="16"/>
    </row>
    <row r="4805" spans="3:7" x14ac:dyDescent="0.3">
      <c r="C4805" s="17"/>
      <c r="D4805" s="13"/>
      <c r="E4805" s="14"/>
      <c r="F4805" s="15"/>
      <c r="G4805" s="16"/>
    </row>
    <row r="4806" spans="3:7" x14ac:dyDescent="0.3">
      <c r="C4806" s="17"/>
      <c r="D4806" s="13"/>
      <c r="E4806" s="14"/>
      <c r="F4806" s="15"/>
      <c r="G4806" s="16"/>
    </row>
    <row r="4807" spans="3:7" x14ac:dyDescent="0.3">
      <c r="C4807" s="17"/>
      <c r="D4807" s="13"/>
      <c r="E4807" s="14"/>
      <c r="F4807" s="15"/>
      <c r="G4807" s="16"/>
    </row>
    <row r="4808" spans="3:7" x14ac:dyDescent="0.3">
      <c r="C4808" s="17"/>
      <c r="D4808" s="13"/>
      <c r="E4808" s="14"/>
      <c r="F4808" s="15"/>
      <c r="G4808" s="16"/>
    </row>
    <row r="4809" spans="3:7" x14ac:dyDescent="0.3">
      <c r="C4809" s="17"/>
      <c r="D4809" s="13"/>
      <c r="E4809" s="14"/>
      <c r="F4809" s="15"/>
      <c r="G4809" s="16"/>
    </row>
    <row r="4810" spans="3:7" x14ac:dyDescent="0.3">
      <c r="C4810" s="17"/>
      <c r="D4810" s="13"/>
      <c r="E4810" s="14"/>
      <c r="F4810" s="15"/>
      <c r="G4810" s="16"/>
    </row>
    <row r="4811" spans="3:7" x14ac:dyDescent="0.3">
      <c r="C4811" s="17"/>
      <c r="D4811" s="13"/>
      <c r="E4811" s="14"/>
      <c r="F4811" s="15"/>
      <c r="G4811" s="16"/>
    </row>
    <row r="4812" spans="3:7" x14ac:dyDescent="0.3">
      <c r="C4812" s="17"/>
      <c r="D4812" s="13"/>
      <c r="E4812" s="14"/>
      <c r="F4812" s="15"/>
      <c r="G4812" s="16"/>
    </row>
    <row r="4813" spans="3:7" x14ac:dyDescent="0.3">
      <c r="C4813" s="17"/>
      <c r="D4813" s="13"/>
      <c r="E4813" s="14"/>
      <c r="F4813" s="15"/>
      <c r="G4813" s="16"/>
    </row>
    <row r="4814" spans="3:7" x14ac:dyDescent="0.3">
      <c r="C4814" s="17"/>
      <c r="D4814" s="13"/>
      <c r="E4814" s="14"/>
      <c r="F4814" s="15"/>
      <c r="G4814" s="16"/>
    </row>
    <row r="4815" spans="3:7" x14ac:dyDescent="0.3">
      <c r="C4815" s="17"/>
      <c r="D4815" s="13"/>
      <c r="E4815" s="14"/>
      <c r="F4815" s="15"/>
      <c r="G4815" s="16"/>
    </row>
    <row r="4816" spans="3:7" x14ac:dyDescent="0.3">
      <c r="C4816" s="17"/>
      <c r="D4816" s="13"/>
      <c r="E4816" s="14"/>
      <c r="F4816" s="15"/>
      <c r="G4816" s="16"/>
    </row>
    <row r="4817" spans="3:7" x14ac:dyDescent="0.3">
      <c r="C4817" s="17"/>
      <c r="D4817" s="13"/>
      <c r="E4817" s="14"/>
      <c r="F4817" s="15"/>
      <c r="G4817" s="16"/>
    </row>
    <row r="4818" spans="3:7" x14ac:dyDescent="0.3">
      <c r="C4818" s="17"/>
      <c r="D4818" s="13"/>
      <c r="E4818" s="14"/>
      <c r="F4818" s="15"/>
      <c r="G4818" s="16"/>
    </row>
    <row r="4819" spans="3:7" x14ac:dyDescent="0.3">
      <c r="C4819" s="17"/>
      <c r="D4819" s="13"/>
      <c r="E4819" s="14"/>
      <c r="F4819" s="15"/>
      <c r="G4819" s="16"/>
    </row>
    <row r="4820" spans="3:7" x14ac:dyDescent="0.3">
      <c r="C4820" s="17"/>
      <c r="D4820" s="13"/>
      <c r="E4820" s="14"/>
      <c r="F4820" s="15"/>
      <c r="G4820" s="16"/>
    </row>
    <row r="4821" spans="3:7" x14ac:dyDescent="0.3">
      <c r="C4821" s="17"/>
      <c r="D4821" s="13"/>
      <c r="E4821" s="14"/>
      <c r="F4821" s="15"/>
      <c r="G4821" s="16"/>
    </row>
    <row r="4822" spans="3:7" x14ac:dyDescent="0.3">
      <c r="C4822" s="17"/>
      <c r="D4822" s="13"/>
      <c r="E4822" s="14"/>
      <c r="F4822" s="15"/>
      <c r="G4822" s="16"/>
    </row>
    <row r="4823" spans="3:7" x14ac:dyDescent="0.3">
      <c r="C4823" s="17"/>
      <c r="D4823" s="13"/>
      <c r="E4823" s="14"/>
      <c r="F4823" s="15"/>
      <c r="G4823" s="16"/>
    </row>
    <row r="4824" spans="3:7" x14ac:dyDescent="0.3">
      <c r="C4824" s="17"/>
      <c r="D4824" s="13"/>
      <c r="E4824" s="14"/>
      <c r="F4824" s="15"/>
      <c r="G4824" s="16"/>
    </row>
    <row r="4825" spans="3:7" x14ac:dyDescent="0.3">
      <c r="C4825" s="17"/>
      <c r="D4825" s="13"/>
      <c r="E4825" s="14"/>
      <c r="F4825" s="15"/>
      <c r="G4825" s="16"/>
    </row>
    <row r="4826" spans="3:7" x14ac:dyDescent="0.3">
      <c r="C4826" s="17"/>
      <c r="D4826" s="13"/>
      <c r="E4826" s="14"/>
      <c r="F4826" s="15"/>
      <c r="G4826" s="16"/>
    </row>
    <row r="4827" spans="3:7" x14ac:dyDescent="0.3">
      <c r="C4827" s="17"/>
      <c r="D4827" s="13"/>
      <c r="E4827" s="14"/>
      <c r="F4827" s="15"/>
      <c r="G4827" s="16"/>
    </row>
    <row r="4828" spans="3:7" x14ac:dyDescent="0.3">
      <c r="C4828" s="17"/>
      <c r="D4828" s="13"/>
      <c r="E4828" s="14"/>
      <c r="F4828" s="15"/>
      <c r="G4828" s="16"/>
    </row>
    <row r="4829" spans="3:7" x14ac:dyDescent="0.3">
      <c r="C4829" s="17"/>
      <c r="D4829" s="13"/>
      <c r="E4829" s="14"/>
      <c r="F4829" s="15"/>
      <c r="G4829" s="16"/>
    </row>
    <row r="4830" spans="3:7" x14ac:dyDescent="0.3">
      <c r="C4830" s="17"/>
      <c r="D4830" s="13"/>
      <c r="E4830" s="14"/>
      <c r="F4830" s="15"/>
      <c r="G4830" s="16"/>
    </row>
    <row r="4831" spans="3:7" x14ac:dyDescent="0.3">
      <c r="C4831" s="17"/>
      <c r="D4831" s="13"/>
      <c r="E4831" s="14"/>
      <c r="F4831" s="15"/>
      <c r="G4831" s="16"/>
    </row>
    <row r="4832" spans="3:7" x14ac:dyDescent="0.3">
      <c r="C4832" s="17"/>
      <c r="D4832" s="13"/>
      <c r="E4832" s="14"/>
      <c r="F4832" s="15"/>
      <c r="G4832" s="16"/>
    </row>
    <row r="4833" spans="3:7" x14ac:dyDescent="0.3">
      <c r="C4833" s="17"/>
      <c r="D4833" s="13"/>
      <c r="E4833" s="14"/>
      <c r="F4833" s="15"/>
      <c r="G4833" s="16"/>
    </row>
    <row r="4834" spans="3:7" x14ac:dyDescent="0.3">
      <c r="C4834" s="17"/>
      <c r="D4834" s="13"/>
      <c r="E4834" s="14"/>
      <c r="F4834" s="15"/>
      <c r="G4834" s="16"/>
    </row>
    <row r="4835" spans="3:7" x14ac:dyDescent="0.3">
      <c r="C4835" s="17"/>
      <c r="D4835" s="13"/>
      <c r="E4835" s="14"/>
      <c r="F4835" s="15"/>
      <c r="G4835" s="16"/>
    </row>
    <row r="4836" spans="3:7" x14ac:dyDescent="0.3">
      <c r="C4836" s="17"/>
      <c r="D4836" s="13"/>
      <c r="E4836" s="14"/>
      <c r="F4836" s="15"/>
      <c r="G4836" s="16"/>
    </row>
    <row r="4837" spans="3:7" x14ac:dyDescent="0.3">
      <c r="C4837" s="17"/>
      <c r="D4837" s="13"/>
      <c r="E4837" s="14"/>
      <c r="F4837" s="15"/>
      <c r="G4837" s="16"/>
    </row>
    <row r="4838" spans="3:7" x14ac:dyDescent="0.3">
      <c r="C4838" s="17"/>
      <c r="D4838" s="13"/>
      <c r="E4838" s="14"/>
      <c r="F4838" s="15"/>
      <c r="G4838" s="16"/>
    </row>
    <row r="4839" spans="3:7" x14ac:dyDescent="0.3">
      <c r="C4839" s="17"/>
      <c r="D4839" s="13"/>
      <c r="E4839" s="14"/>
      <c r="F4839" s="15"/>
      <c r="G4839" s="16"/>
    </row>
    <row r="4840" spans="3:7" x14ac:dyDescent="0.3">
      <c r="C4840" s="17"/>
      <c r="D4840" s="13"/>
      <c r="E4840" s="14"/>
      <c r="F4840" s="15"/>
      <c r="G4840" s="16"/>
    </row>
    <row r="4841" spans="3:7" x14ac:dyDescent="0.3">
      <c r="C4841" s="17"/>
      <c r="D4841" s="13"/>
      <c r="E4841" s="14"/>
      <c r="F4841" s="15"/>
      <c r="G4841" s="16"/>
    </row>
    <row r="4842" spans="3:7" x14ac:dyDescent="0.3">
      <c r="C4842" s="17"/>
      <c r="D4842" s="13"/>
      <c r="E4842" s="14"/>
      <c r="F4842" s="15"/>
      <c r="G4842" s="16"/>
    </row>
    <row r="4843" spans="3:7" x14ac:dyDescent="0.3">
      <c r="C4843" s="17"/>
      <c r="D4843" s="13"/>
      <c r="E4843" s="14"/>
      <c r="F4843" s="15"/>
      <c r="G4843" s="16"/>
    </row>
    <row r="4844" spans="3:7" x14ac:dyDescent="0.3">
      <c r="C4844" s="17"/>
      <c r="D4844" s="13"/>
      <c r="E4844" s="14"/>
      <c r="F4844" s="15"/>
      <c r="G4844" s="16"/>
    </row>
    <row r="4845" spans="3:7" x14ac:dyDescent="0.3">
      <c r="C4845" s="17"/>
      <c r="D4845" s="13"/>
      <c r="E4845" s="14"/>
      <c r="F4845" s="15"/>
      <c r="G4845" s="16"/>
    </row>
    <row r="4846" spans="3:7" x14ac:dyDescent="0.3">
      <c r="C4846" s="17"/>
      <c r="D4846" s="13"/>
      <c r="E4846" s="14"/>
      <c r="F4846" s="15"/>
      <c r="G4846" s="16"/>
    </row>
    <row r="4847" spans="3:7" x14ac:dyDescent="0.3">
      <c r="C4847" s="17"/>
      <c r="D4847" s="13"/>
      <c r="E4847" s="14"/>
      <c r="F4847" s="15"/>
      <c r="G4847" s="16"/>
    </row>
    <row r="4848" spans="3:7" x14ac:dyDescent="0.3">
      <c r="C4848" s="17"/>
      <c r="D4848" s="13"/>
      <c r="E4848" s="14"/>
      <c r="F4848" s="15"/>
      <c r="G4848" s="16"/>
    </row>
    <row r="4849" spans="3:7" x14ac:dyDescent="0.3">
      <c r="C4849" s="17"/>
      <c r="D4849" s="13"/>
      <c r="E4849" s="14"/>
      <c r="F4849" s="15"/>
      <c r="G4849" s="16"/>
    </row>
    <row r="4850" spans="3:7" x14ac:dyDescent="0.3">
      <c r="C4850" s="17"/>
      <c r="D4850" s="13"/>
      <c r="E4850" s="14"/>
      <c r="F4850" s="15"/>
      <c r="G4850" s="16"/>
    </row>
    <row r="4851" spans="3:7" x14ac:dyDescent="0.3">
      <c r="C4851" s="17"/>
      <c r="D4851" s="13"/>
      <c r="E4851" s="14"/>
      <c r="F4851" s="15"/>
      <c r="G4851" s="16"/>
    </row>
    <row r="4852" spans="3:7" x14ac:dyDescent="0.3">
      <c r="C4852" s="17"/>
      <c r="D4852" s="13"/>
      <c r="E4852" s="14"/>
      <c r="F4852" s="15"/>
      <c r="G4852" s="16"/>
    </row>
    <row r="4853" spans="3:7" x14ac:dyDescent="0.3">
      <c r="C4853" s="17"/>
      <c r="D4853" s="13"/>
      <c r="E4853" s="14"/>
      <c r="F4853" s="15"/>
      <c r="G4853" s="16"/>
    </row>
    <row r="4854" spans="3:7" x14ac:dyDescent="0.3">
      <c r="C4854" s="17"/>
      <c r="D4854" s="13"/>
      <c r="E4854" s="14"/>
      <c r="F4854" s="15"/>
      <c r="G4854" s="16"/>
    </row>
    <row r="4855" spans="3:7" x14ac:dyDescent="0.3">
      <c r="C4855" s="17"/>
      <c r="D4855" s="13"/>
      <c r="E4855" s="14"/>
      <c r="F4855" s="15"/>
      <c r="G4855" s="16"/>
    </row>
    <row r="4856" spans="3:7" x14ac:dyDescent="0.3">
      <c r="C4856" s="17"/>
      <c r="D4856" s="13"/>
      <c r="E4856" s="14"/>
      <c r="F4856" s="15"/>
      <c r="G4856" s="16"/>
    </row>
    <row r="4857" spans="3:7" x14ac:dyDescent="0.3">
      <c r="C4857" s="17"/>
      <c r="D4857" s="13"/>
      <c r="E4857" s="14"/>
      <c r="F4857" s="15"/>
      <c r="G4857" s="16"/>
    </row>
    <row r="4858" spans="3:7" x14ac:dyDescent="0.3">
      <c r="C4858" s="17"/>
      <c r="D4858" s="13"/>
      <c r="E4858" s="14"/>
      <c r="F4858" s="15"/>
      <c r="G4858" s="16"/>
    </row>
    <row r="4859" spans="3:7" x14ac:dyDescent="0.3">
      <c r="C4859" s="17"/>
      <c r="D4859" s="13"/>
      <c r="E4859" s="14"/>
      <c r="F4859" s="15"/>
      <c r="G4859" s="16"/>
    </row>
    <row r="4860" spans="3:7" x14ac:dyDescent="0.3">
      <c r="C4860" s="17"/>
      <c r="D4860" s="13"/>
      <c r="E4860" s="14"/>
      <c r="F4860" s="15"/>
      <c r="G4860" s="16"/>
    </row>
    <row r="4861" spans="3:7" x14ac:dyDescent="0.3">
      <c r="C4861" s="17"/>
      <c r="D4861" s="13"/>
      <c r="E4861" s="14"/>
      <c r="F4861" s="15"/>
      <c r="G4861" s="16"/>
    </row>
    <row r="4862" spans="3:7" x14ac:dyDescent="0.3">
      <c r="C4862" s="17"/>
      <c r="D4862" s="13"/>
      <c r="E4862" s="14"/>
      <c r="F4862" s="15"/>
      <c r="G4862" s="16"/>
    </row>
    <row r="4863" spans="3:7" x14ac:dyDescent="0.3">
      <c r="C4863" s="17"/>
      <c r="D4863" s="13"/>
      <c r="E4863" s="14"/>
      <c r="F4863" s="15"/>
      <c r="G4863" s="16"/>
    </row>
    <row r="4864" spans="3:7" x14ac:dyDescent="0.3">
      <c r="C4864" s="17"/>
      <c r="D4864" s="13"/>
      <c r="E4864" s="14"/>
      <c r="F4864" s="15"/>
      <c r="G4864" s="16"/>
    </row>
    <row r="4865" spans="3:7" x14ac:dyDescent="0.3">
      <c r="C4865" s="17"/>
      <c r="D4865" s="13"/>
      <c r="E4865" s="14"/>
      <c r="F4865" s="15"/>
      <c r="G4865" s="16"/>
    </row>
    <row r="4866" spans="3:7" x14ac:dyDescent="0.3">
      <c r="C4866" s="17"/>
      <c r="D4866" s="13"/>
      <c r="E4866" s="14"/>
      <c r="F4866" s="15"/>
      <c r="G4866" s="16"/>
    </row>
    <row r="4867" spans="3:7" x14ac:dyDescent="0.3">
      <c r="C4867" s="17"/>
      <c r="D4867" s="13"/>
      <c r="E4867" s="14"/>
      <c r="F4867" s="15"/>
      <c r="G4867" s="16"/>
    </row>
    <row r="4868" spans="3:7" x14ac:dyDescent="0.3">
      <c r="C4868" s="17"/>
      <c r="D4868" s="13"/>
      <c r="E4868" s="14"/>
      <c r="F4868" s="15"/>
      <c r="G4868" s="16"/>
    </row>
    <row r="4869" spans="3:7" x14ac:dyDescent="0.3">
      <c r="C4869" s="17"/>
      <c r="D4869" s="13"/>
      <c r="E4869" s="14"/>
      <c r="F4869" s="15"/>
      <c r="G4869" s="16"/>
    </row>
    <row r="4870" spans="3:7" x14ac:dyDescent="0.3">
      <c r="C4870" s="17"/>
      <c r="D4870" s="13"/>
      <c r="E4870" s="14"/>
      <c r="F4870" s="15"/>
      <c r="G4870" s="16"/>
    </row>
    <row r="4871" spans="3:7" x14ac:dyDescent="0.3">
      <c r="C4871" s="17"/>
      <c r="D4871" s="13"/>
      <c r="E4871" s="14"/>
      <c r="F4871" s="15"/>
      <c r="G4871" s="16"/>
    </row>
    <row r="4872" spans="3:7" x14ac:dyDescent="0.3">
      <c r="C4872" s="17"/>
      <c r="D4872" s="13"/>
      <c r="E4872" s="14"/>
      <c r="F4872" s="15"/>
      <c r="G4872" s="16"/>
    </row>
    <row r="4873" spans="3:7" x14ac:dyDescent="0.3">
      <c r="C4873" s="17"/>
      <c r="D4873" s="13"/>
      <c r="E4873" s="14"/>
      <c r="F4873" s="15"/>
      <c r="G4873" s="16"/>
    </row>
    <row r="4874" spans="3:7" x14ac:dyDescent="0.3">
      <c r="C4874" s="17"/>
      <c r="D4874" s="13"/>
      <c r="E4874" s="14"/>
      <c r="F4874" s="15"/>
      <c r="G4874" s="16"/>
    </row>
    <row r="4875" spans="3:7" x14ac:dyDescent="0.3">
      <c r="C4875" s="17"/>
      <c r="D4875" s="13"/>
      <c r="E4875" s="14"/>
      <c r="F4875" s="15"/>
      <c r="G4875" s="16"/>
    </row>
    <row r="4876" spans="3:7" x14ac:dyDescent="0.3">
      <c r="C4876" s="17"/>
      <c r="D4876" s="13"/>
      <c r="E4876" s="14"/>
      <c r="F4876" s="15"/>
      <c r="G4876" s="16"/>
    </row>
    <row r="4877" spans="3:7" x14ac:dyDescent="0.3">
      <c r="C4877" s="17"/>
      <c r="D4877" s="13"/>
      <c r="E4877" s="14"/>
      <c r="F4877" s="15"/>
      <c r="G4877" s="16"/>
    </row>
    <row r="4878" spans="3:7" x14ac:dyDescent="0.3">
      <c r="C4878" s="17"/>
      <c r="D4878" s="13"/>
      <c r="E4878" s="14"/>
      <c r="F4878" s="15"/>
      <c r="G4878" s="16"/>
    </row>
    <row r="4879" spans="3:7" x14ac:dyDescent="0.3">
      <c r="C4879" s="17"/>
      <c r="D4879" s="13"/>
      <c r="E4879" s="14"/>
      <c r="F4879" s="15"/>
      <c r="G4879" s="16"/>
    </row>
    <row r="4880" spans="3:7" x14ac:dyDescent="0.3">
      <c r="C4880" s="17"/>
      <c r="D4880" s="13"/>
      <c r="E4880" s="14"/>
      <c r="F4880" s="15"/>
      <c r="G4880" s="16"/>
    </row>
    <row r="4881" spans="3:7" x14ac:dyDescent="0.3">
      <c r="C4881" s="17"/>
      <c r="D4881" s="13"/>
      <c r="E4881" s="14"/>
      <c r="F4881" s="15"/>
      <c r="G4881" s="16"/>
    </row>
    <row r="4882" spans="3:7" x14ac:dyDescent="0.3">
      <c r="C4882" s="17"/>
      <c r="D4882" s="13"/>
      <c r="E4882" s="14"/>
      <c r="F4882" s="15"/>
      <c r="G4882" s="16"/>
    </row>
    <row r="4883" spans="3:7" x14ac:dyDescent="0.3">
      <c r="C4883" s="17"/>
      <c r="D4883" s="13"/>
      <c r="E4883" s="14"/>
      <c r="F4883" s="15"/>
      <c r="G4883" s="16"/>
    </row>
    <row r="4884" spans="3:7" x14ac:dyDescent="0.3">
      <c r="C4884" s="17"/>
      <c r="D4884" s="13"/>
      <c r="E4884" s="14"/>
      <c r="F4884" s="15"/>
      <c r="G4884" s="16"/>
    </row>
    <row r="4885" spans="3:7" x14ac:dyDescent="0.3">
      <c r="C4885" s="17"/>
      <c r="D4885" s="13"/>
      <c r="E4885" s="14"/>
      <c r="F4885" s="15"/>
      <c r="G4885" s="16"/>
    </row>
    <row r="4886" spans="3:7" x14ac:dyDescent="0.3">
      <c r="C4886" s="17"/>
      <c r="D4886" s="13"/>
      <c r="E4886" s="14"/>
      <c r="F4886" s="15"/>
      <c r="G4886" s="16"/>
    </row>
    <row r="4887" spans="3:7" x14ac:dyDescent="0.3">
      <c r="C4887" s="17"/>
      <c r="D4887" s="13"/>
      <c r="E4887" s="14"/>
      <c r="F4887" s="15"/>
      <c r="G4887" s="16"/>
    </row>
    <row r="4888" spans="3:7" x14ac:dyDescent="0.3">
      <c r="C4888" s="17"/>
      <c r="D4888" s="13"/>
      <c r="E4888" s="14"/>
      <c r="F4888" s="15"/>
      <c r="G4888" s="16"/>
    </row>
    <row r="4889" spans="3:7" x14ac:dyDescent="0.3">
      <c r="C4889" s="17"/>
      <c r="D4889" s="13"/>
      <c r="E4889" s="14"/>
      <c r="F4889" s="15"/>
      <c r="G4889" s="16"/>
    </row>
    <row r="4890" spans="3:7" x14ac:dyDescent="0.3">
      <c r="C4890" s="17"/>
      <c r="D4890" s="13"/>
      <c r="E4890" s="14"/>
      <c r="F4890" s="15"/>
      <c r="G4890" s="16"/>
    </row>
    <row r="4891" spans="3:7" x14ac:dyDescent="0.3">
      <c r="C4891" s="17"/>
      <c r="D4891" s="13"/>
      <c r="E4891" s="14"/>
      <c r="F4891" s="15"/>
      <c r="G4891" s="16"/>
    </row>
    <row r="4892" spans="3:7" x14ac:dyDescent="0.3">
      <c r="C4892" s="17"/>
      <c r="D4892" s="13"/>
      <c r="E4892" s="14"/>
      <c r="F4892" s="15"/>
      <c r="G4892" s="16"/>
    </row>
    <row r="4893" spans="3:7" x14ac:dyDescent="0.3">
      <c r="C4893" s="17"/>
      <c r="D4893" s="13"/>
      <c r="E4893" s="14"/>
      <c r="F4893" s="15"/>
      <c r="G4893" s="16"/>
    </row>
    <row r="4894" spans="3:7" x14ac:dyDescent="0.3">
      <c r="C4894" s="17"/>
      <c r="D4894" s="13"/>
      <c r="E4894" s="14"/>
      <c r="F4894" s="15"/>
      <c r="G4894" s="16"/>
    </row>
    <row r="4895" spans="3:7" x14ac:dyDescent="0.3">
      <c r="C4895" s="17"/>
      <c r="D4895" s="13"/>
      <c r="E4895" s="14"/>
      <c r="F4895" s="15"/>
      <c r="G4895" s="16"/>
    </row>
    <row r="4896" spans="3:7" x14ac:dyDescent="0.3">
      <c r="C4896" s="17"/>
      <c r="D4896" s="13"/>
      <c r="E4896" s="14"/>
      <c r="F4896" s="15"/>
      <c r="G4896" s="16"/>
    </row>
    <row r="4897" spans="3:7" x14ac:dyDescent="0.3">
      <c r="C4897" s="17"/>
      <c r="D4897" s="13"/>
      <c r="E4897" s="14"/>
      <c r="F4897" s="15"/>
      <c r="G4897" s="16"/>
    </row>
    <row r="4898" spans="3:7" x14ac:dyDescent="0.3">
      <c r="C4898" s="17"/>
      <c r="D4898" s="13"/>
      <c r="E4898" s="14"/>
      <c r="F4898" s="15"/>
      <c r="G4898" s="16"/>
    </row>
    <row r="4899" spans="3:7" x14ac:dyDescent="0.3">
      <c r="C4899" s="17"/>
      <c r="D4899" s="13"/>
      <c r="E4899" s="14"/>
      <c r="F4899" s="15"/>
      <c r="G4899" s="16"/>
    </row>
    <row r="4900" spans="3:7" x14ac:dyDescent="0.3">
      <c r="C4900" s="17"/>
      <c r="D4900" s="13"/>
      <c r="E4900" s="14"/>
      <c r="F4900" s="15"/>
      <c r="G4900" s="16"/>
    </row>
    <row r="4901" spans="3:7" x14ac:dyDescent="0.3">
      <c r="C4901" s="17"/>
      <c r="D4901" s="13"/>
      <c r="E4901" s="14"/>
      <c r="F4901" s="15"/>
      <c r="G4901" s="16"/>
    </row>
    <row r="4902" spans="3:7" x14ac:dyDescent="0.3">
      <c r="C4902" s="17"/>
      <c r="D4902" s="13"/>
      <c r="E4902" s="14"/>
      <c r="F4902" s="15"/>
      <c r="G4902" s="16"/>
    </row>
    <row r="4903" spans="3:7" x14ac:dyDescent="0.3">
      <c r="C4903" s="17"/>
      <c r="D4903" s="13"/>
      <c r="E4903" s="14"/>
      <c r="F4903" s="15"/>
      <c r="G4903" s="16"/>
    </row>
    <row r="4904" spans="3:7" x14ac:dyDescent="0.3">
      <c r="C4904" s="17"/>
      <c r="D4904" s="13"/>
      <c r="E4904" s="14"/>
      <c r="F4904" s="15"/>
      <c r="G4904" s="16"/>
    </row>
    <row r="4905" spans="3:7" x14ac:dyDescent="0.3">
      <c r="C4905" s="17"/>
      <c r="D4905" s="13"/>
      <c r="E4905" s="14"/>
      <c r="F4905" s="15"/>
      <c r="G4905" s="16"/>
    </row>
    <row r="4906" spans="3:7" x14ac:dyDescent="0.3">
      <c r="C4906" s="17"/>
      <c r="D4906" s="13"/>
      <c r="E4906" s="14"/>
      <c r="F4906" s="15"/>
      <c r="G4906" s="16"/>
    </row>
    <row r="4907" spans="3:7" x14ac:dyDescent="0.3">
      <c r="C4907" s="17"/>
      <c r="D4907" s="13"/>
      <c r="E4907" s="14"/>
      <c r="F4907" s="15"/>
      <c r="G4907" s="16"/>
    </row>
    <row r="4908" spans="3:7" x14ac:dyDescent="0.3">
      <c r="C4908" s="17"/>
      <c r="D4908" s="13"/>
      <c r="E4908" s="14"/>
      <c r="F4908" s="15"/>
      <c r="G4908" s="16"/>
    </row>
    <row r="4909" spans="3:7" x14ac:dyDescent="0.3">
      <c r="C4909" s="17"/>
      <c r="D4909" s="13"/>
      <c r="E4909" s="14"/>
      <c r="F4909" s="15"/>
      <c r="G4909" s="16"/>
    </row>
    <row r="4910" spans="3:7" x14ac:dyDescent="0.3">
      <c r="C4910" s="17"/>
      <c r="D4910" s="13"/>
      <c r="E4910" s="14"/>
      <c r="F4910" s="15"/>
      <c r="G4910" s="16"/>
    </row>
    <row r="4911" spans="3:7" x14ac:dyDescent="0.3">
      <c r="C4911" s="17"/>
      <c r="D4911" s="13"/>
      <c r="E4911" s="14"/>
      <c r="F4911" s="15"/>
      <c r="G4911" s="16"/>
    </row>
    <row r="4912" spans="3:7" x14ac:dyDescent="0.3">
      <c r="C4912" s="17"/>
      <c r="D4912" s="13"/>
      <c r="E4912" s="14"/>
      <c r="F4912" s="15"/>
      <c r="G4912" s="16"/>
    </row>
    <row r="4913" spans="3:7" x14ac:dyDescent="0.3">
      <c r="C4913" s="17"/>
      <c r="D4913" s="13"/>
      <c r="E4913" s="14"/>
      <c r="F4913" s="15"/>
      <c r="G4913" s="16"/>
    </row>
    <row r="4914" spans="3:7" x14ac:dyDescent="0.3">
      <c r="C4914" s="17"/>
      <c r="D4914" s="13"/>
      <c r="E4914" s="14"/>
      <c r="F4914" s="15"/>
      <c r="G4914" s="16"/>
    </row>
    <row r="4915" spans="3:7" x14ac:dyDescent="0.3">
      <c r="C4915" s="17"/>
      <c r="D4915" s="13"/>
      <c r="E4915" s="14"/>
      <c r="F4915" s="15"/>
      <c r="G4915" s="16"/>
    </row>
    <row r="4916" spans="3:7" x14ac:dyDescent="0.3">
      <c r="C4916" s="17"/>
      <c r="D4916" s="13"/>
      <c r="E4916" s="14"/>
      <c r="F4916" s="15"/>
      <c r="G4916" s="16"/>
    </row>
    <row r="4917" spans="3:7" x14ac:dyDescent="0.3">
      <c r="C4917" s="17"/>
      <c r="D4917" s="13"/>
      <c r="E4917" s="14"/>
      <c r="F4917" s="15"/>
      <c r="G4917" s="16"/>
    </row>
    <row r="4918" spans="3:7" x14ac:dyDescent="0.3">
      <c r="C4918" s="17"/>
      <c r="D4918" s="13"/>
      <c r="E4918" s="14"/>
      <c r="F4918" s="15"/>
      <c r="G4918" s="16"/>
    </row>
    <row r="4919" spans="3:7" x14ac:dyDescent="0.3">
      <c r="C4919" s="17"/>
      <c r="D4919" s="13"/>
      <c r="E4919" s="14"/>
      <c r="F4919" s="15"/>
      <c r="G4919" s="16"/>
    </row>
    <row r="4920" spans="3:7" x14ac:dyDescent="0.3">
      <c r="C4920" s="17"/>
      <c r="D4920" s="13"/>
      <c r="E4920" s="14"/>
      <c r="F4920" s="15"/>
      <c r="G4920" s="16"/>
    </row>
    <row r="4921" spans="3:7" x14ac:dyDescent="0.3">
      <c r="C4921" s="17"/>
      <c r="D4921" s="13"/>
      <c r="E4921" s="14"/>
      <c r="F4921" s="15"/>
      <c r="G4921" s="16"/>
    </row>
    <row r="4922" spans="3:7" x14ac:dyDescent="0.3">
      <c r="C4922" s="17"/>
      <c r="D4922" s="13"/>
      <c r="E4922" s="14"/>
      <c r="F4922" s="15"/>
      <c r="G4922" s="16"/>
    </row>
    <row r="4923" spans="3:7" x14ac:dyDescent="0.3">
      <c r="C4923" s="17"/>
      <c r="D4923" s="13"/>
      <c r="E4923" s="14"/>
      <c r="F4923" s="15"/>
      <c r="G4923" s="16"/>
    </row>
    <row r="4924" spans="3:7" x14ac:dyDescent="0.3">
      <c r="C4924" s="17"/>
      <c r="D4924" s="13"/>
      <c r="E4924" s="14"/>
      <c r="F4924" s="15"/>
      <c r="G4924" s="16"/>
    </row>
    <row r="4925" spans="3:7" x14ac:dyDescent="0.3">
      <c r="C4925" s="17"/>
      <c r="D4925" s="13"/>
      <c r="E4925" s="14"/>
      <c r="F4925" s="15"/>
      <c r="G4925" s="16"/>
    </row>
    <row r="4926" spans="3:7" x14ac:dyDescent="0.3">
      <c r="C4926" s="17"/>
      <c r="D4926" s="13"/>
      <c r="E4926" s="14"/>
      <c r="F4926" s="15"/>
      <c r="G4926" s="16"/>
    </row>
    <row r="4927" spans="3:7" x14ac:dyDescent="0.3">
      <c r="C4927" s="17"/>
      <c r="D4927" s="13"/>
      <c r="E4927" s="14"/>
      <c r="F4927" s="15"/>
      <c r="G4927" s="16"/>
    </row>
    <row r="4928" spans="3:7" x14ac:dyDescent="0.3">
      <c r="C4928" s="17"/>
      <c r="D4928" s="13"/>
      <c r="E4928" s="14"/>
      <c r="F4928" s="15"/>
      <c r="G4928" s="16"/>
    </row>
    <row r="4929" spans="3:7" x14ac:dyDescent="0.3">
      <c r="C4929" s="17"/>
      <c r="D4929" s="13"/>
      <c r="E4929" s="14"/>
      <c r="F4929" s="15"/>
      <c r="G4929" s="16"/>
    </row>
    <row r="4930" spans="3:7" x14ac:dyDescent="0.3">
      <c r="C4930" s="17"/>
      <c r="D4930" s="13"/>
      <c r="E4930" s="14"/>
      <c r="F4930" s="15"/>
      <c r="G4930" s="16"/>
    </row>
    <row r="4931" spans="3:7" x14ac:dyDescent="0.3">
      <c r="C4931" s="17"/>
      <c r="D4931" s="13"/>
      <c r="E4931" s="14"/>
      <c r="F4931" s="15"/>
      <c r="G4931" s="16"/>
    </row>
    <row r="4932" spans="3:7" x14ac:dyDescent="0.3">
      <c r="C4932" s="17"/>
      <c r="D4932" s="13"/>
      <c r="E4932" s="14"/>
      <c r="F4932" s="15"/>
      <c r="G4932" s="16"/>
    </row>
    <row r="4933" spans="3:7" x14ac:dyDescent="0.3">
      <c r="C4933" s="17"/>
      <c r="D4933" s="13"/>
      <c r="E4933" s="14"/>
      <c r="F4933" s="15"/>
      <c r="G4933" s="16"/>
    </row>
    <row r="4934" spans="3:7" x14ac:dyDescent="0.3">
      <c r="C4934" s="17"/>
      <c r="D4934" s="13"/>
      <c r="E4934" s="14"/>
      <c r="F4934" s="15"/>
      <c r="G4934" s="16"/>
    </row>
    <row r="4935" spans="3:7" x14ac:dyDescent="0.3">
      <c r="C4935" s="17"/>
      <c r="D4935" s="13"/>
      <c r="E4935" s="14"/>
      <c r="F4935" s="15"/>
      <c r="G4935" s="16"/>
    </row>
    <row r="4936" spans="3:7" x14ac:dyDescent="0.3">
      <c r="C4936" s="17"/>
      <c r="D4936" s="13"/>
      <c r="E4936" s="14"/>
      <c r="F4936" s="15"/>
      <c r="G4936" s="16"/>
    </row>
    <row r="4937" spans="3:7" x14ac:dyDescent="0.3">
      <c r="C4937" s="17"/>
      <c r="D4937" s="13"/>
      <c r="E4937" s="14"/>
      <c r="F4937" s="15"/>
      <c r="G4937" s="16"/>
    </row>
    <row r="4938" spans="3:7" x14ac:dyDescent="0.3">
      <c r="C4938" s="17"/>
      <c r="D4938" s="13"/>
      <c r="E4938" s="14"/>
      <c r="F4938" s="15"/>
      <c r="G4938" s="16"/>
    </row>
    <row r="4939" spans="3:7" x14ac:dyDescent="0.3">
      <c r="C4939" s="17"/>
      <c r="D4939" s="13"/>
      <c r="E4939" s="14"/>
      <c r="F4939" s="15"/>
      <c r="G4939" s="16"/>
    </row>
    <row r="4940" spans="3:7" x14ac:dyDescent="0.3">
      <c r="C4940" s="17"/>
      <c r="D4940" s="13"/>
      <c r="E4940" s="14"/>
      <c r="F4940" s="15"/>
      <c r="G4940" s="16"/>
    </row>
    <row r="4941" spans="3:7" x14ac:dyDescent="0.3">
      <c r="C4941" s="17"/>
      <c r="D4941" s="13"/>
      <c r="E4941" s="14"/>
      <c r="F4941" s="15"/>
      <c r="G4941" s="16"/>
    </row>
    <row r="4942" spans="3:7" x14ac:dyDescent="0.3">
      <c r="C4942" s="17"/>
      <c r="D4942" s="13"/>
      <c r="E4942" s="14"/>
      <c r="F4942" s="15"/>
      <c r="G4942" s="16"/>
    </row>
    <row r="4943" spans="3:7" x14ac:dyDescent="0.3">
      <c r="C4943" s="17"/>
      <c r="D4943" s="13"/>
      <c r="E4943" s="14"/>
      <c r="F4943" s="15"/>
      <c r="G4943" s="16"/>
    </row>
    <row r="4944" spans="3:7" x14ac:dyDescent="0.3">
      <c r="C4944" s="17"/>
      <c r="D4944" s="13"/>
      <c r="E4944" s="14"/>
      <c r="F4944" s="15"/>
      <c r="G4944" s="16"/>
    </row>
    <row r="4945" spans="3:7" x14ac:dyDescent="0.3">
      <c r="C4945" s="17"/>
      <c r="D4945" s="13"/>
      <c r="E4945" s="14"/>
      <c r="F4945" s="15"/>
      <c r="G4945" s="16"/>
    </row>
    <row r="4946" spans="3:7" x14ac:dyDescent="0.3">
      <c r="C4946" s="17"/>
      <c r="D4946" s="13"/>
      <c r="E4946" s="14"/>
      <c r="F4946" s="15"/>
      <c r="G4946" s="16"/>
    </row>
    <row r="4947" spans="3:7" x14ac:dyDescent="0.3">
      <c r="C4947" s="17"/>
      <c r="D4947" s="13"/>
      <c r="E4947" s="14"/>
      <c r="F4947" s="15"/>
      <c r="G4947" s="16"/>
    </row>
    <row r="4948" spans="3:7" x14ac:dyDescent="0.3">
      <c r="C4948" s="17"/>
      <c r="D4948" s="13"/>
      <c r="E4948" s="14"/>
      <c r="F4948" s="15"/>
      <c r="G4948" s="16"/>
    </row>
    <row r="4949" spans="3:7" x14ac:dyDescent="0.3">
      <c r="C4949" s="17"/>
      <c r="D4949" s="13"/>
      <c r="E4949" s="14"/>
      <c r="F4949" s="15"/>
      <c r="G4949" s="16"/>
    </row>
    <row r="4950" spans="3:7" x14ac:dyDescent="0.3">
      <c r="C4950" s="17"/>
      <c r="D4950" s="13"/>
      <c r="E4950" s="14"/>
      <c r="F4950" s="15"/>
      <c r="G4950" s="16"/>
    </row>
    <row r="4951" spans="3:7" x14ac:dyDescent="0.3">
      <c r="C4951" s="17"/>
      <c r="D4951" s="13"/>
      <c r="E4951" s="14"/>
      <c r="F4951" s="15"/>
      <c r="G4951" s="16"/>
    </row>
    <row r="4952" spans="3:7" x14ac:dyDescent="0.3">
      <c r="C4952" s="17"/>
      <c r="D4952" s="13"/>
      <c r="E4952" s="14"/>
      <c r="F4952" s="15"/>
      <c r="G4952" s="16"/>
    </row>
    <row r="4953" spans="3:7" x14ac:dyDescent="0.3">
      <c r="C4953" s="17"/>
      <c r="D4953" s="13"/>
      <c r="E4953" s="14"/>
      <c r="F4953" s="15"/>
      <c r="G4953" s="16"/>
    </row>
    <row r="4954" spans="3:7" x14ac:dyDescent="0.3">
      <c r="C4954" s="17"/>
      <c r="D4954" s="13"/>
      <c r="E4954" s="14"/>
      <c r="F4954" s="15"/>
      <c r="G4954" s="16"/>
    </row>
    <row r="4955" spans="3:7" x14ac:dyDescent="0.3">
      <c r="C4955" s="17"/>
      <c r="D4955" s="13"/>
      <c r="E4955" s="14"/>
      <c r="F4955" s="15"/>
      <c r="G4955" s="16"/>
    </row>
    <row r="4956" spans="3:7" x14ac:dyDescent="0.3">
      <c r="C4956" s="17"/>
      <c r="D4956" s="13"/>
      <c r="E4956" s="14"/>
      <c r="F4956" s="15"/>
      <c r="G4956" s="16"/>
    </row>
    <row r="4957" spans="3:7" x14ac:dyDescent="0.3">
      <c r="C4957" s="17"/>
      <c r="D4957" s="13"/>
      <c r="E4957" s="14"/>
      <c r="F4957" s="15"/>
      <c r="G4957" s="16"/>
    </row>
    <row r="4958" spans="3:7" x14ac:dyDescent="0.3">
      <c r="C4958" s="17"/>
      <c r="D4958" s="13"/>
      <c r="E4958" s="14"/>
      <c r="F4958" s="15"/>
      <c r="G4958" s="16"/>
    </row>
    <row r="4959" spans="3:7" x14ac:dyDescent="0.3">
      <c r="C4959" s="17"/>
      <c r="D4959" s="13"/>
      <c r="E4959" s="14"/>
      <c r="F4959" s="15"/>
      <c r="G4959" s="16"/>
    </row>
    <row r="4960" spans="3:7" x14ac:dyDescent="0.3">
      <c r="C4960" s="17"/>
      <c r="D4960" s="13"/>
      <c r="E4960" s="14"/>
      <c r="F4960" s="15"/>
      <c r="G4960" s="16"/>
    </row>
    <row r="4961" spans="3:7" x14ac:dyDescent="0.3">
      <c r="C4961" s="17"/>
      <c r="D4961" s="13"/>
      <c r="E4961" s="14"/>
      <c r="F4961" s="15"/>
      <c r="G4961" s="16"/>
    </row>
    <row r="4962" spans="3:7" x14ac:dyDescent="0.3">
      <c r="C4962" s="17"/>
      <c r="D4962" s="13"/>
      <c r="E4962" s="14"/>
      <c r="F4962" s="15"/>
      <c r="G4962" s="16"/>
    </row>
    <row r="4963" spans="3:7" x14ac:dyDescent="0.3">
      <c r="C4963" s="17"/>
      <c r="D4963" s="13"/>
      <c r="E4963" s="14"/>
      <c r="F4963" s="15"/>
      <c r="G4963" s="16"/>
    </row>
    <row r="4964" spans="3:7" x14ac:dyDescent="0.3">
      <c r="C4964" s="17"/>
      <c r="D4964" s="13"/>
      <c r="E4964" s="14"/>
      <c r="F4964" s="15"/>
      <c r="G4964" s="16"/>
    </row>
    <row r="4965" spans="3:7" x14ac:dyDescent="0.3">
      <c r="C4965" s="17"/>
      <c r="D4965" s="13"/>
      <c r="E4965" s="14"/>
      <c r="F4965" s="15"/>
      <c r="G4965" s="16"/>
    </row>
    <row r="4966" spans="3:7" x14ac:dyDescent="0.3">
      <c r="C4966" s="17"/>
      <c r="D4966" s="13"/>
      <c r="E4966" s="14"/>
      <c r="F4966" s="15"/>
      <c r="G4966" s="16"/>
    </row>
    <row r="4967" spans="3:7" x14ac:dyDescent="0.3">
      <c r="C4967" s="17"/>
      <c r="D4967" s="13"/>
      <c r="E4967" s="14"/>
      <c r="F4967" s="15"/>
      <c r="G4967" s="16"/>
    </row>
    <row r="4968" spans="3:7" x14ac:dyDescent="0.3">
      <c r="C4968" s="17"/>
      <c r="D4968" s="13"/>
      <c r="E4968" s="14"/>
      <c r="F4968" s="15"/>
      <c r="G4968" s="16"/>
    </row>
    <row r="4969" spans="3:7" x14ac:dyDescent="0.3">
      <c r="C4969" s="17"/>
      <c r="D4969" s="13"/>
      <c r="E4969" s="14"/>
      <c r="F4969" s="15"/>
      <c r="G4969" s="16"/>
    </row>
    <row r="4970" spans="3:7" x14ac:dyDescent="0.3">
      <c r="C4970" s="17"/>
      <c r="D4970" s="13"/>
      <c r="E4970" s="14"/>
      <c r="F4970" s="15"/>
      <c r="G4970" s="16"/>
    </row>
    <row r="4971" spans="3:7" x14ac:dyDescent="0.3">
      <c r="C4971" s="17"/>
      <c r="D4971" s="13"/>
      <c r="E4971" s="14"/>
      <c r="F4971" s="15"/>
      <c r="G4971" s="16"/>
    </row>
    <row r="4972" spans="3:7" x14ac:dyDescent="0.3">
      <c r="C4972" s="17"/>
      <c r="D4972" s="13"/>
      <c r="E4972" s="14"/>
      <c r="F4972" s="15"/>
      <c r="G4972" s="16"/>
    </row>
    <row r="4973" spans="3:7" x14ac:dyDescent="0.3">
      <c r="C4973" s="17"/>
      <c r="D4973" s="13"/>
      <c r="E4973" s="14"/>
      <c r="F4973" s="15"/>
      <c r="G4973" s="16"/>
    </row>
    <row r="4974" spans="3:7" x14ac:dyDescent="0.3">
      <c r="C4974" s="17"/>
      <c r="D4974" s="13"/>
      <c r="E4974" s="14"/>
      <c r="F4974" s="15"/>
      <c r="G4974" s="16"/>
    </row>
    <row r="4975" spans="3:7" x14ac:dyDescent="0.3">
      <c r="C4975" s="17"/>
      <c r="D4975" s="13"/>
      <c r="E4975" s="14"/>
      <c r="F4975" s="15"/>
      <c r="G4975" s="16"/>
    </row>
    <row r="4976" spans="3:7" x14ac:dyDescent="0.3">
      <c r="C4976" s="17"/>
      <c r="D4976" s="13"/>
      <c r="E4976" s="14"/>
      <c r="F4976" s="15"/>
      <c r="G4976" s="16"/>
    </row>
    <row r="4977" spans="3:7" x14ac:dyDescent="0.3">
      <c r="C4977" s="17"/>
      <c r="D4977" s="13"/>
      <c r="E4977" s="14"/>
      <c r="F4977" s="15"/>
      <c r="G4977" s="16"/>
    </row>
    <row r="4978" spans="3:7" x14ac:dyDescent="0.3">
      <c r="C4978" s="17"/>
      <c r="D4978" s="13"/>
      <c r="E4978" s="14"/>
      <c r="F4978" s="15"/>
      <c r="G4978" s="16"/>
    </row>
    <row r="4979" spans="3:7" x14ac:dyDescent="0.3">
      <c r="C4979" s="17"/>
      <c r="D4979" s="13"/>
      <c r="E4979" s="14"/>
      <c r="F4979" s="15"/>
      <c r="G4979" s="16"/>
    </row>
    <row r="4980" spans="3:7" x14ac:dyDescent="0.3">
      <c r="C4980" s="17"/>
      <c r="D4980" s="13"/>
      <c r="E4980" s="14"/>
      <c r="F4980" s="15"/>
      <c r="G4980" s="16"/>
    </row>
    <row r="4981" spans="3:7" x14ac:dyDescent="0.3">
      <c r="C4981" s="17"/>
      <c r="D4981" s="13"/>
      <c r="E4981" s="14"/>
      <c r="F4981" s="15"/>
      <c r="G4981" s="16"/>
    </row>
    <row r="4982" spans="3:7" x14ac:dyDescent="0.3">
      <c r="C4982" s="17"/>
      <c r="D4982" s="13"/>
      <c r="E4982" s="14"/>
      <c r="F4982" s="15"/>
      <c r="G4982" s="16"/>
    </row>
    <row r="4983" spans="3:7" x14ac:dyDescent="0.3">
      <c r="C4983" s="17"/>
      <c r="D4983" s="13"/>
      <c r="E4983" s="14"/>
      <c r="F4983" s="15"/>
      <c r="G4983" s="16"/>
    </row>
    <row r="4984" spans="3:7" x14ac:dyDescent="0.3">
      <c r="C4984" s="17"/>
      <c r="D4984" s="13"/>
      <c r="E4984" s="14"/>
      <c r="F4984" s="15"/>
      <c r="G4984" s="16"/>
    </row>
    <row r="4985" spans="3:7" x14ac:dyDescent="0.3">
      <c r="C4985" s="17"/>
      <c r="D4985" s="13"/>
      <c r="E4985" s="14"/>
      <c r="F4985" s="15"/>
      <c r="G4985" s="16"/>
    </row>
    <row r="4986" spans="3:7" x14ac:dyDescent="0.3">
      <c r="C4986" s="17"/>
      <c r="D4986" s="13"/>
      <c r="E4986" s="14"/>
      <c r="F4986" s="15"/>
      <c r="G4986" s="16"/>
    </row>
    <row r="4987" spans="3:7" x14ac:dyDescent="0.3">
      <c r="C4987" s="17"/>
      <c r="D4987" s="13"/>
      <c r="E4987" s="14"/>
      <c r="F4987" s="15"/>
      <c r="G4987" s="16"/>
    </row>
    <row r="4988" spans="3:7" x14ac:dyDescent="0.3">
      <c r="C4988" s="17"/>
      <c r="D4988" s="13"/>
      <c r="E4988" s="14"/>
      <c r="F4988" s="15"/>
      <c r="G4988" s="16"/>
    </row>
    <row r="4989" spans="3:7" x14ac:dyDescent="0.3">
      <c r="C4989" s="17"/>
      <c r="D4989" s="13"/>
      <c r="E4989" s="14"/>
      <c r="F4989" s="15"/>
      <c r="G4989" s="16"/>
    </row>
    <row r="4990" spans="3:7" x14ac:dyDescent="0.3">
      <c r="C4990" s="17"/>
      <c r="D4990" s="13"/>
      <c r="E4990" s="14"/>
      <c r="F4990" s="15"/>
      <c r="G4990" s="16"/>
    </row>
    <row r="4991" spans="3:7" x14ac:dyDescent="0.3">
      <c r="C4991" s="17"/>
      <c r="D4991" s="13"/>
      <c r="E4991" s="14"/>
      <c r="F4991" s="15"/>
      <c r="G4991" s="16"/>
    </row>
    <row r="4992" spans="3:7" x14ac:dyDescent="0.3">
      <c r="C4992" s="17"/>
      <c r="D4992" s="13"/>
      <c r="E4992" s="14"/>
      <c r="F4992" s="15"/>
      <c r="G4992" s="16"/>
    </row>
    <row r="4993" spans="6:7" x14ac:dyDescent="0.3">
      <c r="F4993" s="16"/>
      <c r="G4993" s="11"/>
    </row>
    <row r="4994" spans="6:7" x14ac:dyDescent="0.3">
      <c r="F4994" s="16"/>
      <c r="G4994" s="11"/>
    </row>
    <row r="4995" spans="6:7" x14ac:dyDescent="0.3">
      <c r="F4995" s="16"/>
      <c r="G4995" s="11"/>
    </row>
    <row r="4996" spans="6:7" x14ac:dyDescent="0.3">
      <c r="F4996" s="16"/>
      <c r="G4996" s="11"/>
    </row>
  </sheetData>
  <sortState xmlns:xlrd2="http://schemas.microsoft.com/office/spreadsheetml/2017/richdata2" ref="A2:G2696">
    <sortCondition descending="1" ref="B2:B2696"/>
  </sortState>
  <phoneticPr fontId="0" type="noConversion"/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4:M41"/>
  <sheetViews>
    <sheetView showGridLines="0" zoomScale="140" zoomScaleNormal="140" workbookViewId="0">
      <selection activeCell="G8" sqref="G8"/>
    </sheetView>
  </sheetViews>
  <sheetFormatPr defaultRowHeight="12.5" x14ac:dyDescent="0.25"/>
  <cols>
    <col min="2" max="2" width="23" bestFit="1" customWidth="1"/>
    <col min="3" max="3" width="17.90625" bestFit="1" customWidth="1"/>
    <col min="4" max="6" width="15" bestFit="1" customWidth="1"/>
    <col min="7" max="7" width="15.453125" bestFit="1" customWidth="1"/>
    <col min="9" max="9" width="23.90625" bestFit="1" customWidth="1"/>
    <col min="10" max="12" width="15" bestFit="1" customWidth="1"/>
    <col min="13" max="14" width="15.453125" bestFit="1" customWidth="1"/>
  </cols>
  <sheetData>
    <row r="4" spans="2:13" ht="13" x14ac:dyDescent="0.3">
      <c r="B4" s="2"/>
      <c r="C4" s="2"/>
      <c r="D4" s="30" t="s">
        <v>5</v>
      </c>
      <c r="E4" s="2"/>
      <c r="F4" s="2"/>
      <c r="G4" s="2"/>
      <c r="I4" s="30" t="s">
        <v>2733</v>
      </c>
      <c r="J4" s="30" t="s">
        <v>5</v>
      </c>
      <c r="K4" s="2"/>
      <c r="L4" s="2"/>
      <c r="M4" s="2"/>
    </row>
    <row r="5" spans="2:13" ht="13" x14ac:dyDescent="0.3">
      <c r="B5" s="30" t="s">
        <v>2720</v>
      </c>
      <c r="C5" s="30" t="s">
        <v>6</v>
      </c>
      <c r="D5" s="3" t="s">
        <v>13</v>
      </c>
      <c r="E5" s="3" t="s">
        <v>15</v>
      </c>
      <c r="F5" s="3" t="s">
        <v>14</v>
      </c>
      <c r="G5" s="2" t="s">
        <v>8</v>
      </c>
      <c r="I5" s="30" t="s">
        <v>2720</v>
      </c>
      <c r="J5" s="3" t="s">
        <v>13</v>
      </c>
      <c r="K5" s="3" t="s">
        <v>15</v>
      </c>
      <c r="L5" s="3" t="s">
        <v>14</v>
      </c>
      <c r="M5" s="2" t="s">
        <v>8</v>
      </c>
    </row>
    <row r="6" spans="2:13" ht="13" x14ac:dyDescent="0.3">
      <c r="B6" s="2" t="s">
        <v>13</v>
      </c>
      <c r="C6" s="2" t="s">
        <v>2722</v>
      </c>
      <c r="D6" s="32">
        <v>7621541.8795961533</v>
      </c>
      <c r="E6" s="34"/>
      <c r="F6" s="34"/>
      <c r="G6" s="34">
        <v>7621541.8795961533</v>
      </c>
      <c r="I6" s="2" t="s">
        <v>13</v>
      </c>
      <c r="J6" s="31">
        <v>0.39999999999999997</v>
      </c>
      <c r="K6" s="31"/>
      <c r="L6" s="31"/>
      <c r="M6" s="31">
        <v>0.39999999999999997</v>
      </c>
    </row>
    <row r="7" spans="2:13" ht="13" x14ac:dyDescent="0.3">
      <c r="B7" s="2"/>
      <c r="C7" s="2" t="s">
        <v>2726</v>
      </c>
      <c r="D7" s="32">
        <v>3048616.751838461</v>
      </c>
      <c r="E7" s="34"/>
      <c r="F7" s="34"/>
      <c r="G7" s="34">
        <v>3048616.751838461</v>
      </c>
      <c r="I7" s="2" t="s">
        <v>15</v>
      </c>
      <c r="J7" s="31">
        <v>0.39999999999999997</v>
      </c>
      <c r="K7" s="31">
        <v>0.48071486591058971</v>
      </c>
      <c r="L7" s="31"/>
      <c r="M7" s="31">
        <v>0.45840530314126426</v>
      </c>
    </row>
    <row r="8" spans="2:13" ht="13" x14ac:dyDescent="0.3">
      <c r="B8" s="2"/>
      <c r="C8" s="2" t="s">
        <v>2724</v>
      </c>
      <c r="D8" s="35">
        <v>161</v>
      </c>
      <c r="E8" s="37"/>
      <c r="F8" s="37"/>
      <c r="G8" s="37">
        <v>161</v>
      </c>
      <c r="I8" s="2" t="s">
        <v>14</v>
      </c>
      <c r="J8" s="31"/>
      <c r="K8" s="31">
        <v>0.6</v>
      </c>
      <c r="L8" s="31">
        <v>0.5999999999999982</v>
      </c>
      <c r="M8" s="31">
        <v>0.59999999999999976</v>
      </c>
    </row>
    <row r="9" spans="2:13" ht="13" x14ac:dyDescent="0.3">
      <c r="B9" s="2"/>
      <c r="C9" s="2"/>
      <c r="D9" s="34"/>
      <c r="E9" s="34"/>
      <c r="F9" s="34"/>
      <c r="G9" s="34"/>
      <c r="I9" s="2" t="s">
        <v>8</v>
      </c>
      <c r="J9" s="31">
        <v>0.39999999999999997</v>
      </c>
      <c r="K9" s="31">
        <v>0.50006396477880899</v>
      </c>
      <c r="L9" s="31">
        <v>0.5999999999999982</v>
      </c>
      <c r="M9" s="31">
        <v>0.4317323457777314</v>
      </c>
    </row>
    <row r="10" spans="2:13" ht="13" x14ac:dyDescent="0.3">
      <c r="B10" s="2" t="s">
        <v>15</v>
      </c>
      <c r="C10" s="2" t="s">
        <v>2722</v>
      </c>
      <c r="D10" s="32">
        <v>604276.82407441712</v>
      </c>
      <c r="E10" s="33">
        <v>1581966.058959818</v>
      </c>
      <c r="F10" s="34"/>
      <c r="G10" s="34">
        <v>2186242.8830342349</v>
      </c>
    </row>
    <row r="11" spans="2:13" ht="13" x14ac:dyDescent="0.3">
      <c r="B11" s="2"/>
      <c r="C11" s="2" t="s">
        <v>2726</v>
      </c>
      <c r="D11" s="34">
        <v>241710.72962976684</v>
      </c>
      <c r="E11" s="33">
        <v>760474.60190797294</v>
      </c>
      <c r="F11" s="34"/>
      <c r="G11" s="34">
        <v>1002185.33153774</v>
      </c>
    </row>
    <row r="12" spans="2:13" ht="13" x14ac:dyDescent="0.3">
      <c r="B12" s="2"/>
      <c r="C12" s="2" t="s">
        <v>2724</v>
      </c>
      <c r="D12" s="37">
        <v>55</v>
      </c>
      <c r="E12" s="36">
        <v>335</v>
      </c>
      <c r="F12" s="37"/>
      <c r="G12" s="37">
        <v>390</v>
      </c>
    </row>
    <row r="13" spans="2:13" ht="13" x14ac:dyDescent="0.3">
      <c r="B13" s="2"/>
      <c r="C13" s="2"/>
      <c r="D13" s="34"/>
      <c r="E13" s="34"/>
      <c r="F13" s="34"/>
      <c r="G13" s="34"/>
    </row>
    <row r="14" spans="2:13" ht="13" x14ac:dyDescent="0.3">
      <c r="B14" s="2" t="s">
        <v>14</v>
      </c>
      <c r="C14" s="2" t="s">
        <v>2722</v>
      </c>
      <c r="D14" s="34"/>
      <c r="E14" s="33">
        <v>306292.09587143786</v>
      </c>
      <c r="F14" s="38">
        <v>784445.39568989398</v>
      </c>
      <c r="G14" s="34">
        <v>1090737.491561335</v>
      </c>
    </row>
    <row r="15" spans="2:13" ht="13" x14ac:dyDescent="0.3">
      <c r="B15" s="2"/>
      <c r="C15" s="2" t="s">
        <v>2726</v>
      </c>
      <c r="D15" s="34"/>
      <c r="E15" s="33">
        <v>183775.2575228627</v>
      </c>
      <c r="F15" s="38">
        <v>470667.23741393496</v>
      </c>
      <c r="G15" s="34">
        <v>654442.49493680079</v>
      </c>
    </row>
    <row r="16" spans="2:13" ht="13" x14ac:dyDescent="0.3">
      <c r="B16" s="2"/>
      <c r="C16" s="2" t="s">
        <v>2724</v>
      </c>
      <c r="D16" s="37"/>
      <c r="E16" s="36">
        <v>149</v>
      </c>
      <c r="F16" s="39">
        <v>1995</v>
      </c>
      <c r="G16" s="37">
        <v>2144</v>
      </c>
    </row>
    <row r="17" spans="2:7" ht="13" x14ac:dyDescent="0.3">
      <c r="B17" s="2"/>
      <c r="C17" s="2"/>
      <c r="D17" s="34"/>
      <c r="E17" s="34"/>
      <c r="F17" s="34"/>
      <c r="G17" s="34"/>
    </row>
    <row r="18" spans="2:7" ht="13" x14ac:dyDescent="0.3">
      <c r="B18" s="2" t="s">
        <v>2723</v>
      </c>
      <c r="C18" s="2"/>
      <c r="D18" s="34">
        <v>8225818.7036705706</v>
      </c>
      <c r="E18" s="34">
        <v>1888258.1548312553</v>
      </c>
      <c r="F18" s="34">
        <v>784445.39568989398</v>
      </c>
      <c r="G18" s="34">
        <v>10898522.254191723</v>
      </c>
    </row>
    <row r="19" spans="2:7" ht="13" x14ac:dyDescent="0.3">
      <c r="B19" s="2" t="s">
        <v>2727</v>
      </c>
      <c r="C19" s="2"/>
      <c r="D19" s="34">
        <v>3290327.4814682282</v>
      </c>
      <c r="E19" s="34">
        <v>944249.8594308357</v>
      </c>
      <c r="F19" s="34">
        <v>470667.23741393496</v>
      </c>
      <c r="G19" s="34">
        <v>4705244.5783130014</v>
      </c>
    </row>
    <row r="20" spans="2:7" ht="13" x14ac:dyDescent="0.3">
      <c r="B20" s="2" t="s">
        <v>2725</v>
      </c>
      <c r="C20" s="2"/>
      <c r="D20" s="37">
        <v>216</v>
      </c>
      <c r="E20" s="37">
        <v>484</v>
      </c>
      <c r="F20" s="37">
        <v>1995</v>
      </c>
      <c r="G20" s="37">
        <v>2695</v>
      </c>
    </row>
    <row r="25" spans="2:7" ht="13" x14ac:dyDescent="0.3">
      <c r="B25" s="2"/>
      <c r="C25" s="2"/>
      <c r="D25" s="30" t="s">
        <v>5</v>
      </c>
      <c r="E25" s="2"/>
      <c r="F25" s="2"/>
      <c r="G25" s="2"/>
    </row>
    <row r="26" spans="2:7" ht="13" x14ac:dyDescent="0.3">
      <c r="B26" s="30" t="s">
        <v>2720</v>
      </c>
      <c r="C26" s="30" t="s">
        <v>6</v>
      </c>
      <c r="D26" s="3" t="s">
        <v>13</v>
      </c>
      <c r="E26" s="3" t="s">
        <v>15</v>
      </c>
      <c r="F26" s="3" t="s">
        <v>14</v>
      </c>
      <c r="G26" s="2" t="s">
        <v>8</v>
      </c>
    </row>
    <row r="27" spans="2:7" ht="13" x14ac:dyDescent="0.3">
      <c r="B27" s="2" t="s">
        <v>13</v>
      </c>
      <c r="C27" s="2" t="s">
        <v>2722</v>
      </c>
      <c r="D27" s="40">
        <v>0.69931883441030751</v>
      </c>
      <c r="E27" s="40">
        <v>0</v>
      </c>
      <c r="F27" s="40">
        <v>0</v>
      </c>
      <c r="G27" s="40">
        <v>0.69931883441030751</v>
      </c>
    </row>
    <row r="28" spans="2:7" ht="13" x14ac:dyDescent="0.3">
      <c r="B28" s="2"/>
      <c r="C28" s="2" t="s">
        <v>2726</v>
      </c>
      <c r="D28" s="40">
        <v>0.64791887033670403</v>
      </c>
      <c r="E28" s="40">
        <v>0</v>
      </c>
      <c r="F28" s="40">
        <v>0</v>
      </c>
      <c r="G28" s="40">
        <v>0.64791887033670403</v>
      </c>
    </row>
    <row r="29" spans="2:7" ht="13" x14ac:dyDescent="0.3">
      <c r="B29" s="2"/>
      <c r="C29" s="2" t="s">
        <v>2724</v>
      </c>
      <c r="D29" s="42">
        <v>5.9740259740259739E-2</v>
      </c>
      <c r="E29" s="40">
        <v>0</v>
      </c>
      <c r="F29" s="40">
        <v>0</v>
      </c>
      <c r="G29" s="40">
        <v>5.9740259740259739E-2</v>
      </c>
    </row>
    <row r="30" spans="2:7" ht="13" x14ac:dyDescent="0.3">
      <c r="B30" s="2"/>
      <c r="C30" s="2"/>
      <c r="D30" s="40"/>
      <c r="E30" s="40"/>
      <c r="F30" s="40"/>
      <c r="G30" s="40"/>
    </row>
    <row r="31" spans="2:7" ht="13" x14ac:dyDescent="0.3">
      <c r="B31" s="2" t="s">
        <v>15</v>
      </c>
      <c r="C31" s="2" t="s">
        <v>2722</v>
      </c>
      <c r="D31" s="40">
        <v>5.5445757689030171E-2</v>
      </c>
      <c r="E31" s="40">
        <v>0.1451541798110631</v>
      </c>
      <c r="F31" s="40">
        <v>0</v>
      </c>
      <c r="G31" s="40">
        <v>0.20059993750009325</v>
      </c>
    </row>
    <row r="32" spans="2:7" ht="13" x14ac:dyDescent="0.3">
      <c r="B32" s="2"/>
      <c r="C32" s="2" t="s">
        <v>2726</v>
      </c>
      <c r="D32" s="40">
        <v>5.1370492140586831E-2</v>
      </c>
      <c r="E32" s="40">
        <v>0.16162275717038929</v>
      </c>
      <c r="F32" s="40">
        <v>0</v>
      </c>
      <c r="G32" s="40">
        <v>0.21299324931097616</v>
      </c>
    </row>
    <row r="33" spans="2:7" ht="13" x14ac:dyDescent="0.3">
      <c r="B33" s="2"/>
      <c r="C33" s="2" t="s">
        <v>2724</v>
      </c>
      <c r="D33" s="40">
        <v>2.0408163265306121E-2</v>
      </c>
      <c r="E33" s="40">
        <v>0.12430426716141002</v>
      </c>
      <c r="F33" s="40">
        <v>0</v>
      </c>
      <c r="G33" s="40">
        <v>0.14471243042671614</v>
      </c>
    </row>
    <row r="34" spans="2:7" ht="13" x14ac:dyDescent="0.3">
      <c r="B34" s="2"/>
      <c r="C34" s="2"/>
      <c r="D34" s="40"/>
      <c r="E34" s="40"/>
      <c r="F34" s="40"/>
      <c r="G34" s="40"/>
    </row>
    <row r="35" spans="2:7" ht="13" x14ac:dyDescent="0.3">
      <c r="B35" s="2" t="s">
        <v>14</v>
      </c>
      <c r="C35" s="2" t="s">
        <v>2722</v>
      </c>
      <c r="D35" s="40">
        <v>0</v>
      </c>
      <c r="E35" s="40">
        <v>2.8104002425983366E-2</v>
      </c>
      <c r="F35" s="40">
        <v>7.1977225663615585E-2</v>
      </c>
      <c r="G35" s="40">
        <v>0.10008122808959924</v>
      </c>
    </row>
    <row r="36" spans="2:7" ht="13" x14ac:dyDescent="0.3">
      <c r="B36" s="2"/>
      <c r="C36" s="2" t="s">
        <v>2726</v>
      </c>
      <c r="D36" s="40">
        <v>0</v>
      </c>
      <c r="E36" s="40">
        <v>3.9057535578469908E-2</v>
      </c>
      <c r="F36" s="40">
        <v>0.10003034477384935</v>
      </c>
      <c r="G36" s="40">
        <v>0.13908788035231992</v>
      </c>
    </row>
    <row r="37" spans="2:7" ht="13" x14ac:dyDescent="0.3">
      <c r="B37" s="2"/>
      <c r="C37" s="2" t="s">
        <v>2724</v>
      </c>
      <c r="D37" s="40">
        <v>0</v>
      </c>
      <c r="E37" s="40">
        <v>5.528756957328386E-2</v>
      </c>
      <c r="F37" s="41">
        <v>0.74025974025974028</v>
      </c>
      <c r="G37" s="40">
        <v>0.79554730983302413</v>
      </c>
    </row>
    <row r="38" spans="2:7" ht="13" x14ac:dyDescent="0.3">
      <c r="B38" s="2"/>
      <c r="C38" s="2"/>
      <c r="D38" s="40"/>
      <c r="E38" s="40"/>
      <c r="F38" s="40"/>
      <c r="G38" s="40"/>
    </row>
    <row r="39" spans="2:7" ht="13" x14ac:dyDescent="0.3">
      <c r="B39" s="2" t="s">
        <v>2723</v>
      </c>
      <c r="C39" s="2"/>
      <c r="D39" s="40">
        <v>0.75476459209933777</v>
      </c>
      <c r="E39" s="40">
        <v>0.17325818223704642</v>
      </c>
      <c r="F39" s="40">
        <v>7.1977225663615585E-2</v>
      </c>
      <c r="G39" s="40">
        <v>1</v>
      </c>
    </row>
    <row r="40" spans="2:7" ht="13" x14ac:dyDescent="0.3">
      <c r="B40" s="2" t="s">
        <v>2727</v>
      </c>
      <c r="C40" s="2"/>
      <c r="D40" s="40">
        <v>0.6992893624772909</v>
      </c>
      <c r="E40" s="40">
        <v>0.20068029274885921</v>
      </c>
      <c r="F40" s="40">
        <v>0.10003034477384935</v>
      </c>
      <c r="G40" s="40">
        <v>1</v>
      </c>
    </row>
    <row r="41" spans="2:7" ht="13" x14ac:dyDescent="0.3">
      <c r="B41" s="2" t="s">
        <v>2725</v>
      </c>
      <c r="C41" s="2"/>
      <c r="D41" s="40">
        <v>8.0148423005565864E-2</v>
      </c>
      <c r="E41" s="40">
        <v>0.17959183673469387</v>
      </c>
      <c r="F41" s="40">
        <v>0.74025974025974028</v>
      </c>
      <c r="G41" s="40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2060"/>
  </sheetPr>
  <dimension ref="A1:O366"/>
  <sheetViews>
    <sheetView zoomScale="120" zoomScaleNormal="120" workbookViewId="0">
      <selection activeCell="P6" sqref="P6"/>
    </sheetView>
  </sheetViews>
  <sheetFormatPr defaultColWidth="9.1796875" defaultRowHeight="14.5" x14ac:dyDescent="0.35"/>
  <cols>
    <col min="1" max="1" width="9.1796875" style="6"/>
    <col min="2" max="2" width="17.26953125" style="6" customWidth="1"/>
    <col min="3" max="3" width="13" style="6" bestFit="1" customWidth="1"/>
    <col min="4" max="5" width="9.26953125" style="6" bestFit="1" customWidth="1"/>
    <col min="6" max="6" width="11.7265625" style="6" bestFit="1" customWidth="1"/>
    <col min="7" max="7" width="9.1796875" style="5" customWidth="1"/>
    <col min="8" max="8" width="4.7265625" style="6" customWidth="1"/>
    <col min="9" max="9" width="5.453125" style="6" customWidth="1"/>
    <col min="10" max="10" width="10" style="6" bestFit="1" customWidth="1"/>
    <col min="11" max="11" width="11.7265625" style="6" customWidth="1"/>
    <col min="12" max="12" width="14.54296875" style="6" bestFit="1" customWidth="1"/>
    <col min="13" max="13" width="12.81640625" style="6" customWidth="1"/>
    <col min="14" max="14" width="15.7265625" style="6" customWidth="1"/>
    <col min="15" max="16384" width="9.1796875" style="6"/>
  </cols>
  <sheetData>
    <row r="1" spans="1:15" ht="20.5" customHeight="1" thickBot="1" x14ac:dyDescent="0.4">
      <c r="A1" s="49" t="s">
        <v>4</v>
      </c>
      <c r="B1" s="49" t="s">
        <v>16</v>
      </c>
      <c r="C1" s="49" t="s">
        <v>17</v>
      </c>
      <c r="D1" s="49" t="s">
        <v>11</v>
      </c>
      <c r="E1" s="49" t="s">
        <v>12</v>
      </c>
      <c r="F1" s="49" t="s">
        <v>18</v>
      </c>
      <c r="G1" s="10" t="s">
        <v>24</v>
      </c>
      <c r="J1" s="58" t="s">
        <v>2735</v>
      </c>
      <c r="K1" s="58"/>
      <c r="L1" s="58"/>
      <c r="M1" s="58"/>
      <c r="N1" s="58"/>
    </row>
    <row r="2" spans="1:15" ht="29" x14ac:dyDescent="0.35">
      <c r="B2" s="7">
        <v>44562</v>
      </c>
      <c r="C2" s="1">
        <v>100</v>
      </c>
      <c r="D2" s="52">
        <v>20</v>
      </c>
      <c r="E2" s="52">
        <v>50</v>
      </c>
      <c r="F2" s="8">
        <f>+C2+D2-E2</f>
        <v>70</v>
      </c>
      <c r="G2" s="55">
        <f>MONTH(B2)</f>
        <v>1</v>
      </c>
      <c r="J2" s="9" t="s">
        <v>19</v>
      </c>
      <c r="K2" s="4" t="s">
        <v>20</v>
      </c>
      <c r="L2" s="4" t="s">
        <v>21</v>
      </c>
      <c r="M2" s="4" t="s">
        <v>22</v>
      </c>
      <c r="N2" s="4" t="s">
        <v>23</v>
      </c>
    </row>
    <row r="3" spans="1:15" x14ac:dyDescent="0.35">
      <c r="B3" s="7">
        <f>+B2+1</f>
        <v>44563</v>
      </c>
      <c r="C3" s="8">
        <f>+F2</f>
        <v>70</v>
      </c>
      <c r="D3" s="53">
        <v>0</v>
      </c>
      <c r="E3" s="53">
        <v>40</v>
      </c>
      <c r="F3" s="8">
        <f t="shared" ref="F3:F66" si="0">+C3+D3-E3</f>
        <v>30</v>
      </c>
      <c r="G3" s="55">
        <f t="shared" ref="G3:G66" si="1">MONTH(B3)</f>
        <v>1</v>
      </c>
      <c r="J3" s="46">
        <f>SUM(E:E)</f>
        <v>5225</v>
      </c>
      <c r="K3" s="46">
        <f>SUM(C2:C366)/COUNTA(B2:B366)</f>
        <v>246.39726027397259</v>
      </c>
      <c r="L3" s="47">
        <f>+J3/K3</f>
        <v>21.205592928225943</v>
      </c>
      <c r="M3" s="48">
        <f>+K3/J3*N3</f>
        <v>17.212440191387557</v>
      </c>
      <c r="N3" s="46">
        <f>COUNT(B2:B366)</f>
        <v>365</v>
      </c>
    </row>
    <row r="4" spans="1:15" x14ac:dyDescent="0.35">
      <c r="B4" s="7">
        <f t="shared" ref="B4:B67" si="2">+B3+1</f>
        <v>44564</v>
      </c>
      <c r="C4" s="8">
        <f t="shared" ref="C4:C67" si="3">+F3</f>
        <v>30</v>
      </c>
      <c r="D4" s="53"/>
      <c r="E4" s="53"/>
      <c r="F4" s="8">
        <f t="shared" si="0"/>
        <v>30</v>
      </c>
      <c r="G4" s="55">
        <f t="shared" si="1"/>
        <v>1</v>
      </c>
    </row>
    <row r="5" spans="1:15" x14ac:dyDescent="0.35">
      <c r="B5" s="7">
        <f t="shared" si="2"/>
        <v>44565</v>
      </c>
      <c r="C5" s="8">
        <f t="shared" si="3"/>
        <v>30</v>
      </c>
      <c r="D5" s="53">
        <v>0</v>
      </c>
      <c r="E5" s="53">
        <v>20</v>
      </c>
      <c r="F5" s="8">
        <f t="shared" si="0"/>
        <v>10</v>
      </c>
      <c r="G5" s="55">
        <f t="shared" si="1"/>
        <v>1</v>
      </c>
    </row>
    <row r="6" spans="1:15" ht="16" thickBot="1" x14ac:dyDescent="0.4">
      <c r="B6" s="7">
        <f t="shared" si="2"/>
        <v>44566</v>
      </c>
      <c r="C6" s="8">
        <f t="shared" si="3"/>
        <v>10</v>
      </c>
      <c r="D6" s="53">
        <v>70</v>
      </c>
      <c r="E6" s="53">
        <v>0</v>
      </c>
      <c r="F6" s="8">
        <f t="shared" si="0"/>
        <v>80</v>
      </c>
      <c r="G6" s="55">
        <f t="shared" si="1"/>
        <v>1</v>
      </c>
      <c r="J6" s="58" t="s">
        <v>2736</v>
      </c>
      <c r="K6" s="58"/>
      <c r="L6" s="58"/>
      <c r="M6" s="58"/>
      <c r="N6" s="58"/>
    </row>
    <row r="7" spans="1:15" ht="29.5" thickBot="1" x14ac:dyDescent="0.4">
      <c r="B7" s="7">
        <f t="shared" si="2"/>
        <v>44567</v>
      </c>
      <c r="C7" s="8">
        <f t="shared" si="3"/>
        <v>80</v>
      </c>
      <c r="D7" s="53"/>
      <c r="E7" s="53"/>
      <c r="F7" s="8">
        <f t="shared" si="0"/>
        <v>80</v>
      </c>
      <c r="G7" s="55">
        <f t="shared" si="1"/>
        <v>1</v>
      </c>
      <c r="I7" s="10" t="s">
        <v>2734</v>
      </c>
      <c r="J7" s="9" t="s">
        <v>19</v>
      </c>
      <c r="K7" s="4" t="s">
        <v>20</v>
      </c>
      <c r="L7" s="4" t="s">
        <v>21</v>
      </c>
      <c r="M7" s="4" t="s">
        <v>22</v>
      </c>
      <c r="N7" s="4" t="s">
        <v>23</v>
      </c>
    </row>
    <row r="8" spans="1:15" x14ac:dyDescent="0.35">
      <c r="B8" s="7">
        <f t="shared" si="2"/>
        <v>44568</v>
      </c>
      <c r="C8" s="8">
        <f t="shared" si="3"/>
        <v>80</v>
      </c>
      <c r="D8" s="53">
        <v>20</v>
      </c>
      <c r="E8" s="53">
        <v>0</v>
      </c>
      <c r="F8" s="8">
        <f t="shared" si="0"/>
        <v>100</v>
      </c>
      <c r="G8" s="55">
        <f t="shared" si="1"/>
        <v>1</v>
      </c>
      <c r="I8" s="56">
        <v>1</v>
      </c>
      <c r="J8" s="46">
        <f>SUMIF(G:G,I8,E:E)</f>
        <v>320</v>
      </c>
      <c r="K8" s="46">
        <f>SUMIF(G2:G366,I8,C2:C366)/COUNTIF(G2:G366,I8)</f>
        <v>50.645161290322584</v>
      </c>
      <c r="L8" s="47">
        <f>+J8/K8</f>
        <v>6.3184713375796173</v>
      </c>
      <c r="M8" s="48">
        <f>+K8/J8*N8</f>
        <v>4.90625</v>
      </c>
      <c r="N8" s="46">
        <f>COUNTIF(G2:G366,I8)</f>
        <v>31</v>
      </c>
      <c r="O8" s="57"/>
    </row>
    <row r="9" spans="1:15" ht="15" thickBot="1" x14ac:dyDescent="0.4">
      <c r="B9" s="7">
        <f t="shared" si="2"/>
        <v>44569</v>
      </c>
      <c r="C9" s="8">
        <f t="shared" si="3"/>
        <v>100</v>
      </c>
      <c r="D9" s="53"/>
      <c r="E9" s="53"/>
      <c r="F9" s="8">
        <f t="shared" si="0"/>
        <v>100</v>
      </c>
      <c r="G9" s="55">
        <f t="shared" si="1"/>
        <v>1</v>
      </c>
    </row>
    <row r="10" spans="1:15" ht="29.5" thickBot="1" x14ac:dyDescent="0.4">
      <c r="B10" s="7">
        <f t="shared" si="2"/>
        <v>44570</v>
      </c>
      <c r="C10" s="8">
        <f t="shared" si="3"/>
        <v>100</v>
      </c>
      <c r="D10" s="53"/>
      <c r="E10" s="53"/>
      <c r="F10" s="8">
        <f t="shared" si="0"/>
        <v>100</v>
      </c>
      <c r="G10" s="55">
        <f t="shared" si="1"/>
        <v>1</v>
      </c>
      <c r="I10" s="10" t="s">
        <v>2734</v>
      </c>
      <c r="J10" s="4" t="s">
        <v>21</v>
      </c>
      <c r="K10" s="9" t="s">
        <v>19</v>
      </c>
    </row>
    <row r="11" spans="1:15" x14ac:dyDescent="0.35">
      <c r="B11" s="7">
        <f t="shared" si="2"/>
        <v>44571</v>
      </c>
      <c r="C11" s="8">
        <f t="shared" si="3"/>
        <v>100</v>
      </c>
      <c r="D11" s="53">
        <v>0</v>
      </c>
      <c r="E11" s="53">
        <v>50</v>
      </c>
      <c r="F11" s="8">
        <f t="shared" si="0"/>
        <v>50</v>
      </c>
      <c r="G11" s="55">
        <f t="shared" si="1"/>
        <v>1</v>
      </c>
      <c r="I11" s="3">
        <v>1</v>
      </c>
      <c r="J11" s="47">
        <f>SUMIF(G:G,I11,E:E)/(SUMIF($G$2:$G$366,I11,$C$2:$C$366)/COUNTIF($G$2:$G$366,I11))</f>
        <v>6.3184713375796173</v>
      </c>
      <c r="K11" s="46">
        <f>SUMIF(G:G,I11,E:E)</f>
        <v>320</v>
      </c>
    </row>
    <row r="12" spans="1:15" x14ac:dyDescent="0.35">
      <c r="B12" s="7">
        <f t="shared" si="2"/>
        <v>44572</v>
      </c>
      <c r="C12" s="8">
        <f t="shared" si="3"/>
        <v>50</v>
      </c>
      <c r="D12" s="54"/>
      <c r="E12" s="54"/>
      <c r="F12" s="8">
        <f t="shared" si="0"/>
        <v>50</v>
      </c>
      <c r="G12" s="55">
        <f t="shared" si="1"/>
        <v>1</v>
      </c>
      <c r="I12" s="3">
        <v>2</v>
      </c>
      <c r="J12" s="47">
        <f t="shared" ref="J12:J22" si="4">SUMIF(G:G,I12,E:E)/(SUMIF($G$2:$G$366,I12,$C$2:$C$366)/COUNTIF($G$2:$G$366,I12))</f>
        <v>3.6148796498905909</v>
      </c>
      <c r="K12" s="46">
        <f t="shared" ref="K12:K22" si="5">SUMIF(G:G,I12,E:E)</f>
        <v>295</v>
      </c>
    </row>
    <row r="13" spans="1:15" x14ac:dyDescent="0.35">
      <c r="B13" s="7">
        <f t="shared" si="2"/>
        <v>44573</v>
      </c>
      <c r="C13" s="8">
        <f t="shared" si="3"/>
        <v>50</v>
      </c>
      <c r="D13" s="54"/>
      <c r="E13" s="54"/>
      <c r="F13" s="8">
        <f t="shared" si="0"/>
        <v>50</v>
      </c>
      <c r="G13" s="55">
        <f t="shared" si="1"/>
        <v>1</v>
      </c>
      <c r="I13" s="3">
        <v>3</v>
      </c>
      <c r="J13" s="47">
        <f t="shared" si="4"/>
        <v>1.9620253164556962</v>
      </c>
      <c r="K13" s="46">
        <f t="shared" si="5"/>
        <v>275</v>
      </c>
    </row>
    <row r="14" spans="1:15" x14ac:dyDescent="0.35">
      <c r="B14" s="7">
        <f t="shared" si="2"/>
        <v>44574</v>
      </c>
      <c r="C14" s="8">
        <f t="shared" si="3"/>
        <v>50</v>
      </c>
      <c r="D14" s="53">
        <v>0</v>
      </c>
      <c r="E14" s="53">
        <v>40</v>
      </c>
      <c r="F14" s="8">
        <f t="shared" si="0"/>
        <v>10</v>
      </c>
      <c r="G14" s="55">
        <f t="shared" si="1"/>
        <v>1</v>
      </c>
      <c r="I14" s="3">
        <v>4</v>
      </c>
      <c r="J14" s="47">
        <f t="shared" si="4"/>
        <v>1.0196266156055529</v>
      </c>
      <c r="K14" s="46">
        <f t="shared" si="5"/>
        <v>355</v>
      </c>
    </row>
    <row r="15" spans="1:15" x14ac:dyDescent="0.35">
      <c r="B15" s="7">
        <f t="shared" si="2"/>
        <v>44575</v>
      </c>
      <c r="C15" s="8">
        <f t="shared" si="3"/>
        <v>10</v>
      </c>
      <c r="D15" s="53"/>
      <c r="E15" s="53"/>
      <c r="F15" s="8">
        <f t="shared" si="0"/>
        <v>10</v>
      </c>
      <c r="G15" s="55">
        <f t="shared" si="1"/>
        <v>1</v>
      </c>
      <c r="I15" s="3">
        <v>5</v>
      </c>
      <c r="J15" s="47">
        <f t="shared" si="4"/>
        <v>1.1139630390143738</v>
      </c>
      <c r="K15" s="46">
        <f t="shared" si="5"/>
        <v>350</v>
      </c>
    </row>
    <row r="16" spans="1:15" x14ac:dyDescent="0.35">
      <c r="B16" s="7">
        <f t="shared" si="2"/>
        <v>44576</v>
      </c>
      <c r="C16" s="8">
        <f t="shared" si="3"/>
        <v>10</v>
      </c>
      <c r="D16" s="53"/>
      <c r="E16" s="53"/>
      <c r="F16" s="8">
        <f t="shared" si="0"/>
        <v>10</v>
      </c>
      <c r="G16" s="55">
        <f t="shared" si="1"/>
        <v>1</v>
      </c>
      <c r="I16" s="3">
        <v>6</v>
      </c>
      <c r="J16" s="47">
        <f t="shared" si="4"/>
        <v>0.99881093935790732</v>
      </c>
      <c r="K16" s="46">
        <f t="shared" si="5"/>
        <v>280</v>
      </c>
    </row>
    <row r="17" spans="2:11" x14ac:dyDescent="0.35">
      <c r="B17" s="7">
        <f t="shared" si="2"/>
        <v>44577</v>
      </c>
      <c r="C17" s="8">
        <f t="shared" si="3"/>
        <v>10</v>
      </c>
      <c r="D17" s="54"/>
      <c r="E17" s="54"/>
      <c r="F17" s="8">
        <f t="shared" si="0"/>
        <v>10</v>
      </c>
      <c r="G17" s="55">
        <f t="shared" si="1"/>
        <v>1</v>
      </c>
      <c r="I17" s="3">
        <v>7</v>
      </c>
      <c r="J17" s="47">
        <f t="shared" si="4"/>
        <v>1.0733799237611181</v>
      </c>
      <c r="K17" s="46">
        <f t="shared" si="5"/>
        <v>545</v>
      </c>
    </row>
    <row r="18" spans="2:11" x14ac:dyDescent="0.35">
      <c r="B18" s="7">
        <f t="shared" si="2"/>
        <v>44578</v>
      </c>
      <c r="C18" s="8">
        <f t="shared" si="3"/>
        <v>10</v>
      </c>
      <c r="D18" s="54"/>
      <c r="E18" s="54"/>
      <c r="F18" s="8">
        <f t="shared" si="0"/>
        <v>10</v>
      </c>
      <c r="G18" s="55">
        <f t="shared" si="1"/>
        <v>1</v>
      </c>
      <c r="I18" s="3">
        <v>8</v>
      </c>
      <c r="J18" s="47">
        <f t="shared" si="4"/>
        <v>3.5008183306055649</v>
      </c>
      <c r="K18" s="46">
        <f t="shared" si="5"/>
        <v>690</v>
      </c>
    </row>
    <row r="19" spans="2:11" x14ac:dyDescent="0.35">
      <c r="B19" s="7">
        <f t="shared" si="2"/>
        <v>44579</v>
      </c>
      <c r="C19" s="8">
        <f t="shared" si="3"/>
        <v>10</v>
      </c>
      <c r="D19" s="53">
        <v>80</v>
      </c>
      <c r="E19" s="53">
        <v>10</v>
      </c>
      <c r="F19" s="8">
        <f t="shared" si="0"/>
        <v>80</v>
      </c>
      <c r="G19" s="55">
        <f t="shared" si="1"/>
        <v>1</v>
      </c>
      <c r="I19" s="3">
        <v>9</v>
      </c>
      <c r="J19" s="47">
        <f t="shared" si="4"/>
        <v>2.0303867403314917</v>
      </c>
      <c r="K19" s="46">
        <f t="shared" si="5"/>
        <v>735</v>
      </c>
    </row>
    <row r="20" spans="2:11" x14ac:dyDescent="0.35">
      <c r="B20" s="7">
        <f t="shared" si="2"/>
        <v>44580</v>
      </c>
      <c r="C20" s="8">
        <f t="shared" si="3"/>
        <v>80</v>
      </c>
      <c r="D20" s="53"/>
      <c r="E20" s="53"/>
      <c r="F20" s="8">
        <f t="shared" si="0"/>
        <v>80</v>
      </c>
      <c r="G20" s="55">
        <f t="shared" si="1"/>
        <v>1</v>
      </c>
      <c r="I20" s="3">
        <v>10</v>
      </c>
      <c r="J20" s="47">
        <f t="shared" si="4"/>
        <v>2.4586206896551723</v>
      </c>
      <c r="K20" s="46">
        <f t="shared" si="5"/>
        <v>460</v>
      </c>
    </row>
    <row r="21" spans="2:11" x14ac:dyDescent="0.35">
      <c r="B21" s="7">
        <f t="shared" si="2"/>
        <v>44581</v>
      </c>
      <c r="C21" s="8">
        <f t="shared" si="3"/>
        <v>80</v>
      </c>
      <c r="D21" s="53">
        <v>0</v>
      </c>
      <c r="E21" s="53">
        <v>30</v>
      </c>
      <c r="F21" s="8">
        <f t="shared" si="0"/>
        <v>50</v>
      </c>
      <c r="G21" s="55">
        <f t="shared" si="1"/>
        <v>1</v>
      </c>
      <c r="I21" s="3">
        <v>11</v>
      </c>
      <c r="J21" s="47">
        <f t="shared" si="4"/>
        <v>1.8303571428571428</v>
      </c>
      <c r="K21" s="46">
        <f t="shared" si="5"/>
        <v>410</v>
      </c>
    </row>
    <row r="22" spans="2:11" x14ac:dyDescent="0.35">
      <c r="B22" s="7">
        <f t="shared" si="2"/>
        <v>44582</v>
      </c>
      <c r="C22" s="8">
        <f t="shared" si="3"/>
        <v>50</v>
      </c>
      <c r="D22" s="53"/>
      <c r="E22" s="53"/>
      <c r="F22" s="8">
        <f t="shared" si="0"/>
        <v>50</v>
      </c>
      <c r="G22" s="55">
        <f t="shared" si="1"/>
        <v>1</v>
      </c>
      <c r="I22" s="3">
        <v>12</v>
      </c>
      <c r="J22" s="47">
        <f t="shared" si="4"/>
        <v>1.9987357774968395</v>
      </c>
      <c r="K22" s="46">
        <f t="shared" si="5"/>
        <v>510</v>
      </c>
    </row>
    <row r="23" spans="2:11" x14ac:dyDescent="0.35">
      <c r="B23" s="7">
        <f t="shared" si="2"/>
        <v>44583</v>
      </c>
      <c r="C23" s="8">
        <f t="shared" si="3"/>
        <v>50</v>
      </c>
      <c r="D23" s="53">
        <v>0</v>
      </c>
      <c r="E23" s="53">
        <v>30</v>
      </c>
      <c r="F23" s="8">
        <f t="shared" si="0"/>
        <v>20</v>
      </c>
      <c r="G23" s="55">
        <f t="shared" si="1"/>
        <v>1</v>
      </c>
    </row>
    <row r="24" spans="2:11" x14ac:dyDescent="0.35">
      <c r="B24" s="7">
        <f t="shared" si="2"/>
        <v>44584</v>
      </c>
      <c r="C24" s="8">
        <f t="shared" si="3"/>
        <v>20</v>
      </c>
      <c r="D24" s="53"/>
      <c r="E24" s="53"/>
      <c r="F24" s="8">
        <f t="shared" si="0"/>
        <v>20</v>
      </c>
      <c r="G24" s="55">
        <f t="shared" si="1"/>
        <v>1</v>
      </c>
    </row>
    <row r="25" spans="2:11" x14ac:dyDescent="0.35">
      <c r="B25" s="7">
        <f t="shared" si="2"/>
        <v>44585</v>
      </c>
      <c r="C25" s="8">
        <f t="shared" si="3"/>
        <v>20</v>
      </c>
      <c r="D25" s="53"/>
      <c r="E25" s="53"/>
      <c r="F25" s="8">
        <f t="shared" si="0"/>
        <v>20</v>
      </c>
      <c r="G25" s="55">
        <f t="shared" si="1"/>
        <v>1</v>
      </c>
      <c r="I25" s="3"/>
    </row>
    <row r="26" spans="2:11" x14ac:dyDescent="0.35">
      <c r="B26" s="7">
        <f t="shared" si="2"/>
        <v>44586</v>
      </c>
      <c r="C26" s="8">
        <f t="shared" si="3"/>
        <v>20</v>
      </c>
      <c r="D26" s="53"/>
      <c r="E26" s="53"/>
      <c r="F26" s="8">
        <f t="shared" si="0"/>
        <v>20</v>
      </c>
      <c r="G26" s="55">
        <f t="shared" si="1"/>
        <v>1</v>
      </c>
      <c r="I26" s="3"/>
    </row>
    <row r="27" spans="2:11" x14ac:dyDescent="0.35">
      <c r="B27" s="7">
        <f t="shared" si="2"/>
        <v>44587</v>
      </c>
      <c r="C27" s="8">
        <f t="shared" si="3"/>
        <v>20</v>
      </c>
      <c r="D27" s="53"/>
      <c r="E27" s="53"/>
      <c r="F27" s="8">
        <f t="shared" si="0"/>
        <v>20</v>
      </c>
      <c r="G27" s="55">
        <f t="shared" si="1"/>
        <v>1</v>
      </c>
      <c r="I27" s="3"/>
    </row>
    <row r="28" spans="2:11" x14ac:dyDescent="0.35">
      <c r="B28" s="7">
        <f t="shared" si="2"/>
        <v>44588</v>
      </c>
      <c r="C28" s="8">
        <f t="shared" si="3"/>
        <v>20</v>
      </c>
      <c r="D28" s="53">
        <v>70</v>
      </c>
      <c r="E28" s="53">
        <v>0</v>
      </c>
      <c r="F28" s="8">
        <f t="shared" si="0"/>
        <v>90</v>
      </c>
      <c r="G28" s="55">
        <f t="shared" si="1"/>
        <v>1</v>
      </c>
      <c r="I28" s="3"/>
    </row>
    <row r="29" spans="2:11" x14ac:dyDescent="0.35">
      <c r="B29" s="7">
        <f t="shared" si="2"/>
        <v>44589</v>
      </c>
      <c r="C29" s="8">
        <f t="shared" si="3"/>
        <v>90</v>
      </c>
      <c r="D29" s="53"/>
      <c r="E29" s="53"/>
      <c r="F29" s="8">
        <f t="shared" si="0"/>
        <v>90</v>
      </c>
      <c r="G29" s="55">
        <f t="shared" si="1"/>
        <v>1</v>
      </c>
      <c r="I29" s="3"/>
    </row>
    <row r="30" spans="2:11" x14ac:dyDescent="0.35">
      <c r="B30" s="7">
        <f t="shared" si="2"/>
        <v>44590</v>
      </c>
      <c r="C30" s="8">
        <f t="shared" si="3"/>
        <v>90</v>
      </c>
      <c r="D30" s="53"/>
      <c r="E30" s="53"/>
      <c r="F30" s="8">
        <f t="shared" si="0"/>
        <v>90</v>
      </c>
      <c r="G30" s="55">
        <f t="shared" si="1"/>
        <v>1</v>
      </c>
      <c r="I30" s="3"/>
    </row>
    <row r="31" spans="2:11" x14ac:dyDescent="0.35">
      <c r="B31" s="7">
        <f t="shared" si="2"/>
        <v>44591</v>
      </c>
      <c r="C31" s="8">
        <f t="shared" si="3"/>
        <v>90</v>
      </c>
      <c r="D31" s="53">
        <v>0</v>
      </c>
      <c r="E31" s="53">
        <v>50</v>
      </c>
      <c r="F31" s="8">
        <f t="shared" si="0"/>
        <v>40</v>
      </c>
      <c r="G31" s="55">
        <f t="shared" si="1"/>
        <v>1</v>
      </c>
      <c r="I31" s="3"/>
    </row>
    <row r="32" spans="2:11" x14ac:dyDescent="0.35">
      <c r="B32" s="7">
        <f t="shared" si="2"/>
        <v>44592</v>
      </c>
      <c r="C32" s="8">
        <f t="shared" si="3"/>
        <v>40</v>
      </c>
      <c r="D32" s="53"/>
      <c r="E32" s="53"/>
      <c r="F32" s="8">
        <f t="shared" si="0"/>
        <v>40</v>
      </c>
      <c r="G32" s="55">
        <f t="shared" si="1"/>
        <v>1</v>
      </c>
      <c r="I32" s="3"/>
    </row>
    <row r="33" spans="2:9" x14ac:dyDescent="0.35">
      <c r="B33" s="7">
        <f t="shared" si="2"/>
        <v>44593</v>
      </c>
      <c r="C33" s="8">
        <f t="shared" si="3"/>
        <v>40</v>
      </c>
      <c r="D33" s="53">
        <v>70</v>
      </c>
      <c r="E33" s="53">
        <v>0</v>
      </c>
      <c r="F33" s="8">
        <f t="shared" si="0"/>
        <v>110</v>
      </c>
      <c r="G33" s="55">
        <f t="shared" si="1"/>
        <v>2</v>
      </c>
      <c r="I33" s="3"/>
    </row>
    <row r="34" spans="2:9" x14ac:dyDescent="0.35">
      <c r="B34" s="7">
        <f t="shared" si="2"/>
        <v>44594</v>
      </c>
      <c r="C34" s="8">
        <f t="shared" si="3"/>
        <v>110</v>
      </c>
      <c r="D34" s="53"/>
      <c r="E34" s="53"/>
      <c r="F34" s="8">
        <f t="shared" si="0"/>
        <v>110</v>
      </c>
      <c r="G34" s="55">
        <f t="shared" si="1"/>
        <v>2</v>
      </c>
      <c r="I34" s="3"/>
    </row>
    <row r="35" spans="2:9" x14ac:dyDescent="0.35">
      <c r="B35" s="7">
        <f t="shared" si="2"/>
        <v>44595</v>
      </c>
      <c r="C35" s="8">
        <f t="shared" si="3"/>
        <v>110</v>
      </c>
      <c r="D35" s="53">
        <v>20</v>
      </c>
      <c r="E35" s="53">
        <v>0</v>
      </c>
      <c r="F35" s="8">
        <f t="shared" si="0"/>
        <v>130</v>
      </c>
      <c r="G35" s="55">
        <f t="shared" si="1"/>
        <v>2</v>
      </c>
      <c r="I35" s="3"/>
    </row>
    <row r="36" spans="2:9" x14ac:dyDescent="0.35">
      <c r="B36" s="7">
        <f t="shared" si="2"/>
        <v>44596</v>
      </c>
      <c r="C36" s="8">
        <f t="shared" si="3"/>
        <v>130</v>
      </c>
      <c r="D36" s="53"/>
      <c r="E36" s="53"/>
      <c r="F36" s="8">
        <f t="shared" si="0"/>
        <v>130</v>
      </c>
      <c r="G36" s="55">
        <f t="shared" si="1"/>
        <v>2</v>
      </c>
      <c r="I36" s="3"/>
    </row>
    <row r="37" spans="2:9" x14ac:dyDescent="0.35">
      <c r="B37" s="7">
        <f t="shared" si="2"/>
        <v>44597</v>
      </c>
      <c r="C37" s="8">
        <f t="shared" si="3"/>
        <v>130</v>
      </c>
      <c r="D37" s="53"/>
      <c r="E37" s="53"/>
      <c r="F37" s="8">
        <f t="shared" si="0"/>
        <v>130</v>
      </c>
      <c r="G37" s="55">
        <f t="shared" si="1"/>
        <v>2</v>
      </c>
    </row>
    <row r="38" spans="2:9" x14ac:dyDescent="0.35">
      <c r="B38" s="7">
        <f t="shared" si="2"/>
        <v>44598</v>
      </c>
      <c r="C38" s="8">
        <f t="shared" si="3"/>
        <v>130</v>
      </c>
      <c r="D38" s="53">
        <v>0</v>
      </c>
      <c r="E38" s="53">
        <v>50</v>
      </c>
      <c r="F38" s="8">
        <f t="shared" si="0"/>
        <v>80</v>
      </c>
      <c r="G38" s="55">
        <f t="shared" si="1"/>
        <v>2</v>
      </c>
    </row>
    <row r="39" spans="2:9" x14ac:dyDescent="0.35">
      <c r="B39" s="7">
        <f t="shared" si="2"/>
        <v>44599</v>
      </c>
      <c r="C39" s="8">
        <f t="shared" si="3"/>
        <v>80</v>
      </c>
      <c r="D39" s="54"/>
      <c r="E39" s="54"/>
      <c r="F39" s="8">
        <f t="shared" si="0"/>
        <v>80</v>
      </c>
      <c r="G39" s="55">
        <f t="shared" si="1"/>
        <v>2</v>
      </c>
    </row>
    <row r="40" spans="2:9" x14ac:dyDescent="0.35">
      <c r="B40" s="7">
        <f t="shared" si="2"/>
        <v>44600</v>
      </c>
      <c r="C40" s="8">
        <f t="shared" si="3"/>
        <v>80</v>
      </c>
      <c r="D40" s="54"/>
      <c r="E40" s="54"/>
      <c r="F40" s="8">
        <f t="shared" si="0"/>
        <v>80</v>
      </c>
      <c r="G40" s="55">
        <f t="shared" si="1"/>
        <v>2</v>
      </c>
    </row>
    <row r="41" spans="2:9" x14ac:dyDescent="0.35">
      <c r="B41" s="7">
        <f t="shared" si="2"/>
        <v>44601</v>
      </c>
      <c r="C41" s="8">
        <f t="shared" si="3"/>
        <v>80</v>
      </c>
      <c r="D41" s="53">
        <v>0</v>
      </c>
      <c r="E41" s="53">
        <v>40</v>
      </c>
      <c r="F41" s="8">
        <f t="shared" si="0"/>
        <v>40</v>
      </c>
      <c r="G41" s="55">
        <f t="shared" si="1"/>
        <v>2</v>
      </c>
    </row>
    <row r="42" spans="2:9" x14ac:dyDescent="0.35">
      <c r="B42" s="7">
        <f t="shared" si="2"/>
        <v>44602</v>
      </c>
      <c r="C42" s="8">
        <f t="shared" si="3"/>
        <v>40</v>
      </c>
      <c r="D42" s="53"/>
      <c r="E42" s="53"/>
      <c r="F42" s="8">
        <f t="shared" si="0"/>
        <v>40</v>
      </c>
      <c r="G42" s="55">
        <f t="shared" si="1"/>
        <v>2</v>
      </c>
    </row>
    <row r="43" spans="2:9" x14ac:dyDescent="0.35">
      <c r="B43" s="7">
        <f t="shared" si="2"/>
        <v>44603</v>
      </c>
      <c r="C43" s="8">
        <f t="shared" si="3"/>
        <v>40</v>
      </c>
      <c r="D43" s="53">
        <v>15</v>
      </c>
      <c r="E43" s="53">
        <v>30</v>
      </c>
      <c r="F43" s="8">
        <f t="shared" si="0"/>
        <v>25</v>
      </c>
      <c r="G43" s="55">
        <f t="shared" si="1"/>
        <v>2</v>
      </c>
    </row>
    <row r="44" spans="2:9" x14ac:dyDescent="0.35">
      <c r="B44" s="7">
        <f t="shared" si="2"/>
        <v>44604</v>
      </c>
      <c r="C44" s="8">
        <f t="shared" si="3"/>
        <v>25</v>
      </c>
      <c r="D44" s="54"/>
      <c r="E44" s="54"/>
      <c r="F44" s="8">
        <f t="shared" si="0"/>
        <v>25</v>
      </c>
      <c r="G44" s="55">
        <f t="shared" si="1"/>
        <v>2</v>
      </c>
    </row>
    <row r="45" spans="2:9" x14ac:dyDescent="0.35">
      <c r="B45" s="7">
        <f t="shared" si="2"/>
        <v>44605</v>
      </c>
      <c r="C45" s="8">
        <f t="shared" si="3"/>
        <v>25</v>
      </c>
      <c r="D45" s="54"/>
      <c r="E45" s="54"/>
      <c r="F45" s="8">
        <f t="shared" si="0"/>
        <v>25</v>
      </c>
      <c r="G45" s="55">
        <f t="shared" si="1"/>
        <v>2</v>
      </c>
    </row>
    <row r="46" spans="2:9" x14ac:dyDescent="0.35">
      <c r="B46" s="7">
        <f t="shared" si="2"/>
        <v>44606</v>
      </c>
      <c r="C46" s="8">
        <f t="shared" si="3"/>
        <v>25</v>
      </c>
      <c r="D46" s="53">
        <v>80</v>
      </c>
      <c r="E46" s="53">
        <v>10</v>
      </c>
      <c r="F46" s="8">
        <f t="shared" si="0"/>
        <v>95</v>
      </c>
      <c r="G46" s="55">
        <f t="shared" si="1"/>
        <v>2</v>
      </c>
    </row>
    <row r="47" spans="2:9" x14ac:dyDescent="0.35">
      <c r="B47" s="7">
        <f t="shared" si="2"/>
        <v>44607</v>
      </c>
      <c r="C47" s="8">
        <f t="shared" si="3"/>
        <v>95</v>
      </c>
      <c r="D47" s="53"/>
      <c r="E47" s="53"/>
      <c r="F47" s="8">
        <f t="shared" si="0"/>
        <v>95</v>
      </c>
      <c r="G47" s="55">
        <f t="shared" si="1"/>
        <v>2</v>
      </c>
    </row>
    <row r="48" spans="2:9" x14ac:dyDescent="0.35">
      <c r="B48" s="7">
        <f t="shared" si="2"/>
        <v>44608</v>
      </c>
      <c r="C48" s="8">
        <f t="shared" si="3"/>
        <v>95</v>
      </c>
      <c r="D48" s="53">
        <v>0</v>
      </c>
      <c r="E48" s="53">
        <v>30</v>
      </c>
      <c r="F48" s="8">
        <f t="shared" si="0"/>
        <v>65</v>
      </c>
      <c r="G48" s="55">
        <f t="shared" si="1"/>
        <v>2</v>
      </c>
    </row>
    <row r="49" spans="2:7" x14ac:dyDescent="0.35">
      <c r="B49" s="7">
        <f t="shared" si="2"/>
        <v>44609</v>
      </c>
      <c r="C49" s="8">
        <f t="shared" si="3"/>
        <v>65</v>
      </c>
      <c r="D49" s="53"/>
      <c r="E49" s="53"/>
      <c r="F49" s="8">
        <f t="shared" si="0"/>
        <v>65</v>
      </c>
      <c r="G49" s="55">
        <f t="shared" si="1"/>
        <v>2</v>
      </c>
    </row>
    <row r="50" spans="2:7" x14ac:dyDescent="0.35">
      <c r="B50" s="7">
        <f t="shared" si="2"/>
        <v>44610</v>
      </c>
      <c r="C50" s="8">
        <f t="shared" si="3"/>
        <v>65</v>
      </c>
      <c r="D50" s="53">
        <v>0</v>
      </c>
      <c r="E50" s="53">
        <v>30</v>
      </c>
      <c r="F50" s="8">
        <f t="shared" si="0"/>
        <v>35</v>
      </c>
      <c r="G50" s="55">
        <f t="shared" si="1"/>
        <v>2</v>
      </c>
    </row>
    <row r="51" spans="2:7" x14ac:dyDescent="0.35">
      <c r="B51" s="7">
        <f t="shared" si="2"/>
        <v>44611</v>
      </c>
      <c r="C51" s="8">
        <f t="shared" si="3"/>
        <v>35</v>
      </c>
      <c r="D51" s="53"/>
      <c r="E51" s="53"/>
      <c r="F51" s="8">
        <f t="shared" si="0"/>
        <v>35</v>
      </c>
      <c r="G51" s="55">
        <f t="shared" si="1"/>
        <v>2</v>
      </c>
    </row>
    <row r="52" spans="2:7" x14ac:dyDescent="0.35">
      <c r="B52" s="7">
        <f t="shared" si="2"/>
        <v>44612</v>
      </c>
      <c r="C52" s="8">
        <f t="shared" si="3"/>
        <v>35</v>
      </c>
      <c r="D52" s="53">
        <v>60</v>
      </c>
      <c r="E52" s="53"/>
      <c r="F52" s="8">
        <f t="shared" si="0"/>
        <v>95</v>
      </c>
      <c r="G52" s="55">
        <f t="shared" si="1"/>
        <v>2</v>
      </c>
    </row>
    <row r="53" spans="2:7" x14ac:dyDescent="0.35">
      <c r="B53" s="7">
        <f t="shared" si="2"/>
        <v>44613</v>
      </c>
      <c r="C53" s="8">
        <f t="shared" si="3"/>
        <v>95</v>
      </c>
      <c r="D53" s="53"/>
      <c r="E53" s="53"/>
      <c r="F53" s="8">
        <f t="shared" si="0"/>
        <v>95</v>
      </c>
      <c r="G53" s="55">
        <f t="shared" si="1"/>
        <v>2</v>
      </c>
    </row>
    <row r="54" spans="2:7" x14ac:dyDescent="0.35">
      <c r="B54" s="7">
        <f t="shared" si="2"/>
        <v>44614</v>
      </c>
      <c r="C54" s="8">
        <f t="shared" si="3"/>
        <v>95</v>
      </c>
      <c r="D54" s="53"/>
      <c r="E54" s="53"/>
      <c r="F54" s="8">
        <f t="shared" si="0"/>
        <v>95</v>
      </c>
      <c r="G54" s="55">
        <f t="shared" si="1"/>
        <v>2</v>
      </c>
    </row>
    <row r="55" spans="2:7" x14ac:dyDescent="0.35">
      <c r="B55" s="7">
        <f t="shared" si="2"/>
        <v>44615</v>
      </c>
      <c r="C55" s="8">
        <f t="shared" si="3"/>
        <v>95</v>
      </c>
      <c r="D55" s="53">
        <v>70</v>
      </c>
      <c r="E55" s="53">
        <v>0</v>
      </c>
      <c r="F55" s="8">
        <f t="shared" si="0"/>
        <v>165</v>
      </c>
      <c r="G55" s="55">
        <f t="shared" si="1"/>
        <v>2</v>
      </c>
    </row>
    <row r="56" spans="2:7" x14ac:dyDescent="0.35">
      <c r="B56" s="7">
        <f t="shared" si="2"/>
        <v>44616</v>
      </c>
      <c r="C56" s="8">
        <f t="shared" si="3"/>
        <v>165</v>
      </c>
      <c r="D56" s="53"/>
      <c r="E56" s="53">
        <v>35</v>
      </c>
      <c r="F56" s="8">
        <f t="shared" si="0"/>
        <v>130</v>
      </c>
      <c r="G56" s="55">
        <f t="shared" si="1"/>
        <v>2</v>
      </c>
    </row>
    <row r="57" spans="2:7" x14ac:dyDescent="0.35">
      <c r="B57" s="7">
        <f t="shared" si="2"/>
        <v>44617</v>
      </c>
      <c r="C57" s="8">
        <f t="shared" si="3"/>
        <v>130</v>
      </c>
      <c r="D57" s="53"/>
      <c r="E57" s="53"/>
      <c r="F57" s="8">
        <f t="shared" si="0"/>
        <v>130</v>
      </c>
      <c r="G57" s="55">
        <f t="shared" si="1"/>
        <v>2</v>
      </c>
    </row>
    <row r="58" spans="2:7" x14ac:dyDescent="0.35">
      <c r="B58" s="7">
        <f t="shared" si="2"/>
        <v>44618</v>
      </c>
      <c r="C58" s="8">
        <f t="shared" si="3"/>
        <v>130</v>
      </c>
      <c r="D58" s="53">
        <v>0</v>
      </c>
      <c r="E58" s="53">
        <v>50</v>
      </c>
      <c r="F58" s="8">
        <f t="shared" si="0"/>
        <v>80</v>
      </c>
      <c r="G58" s="55">
        <f t="shared" si="1"/>
        <v>2</v>
      </c>
    </row>
    <row r="59" spans="2:7" x14ac:dyDescent="0.35">
      <c r="B59" s="7">
        <f t="shared" si="2"/>
        <v>44619</v>
      </c>
      <c r="C59" s="8">
        <f t="shared" si="3"/>
        <v>80</v>
      </c>
      <c r="D59" s="53">
        <v>0</v>
      </c>
      <c r="E59" s="53">
        <v>20</v>
      </c>
      <c r="F59" s="8">
        <f t="shared" si="0"/>
        <v>60</v>
      </c>
      <c r="G59" s="55">
        <f t="shared" si="1"/>
        <v>2</v>
      </c>
    </row>
    <row r="60" spans="2:7" x14ac:dyDescent="0.35">
      <c r="B60" s="7">
        <f t="shared" si="2"/>
        <v>44620</v>
      </c>
      <c r="C60" s="8">
        <f t="shared" si="3"/>
        <v>60</v>
      </c>
      <c r="D60" s="53">
        <v>70</v>
      </c>
      <c r="E60" s="53">
        <v>0</v>
      </c>
      <c r="F60" s="8">
        <f t="shared" si="0"/>
        <v>130</v>
      </c>
      <c r="G60" s="55">
        <f t="shared" si="1"/>
        <v>2</v>
      </c>
    </row>
    <row r="61" spans="2:7" x14ac:dyDescent="0.35">
      <c r="B61" s="7">
        <f t="shared" si="2"/>
        <v>44621</v>
      </c>
      <c r="C61" s="8">
        <f t="shared" si="3"/>
        <v>130</v>
      </c>
      <c r="D61" s="53"/>
      <c r="E61" s="53"/>
      <c r="F61" s="8">
        <f t="shared" si="0"/>
        <v>130</v>
      </c>
      <c r="G61" s="55">
        <f t="shared" si="1"/>
        <v>3</v>
      </c>
    </row>
    <row r="62" spans="2:7" x14ac:dyDescent="0.35">
      <c r="B62" s="7">
        <f t="shared" si="2"/>
        <v>44622</v>
      </c>
      <c r="C62" s="8">
        <f t="shared" si="3"/>
        <v>130</v>
      </c>
      <c r="D62" s="53">
        <v>20</v>
      </c>
      <c r="E62" s="53">
        <v>0</v>
      </c>
      <c r="F62" s="8">
        <f t="shared" si="0"/>
        <v>150</v>
      </c>
      <c r="G62" s="55">
        <f t="shared" si="1"/>
        <v>3</v>
      </c>
    </row>
    <row r="63" spans="2:7" x14ac:dyDescent="0.35">
      <c r="B63" s="7">
        <f t="shared" si="2"/>
        <v>44623</v>
      </c>
      <c r="C63" s="8">
        <f t="shared" si="3"/>
        <v>150</v>
      </c>
      <c r="D63" s="53"/>
      <c r="E63" s="53"/>
      <c r="F63" s="8">
        <f t="shared" si="0"/>
        <v>150</v>
      </c>
      <c r="G63" s="55">
        <f t="shared" si="1"/>
        <v>3</v>
      </c>
    </row>
    <row r="64" spans="2:7" x14ac:dyDescent="0.35">
      <c r="B64" s="7">
        <f t="shared" si="2"/>
        <v>44624</v>
      </c>
      <c r="C64" s="8">
        <f t="shared" si="3"/>
        <v>150</v>
      </c>
      <c r="D64" s="53"/>
      <c r="E64" s="53"/>
      <c r="F64" s="8">
        <f t="shared" si="0"/>
        <v>150</v>
      </c>
      <c r="G64" s="55">
        <f t="shared" si="1"/>
        <v>3</v>
      </c>
    </row>
    <row r="65" spans="2:7" x14ac:dyDescent="0.35">
      <c r="B65" s="7">
        <f t="shared" si="2"/>
        <v>44625</v>
      </c>
      <c r="C65" s="8">
        <f t="shared" si="3"/>
        <v>150</v>
      </c>
      <c r="D65" s="53">
        <v>0</v>
      </c>
      <c r="E65" s="53">
        <v>50</v>
      </c>
      <c r="F65" s="8">
        <f t="shared" si="0"/>
        <v>100</v>
      </c>
      <c r="G65" s="55">
        <f t="shared" si="1"/>
        <v>3</v>
      </c>
    </row>
    <row r="66" spans="2:7" x14ac:dyDescent="0.35">
      <c r="B66" s="7">
        <f t="shared" si="2"/>
        <v>44626</v>
      </c>
      <c r="C66" s="8">
        <f t="shared" si="3"/>
        <v>100</v>
      </c>
      <c r="D66" s="54"/>
      <c r="E66" s="54"/>
      <c r="F66" s="8">
        <f t="shared" si="0"/>
        <v>100</v>
      </c>
      <c r="G66" s="55">
        <f t="shared" si="1"/>
        <v>3</v>
      </c>
    </row>
    <row r="67" spans="2:7" x14ac:dyDescent="0.35">
      <c r="B67" s="7">
        <f t="shared" si="2"/>
        <v>44627</v>
      </c>
      <c r="C67" s="8">
        <f t="shared" si="3"/>
        <v>100</v>
      </c>
      <c r="D67" s="54">
        <v>50</v>
      </c>
      <c r="E67" s="54"/>
      <c r="F67" s="8">
        <f t="shared" ref="F67:F130" si="6">+C67+D67-E67</f>
        <v>150</v>
      </c>
      <c r="G67" s="55">
        <f t="shared" ref="G67:G130" si="7">MONTH(B67)</f>
        <v>3</v>
      </c>
    </row>
    <row r="68" spans="2:7" x14ac:dyDescent="0.35">
      <c r="B68" s="7">
        <f t="shared" ref="B68:B131" si="8">+B67+1</f>
        <v>44628</v>
      </c>
      <c r="C68" s="8">
        <f t="shared" ref="C68:C131" si="9">+F67</f>
        <v>150</v>
      </c>
      <c r="D68" s="53">
        <v>0</v>
      </c>
      <c r="E68" s="53">
        <v>40</v>
      </c>
      <c r="F68" s="8">
        <f t="shared" si="6"/>
        <v>110</v>
      </c>
      <c r="G68" s="55">
        <f t="shared" si="7"/>
        <v>3</v>
      </c>
    </row>
    <row r="69" spans="2:7" x14ac:dyDescent="0.35">
      <c r="B69" s="7">
        <f t="shared" si="8"/>
        <v>44629</v>
      </c>
      <c r="C69" s="8">
        <f t="shared" si="9"/>
        <v>110</v>
      </c>
      <c r="D69" s="53"/>
      <c r="E69" s="53"/>
      <c r="F69" s="8">
        <f t="shared" si="6"/>
        <v>110</v>
      </c>
      <c r="G69" s="55">
        <f t="shared" si="7"/>
        <v>3</v>
      </c>
    </row>
    <row r="70" spans="2:7" x14ac:dyDescent="0.35">
      <c r="B70" s="7">
        <f t="shared" si="8"/>
        <v>44630</v>
      </c>
      <c r="C70" s="8">
        <f t="shared" si="9"/>
        <v>110</v>
      </c>
      <c r="D70" s="53"/>
      <c r="E70" s="53"/>
      <c r="F70" s="8">
        <f t="shared" si="6"/>
        <v>110</v>
      </c>
      <c r="G70" s="55">
        <f t="shared" si="7"/>
        <v>3</v>
      </c>
    </row>
    <row r="71" spans="2:7" x14ac:dyDescent="0.35">
      <c r="B71" s="7">
        <f t="shared" si="8"/>
        <v>44631</v>
      </c>
      <c r="C71" s="8">
        <f t="shared" si="9"/>
        <v>110</v>
      </c>
      <c r="D71" s="54"/>
      <c r="E71" s="53">
        <v>45</v>
      </c>
      <c r="F71" s="8">
        <f t="shared" si="6"/>
        <v>65</v>
      </c>
      <c r="G71" s="55">
        <f t="shared" si="7"/>
        <v>3</v>
      </c>
    </row>
    <row r="72" spans="2:7" x14ac:dyDescent="0.35">
      <c r="B72" s="7">
        <f t="shared" si="8"/>
        <v>44632</v>
      </c>
      <c r="C72" s="8">
        <f t="shared" si="9"/>
        <v>65</v>
      </c>
      <c r="D72" s="54"/>
      <c r="E72" s="54"/>
      <c r="F72" s="8">
        <f t="shared" si="6"/>
        <v>65</v>
      </c>
      <c r="G72" s="55">
        <f t="shared" si="7"/>
        <v>3</v>
      </c>
    </row>
    <row r="73" spans="2:7" x14ac:dyDescent="0.35">
      <c r="B73" s="7">
        <f t="shared" si="8"/>
        <v>44633</v>
      </c>
      <c r="C73" s="8">
        <f t="shared" si="9"/>
        <v>65</v>
      </c>
      <c r="D73" s="53">
        <v>80</v>
      </c>
      <c r="E73" s="53">
        <v>10</v>
      </c>
      <c r="F73" s="8">
        <f t="shared" si="6"/>
        <v>135</v>
      </c>
      <c r="G73" s="55">
        <f t="shared" si="7"/>
        <v>3</v>
      </c>
    </row>
    <row r="74" spans="2:7" x14ac:dyDescent="0.35">
      <c r="B74" s="7">
        <f t="shared" si="8"/>
        <v>44634</v>
      </c>
      <c r="C74" s="8">
        <f t="shared" si="9"/>
        <v>135</v>
      </c>
      <c r="D74" s="53"/>
      <c r="E74" s="53"/>
      <c r="F74" s="8">
        <f t="shared" si="6"/>
        <v>135</v>
      </c>
      <c r="G74" s="55">
        <f t="shared" si="7"/>
        <v>3</v>
      </c>
    </row>
    <row r="75" spans="2:7" x14ac:dyDescent="0.35">
      <c r="B75" s="7">
        <f t="shared" si="8"/>
        <v>44635</v>
      </c>
      <c r="C75" s="8">
        <f t="shared" si="9"/>
        <v>135</v>
      </c>
      <c r="D75" s="53">
        <v>0</v>
      </c>
      <c r="E75" s="53">
        <v>30</v>
      </c>
      <c r="F75" s="8">
        <f t="shared" si="6"/>
        <v>105</v>
      </c>
      <c r="G75" s="55">
        <f t="shared" si="7"/>
        <v>3</v>
      </c>
    </row>
    <row r="76" spans="2:7" x14ac:dyDescent="0.35">
      <c r="B76" s="7">
        <f t="shared" si="8"/>
        <v>44636</v>
      </c>
      <c r="C76" s="8">
        <f t="shared" si="9"/>
        <v>105</v>
      </c>
      <c r="D76" s="53"/>
      <c r="E76" s="53"/>
      <c r="F76" s="8">
        <f t="shared" si="6"/>
        <v>105</v>
      </c>
      <c r="G76" s="55">
        <f t="shared" si="7"/>
        <v>3</v>
      </c>
    </row>
    <row r="77" spans="2:7" x14ac:dyDescent="0.35">
      <c r="B77" s="7">
        <f t="shared" si="8"/>
        <v>44637</v>
      </c>
      <c r="C77" s="8">
        <f t="shared" si="9"/>
        <v>105</v>
      </c>
      <c r="D77" s="53">
        <v>0</v>
      </c>
      <c r="E77" s="53">
        <v>30</v>
      </c>
      <c r="F77" s="8">
        <f t="shared" si="6"/>
        <v>75</v>
      </c>
      <c r="G77" s="55">
        <f t="shared" si="7"/>
        <v>3</v>
      </c>
    </row>
    <row r="78" spans="2:7" x14ac:dyDescent="0.35">
      <c r="B78" s="7">
        <f t="shared" si="8"/>
        <v>44638</v>
      </c>
      <c r="C78" s="8">
        <f t="shared" si="9"/>
        <v>75</v>
      </c>
      <c r="D78" s="53">
        <v>25</v>
      </c>
      <c r="E78" s="53"/>
      <c r="F78" s="8">
        <f t="shared" si="6"/>
        <v>100</v>
      </c>
      <c r="G78" s="55">
        <f t="shared" si="7"/>
        <v>3</v>
      </c>
    </row>
    <row r="79" spans="2:7" x14ac:dyDescent="0.35">
      <c r="B79" s="7">
        <f t="shared" si="8"/>
        <v>44639</v>
      </c>
      <c r="C79" s="8">
        <f t="shared" si="9"/>
        <v>100</v>
      </c>
      <c r="D79" s="53">
        <v>35</v>
      </c>
      <c r="E79" s="53"/>
      <c r="F79" s="8">
        <f t="shared" si="6"/>
        <v>135</v>
      </c>
      <c r="G79" s="55">
        <f t="shared" si="7"/>
        <v>3</v>
      </c>
    </row>
    <row r="80" spans="2:7" x14ac:dyDescent="0.35">
      <c r="B80" s="7">
        <f t="shared" si="8"/>
        <v>44640</v>
      </c>
      <c r="C80" s="8">
        <f t="shared" si="9"/>
        <v>135</v>
      </c>
      <c r="D80" s="53"/>
      <c r="E80" s="53"/>
      <c r="F80" s="8">
        <f t="shared" si="6"/>
        <v>135</v>
      </c>
      <c r="G80" s="55">
        <f t="shared" si="7"/>
        <v>3</v>
      </c>
    </row>
    <row r="81" spans="2:7" x14ac:dyDescent="0.35">
      <c r="B81" s="7">
        <f t="shared" si="8"/>
        <v>44641</v>
      </c>
      <c r="C81" s="8">
        <f t="shared" si="9"/>
        <v>135</v>
      </c>
      <c r="D81" s="53"/>
      <c r="E81" s="53"/>
      <c r="F81" s="8">
        <f t="shared" si="6"/>
        <v>135</v>
      </c>
      <c r="G81" s="55">
        <f t="shared" si="7"/>
        <v>3</v>
      </c>
    </row>
    <row r="82" spans="2:7" x14ac:dyDescent="0.35">
      <c r="B82" s="7">
        <f t="shared" si="8"/>
        <v>44642</v>
      </c>
      <c r="C82" s="8">
        <f t="shared" si="9"/>
        <v>135</v>
      </c>
      <c r="D82" s="53">
        <v>70</v>
      </c>
      <c r="E82" s="53">
        <v>0</v>
      </c>
      <c r="F82" s="8">
        <f t="shared" si="6"/>
        <v>205</v>
      </c>
      <c r="G82" s="55">
        <f t="shared" si="7"/>
        <v>3</v>
      </c>
    </row>
    <row r="83" spans="2:7" x14ac:dyDescent="0.35">
      <c r="B83" s="7">
        <f t="shared" si="8"/>
        <v>44643</v>
      </c>
      <c r="C83" s="8">
        <f t="shared" si="9"/>
        <v>205</v>
      </c>
      <c r="D83" s="53"/>
      <c r="E83" s="53"/>
      <c r="F83" s="8">
        <f t="shared" si="6"/>
        <v>205</v>
      </c>
      <c r="G83" s="55">
        <f t="shared" si="7"/>
        <v>3</v>
      </c>
    </row>
    <row r="84" spans="2:7" x14ac:dyDescent="0.35">
      <c r="B84" s="7">
        <f t="shared" si="8"/>
        <v>44644</v>
      </c>
      <c r="C84" s="8">
        <f t="shared" si="9"/>
        <v>205</v>
      </c>
      <c r="D84" s="53"/>
      <c r="E84" s="53"/>
      <c r="F84" s="8">
        <f t="shared" si="6"/>
        <v>205</v>
      </c>
      <c r="G84" s="55">
        <f t="shared" si="7"/>
        <v>3</v>
      </c>
    </row>
    <row r="85" spans="2:7" x14ac:dyDescent="0.35">
      <c r="B85" s="7">
        <f t="shared" si="8"/>
        <v>44645</v>
      </c>
      <c r="C85" s="8">
        <f t="shared" si="9"/>
        <v>205</v>
      </c>
      <c r="D85" s="53">
        <v>0</v>
      </c>
      <c r="E85" s="53">
        <v>50</v>
      </c>
      <c r="F85" s="8">
        <f t="shared" si="6"/>
        <v>155</v>
      </c>
      <c r="G85" s="55">
        <f t="shared" si="7"/>
        <v>3</v>
      </c>
    </row>
    <row r="86" spans="2:7" x14ac:dyDescent="0.35">
      <c r="B86" s="7">
        <f t="shared" si="8"/>
        <v>44646</v>
      </c>
      <c r="C86" s="8">
        <f t="shared" si="9"/>
        <v>155</v>
      </c>
      <c r="D86" s="53">
        <v>0</v>
      </c>
      <c r="E86" s="53">
        <v>20</v>
      </c>
      <c r="F86" s="8">
        <f t="shared" si="6"/>
        <v>135</v>
      </c>
      <c r="G86" s="55">
        <f t="shared" si="7"/>
        <v>3</v>
      </c>
    </row>
    <row r="87" spans="2:7" x14ac:dyDescent="0.35">
      <c r="B87" s="7">
        <f t="shared" si="8"/>
        <v>44647</v>
      </c>
      <c r="C87" s="8">
        <f t="shared" si="9"/>
        <v>135</v>
      </c>
      <c r="D87" s="53">
        <v>70</v>
      </c>
      <c r="E87" s="53">
        <v>0</v>
      </c>
      <c r="F87" s="8">
        <f t="shared" si="6"/>
        <v>205</v>
      </c>
      <c r="G87" s="55">
        <f t="shared" si="7"/>
        <v>3</v>
      </c>
    </row>
    <row r="88" spans="2:7" x14ac:dyDescent="0.35">
      <c r="B88" s="7">
        <f t="shared" si="8"/>
        <v>44648</v>
      </c>
      <c r="C88" s="8">
        <f t="shared" si="9"/>
        <v>205</v>
      </c>
      <c r="D88" s="53"/>
      <c r="E88" s="53"/>
      <c r="F88" s="8">
        <f t="shared" si="6"/>
        <v>205</v>
      </c>
      <c r="G88" s="55">
        <f t="shared" si="7"/>
        <v>3</v>
      </c>
    </row>
    <row r="89" spans="2:7" x14ac:dyDescent="0.35">
      <c r="B89" s="7">
        <f t="shared" si="8"/>
        <v>44649</v>
      </c>
      <c r="C89" s="8">
        <f t="shared" si="9"/>
        <v>205</v>
      </c>
      <c r="D89" s="53">
        <v>20</v>
      </c>
      <c r="E89" s="53">
        <v>0</v>
      </c>
      <c r="F89" s="8">
        <f t="shared" si="6"/>
        <v>225</v>
      </c>
      <c r="G89" s="55">
        <f t="shared" si="7"/>
        <v>3</v>
      </c>
    </row>
    <row r="90" spans="2:7" x14ac:dyDescent="0.35">
      <c r="B90" s="7">
        <f t="shared" si="8"/>
        <v>44650</v>
      </c>
      <c r="C90" s="8">
        <f t="shared" si="9"/>
        <v>225</v>
      </c>
      <c r="D90" s="53"/>
      <c r="E90" s="53"/>
      <c r="F90" s="8">
        <f t="shared" si="6"/>
        <v>225</v>
      </c>
      <c r="G90" s="55">
        <f t="shared" si="7"/>
        <v>3</v>
      </c>
    </row>
    <row r="91" spans="2:7" x14ac:dyDescent="0.35">
      <c r="B91" s="7">
        <f t="shared" si="8"/>
        <v>44651</v>
      </c>
      <c r="C91" s="8">
        <f t="shared" si="9"/>
        <v>225</v>
      </c>
      <c r="D91" s="53">
        <v>200</v>
      </c>
      <c r="E91" s="53"/>
      <c r="F91" s="8">
        <f t="shared" si="6"/>
        <v>425</v>
      </c>
      <c r="G91" s="55">
        <f t="shared" si="7"/>
        <v>3</v>
      </c>
    </row>
    <row r="92" spans="2:7" x14ac:dyDescent="0.35">
      <c r="B92" s="7">
        <f t="shared" si="8"/>
        <v>44652</v>
      </c>
      <c r="C92" s="8">
        <f t="shared" si="9"/>
        <v>425</v>
      </c>
      <c r="D92" s="53">
        <v>0</v>
      </c>
      <c r="E92" s="53">
        <v>50</v>
      </c>
      <c r="F92" s="8">
        <f t="shared" si="6"/>
        <v>375</v>
      </c>
      <c r="G92" s="55">
        <f t="shared" si="7"/>
        <v>4</v>
      </c>
    </row>
    <row r="93" spans="2:7" x14ac:dyDescent="0.35">
      <c r="B93" s="7">
        <f t="shared" si="8"/>
        <v>44653</v>
      </c>
      <c r="C93" s="8">
        <f t="shared" si="9"/>
        <v>375</v>
      </c>
      <c r="D93" s="54"/>
      <c r="E93" s="54"/>
      <c r="F93" s="8">
        <f t="shared" si="6"/>
        <v>375</v>
      </c>
      <c r="G93" s="55">
        <f t="shared" si="7"/>
        <v>4</v>
      </c>
    </row>
    <row r="94" spans="2:7" x14ac:dyDescent="0.35">
      <c r="B94" s="7">
        <f t="shared" si="8"/>
        <v>44654</v>
      </c>
      <c r="C94" s="8">
        <f t="shared" si="9"/>
        <v>375</v>
      </c>
      <c r="D94" s="54"/>
      <c r="E94" s="54"/>
      <c r="F94" s="8">
        <f t="shared" si="6"/>
        <v>375</v>
      </c>
      <c r="G94" s="55">
        <f t="shared" si="7"/>
        <v>4</v>
      </c>
    </row>
    <row r="95" spans="2:7" x14ac:dyDescent="0.35">
      <c r="B95" s="7">
        <f t="shared" si="8"/>
        <v>44655</v>
      </c>
      <c r="C95" s="8">
        <f t="shared" si="9"/>
        <v>375</v>
      </c>
      <c r="D95" s="53">
        <v>0</v>
      </c>
      <c r="E95" s="53">
        <v>40</v>
      </c>
      <c r="F95" s="8">
        <f t="shared" si="6"/>
        <v>335</v>
      </c>
      <c r="G95" s="55">
        <f t="shared" si="7"/>
        <v>4</v>
      </c>
    </row>
    <row r="96" spans="2:7" x14ac:dyDescent="0.35">
      <c r="B96" s="7">
        <f t="shared" si="8"/>
        <v>44656</v>
      </c>
      <c r="C96" s="8">
        <f t="shared" si="9"/>
        <v>335</v>
      </c>
      <c r="D96" s="53"/>
      <c r="E96" s="53"/>
      <c r="F96" s="8">
        <f t="shared" si="6"/>
        <v>335</v>
      </c>
      <c r="G96" s="55">
        <f t="shared" si="7"/>
        <v>4</v>
      </c>
    </row>
    <row r="97" spans="2:7" x14ac:dyDescent="0.35">
      <c r="B97" s="7">
        <f t="shared" si="8"/>
        <v>44657</v>
      </c>
      <c r="C97" s="8">
        <f t="shared" si="9"/>
        <v>335</v>
      </c>
      <c r="D97" s="53"/>
      <c r="E97" s="53"/>
      <c r="F97" s="8">
        <f t="shared" si="6"/>
        <v>335</v>
      </c>
      <c r="G97" s="55">
        <f t="shared" si="7"/>
        <v>4</v>
      </c>
    </row>
    <row r="98" spans="2:7" x14ac:dyDescent="0.35">
      <c r="B98" s="7">
        <f t="shared" si="8"/>
        <v>44658</v>
      </c>
      <c r="C98" s="8">
        <f t="shared" si="9"/>
        <v>335</v>
      </c>
      <c r="D98" s="54"/>
      <c r="E98" s="54"/>
      <c r="F98" s="8">
        <f t="shared" si="6"/>
        <v>335</v>
      </c>
      <c r="G98" s="55">
        <f t="shared" si="7"/>
        <v>4</v>
      </c>
    </row>
    <row r="99" spans="2:7" x14ac:dyDescent="0.35">
      <c r="B99" s="7">
        <f t="shared" si="8"/>
        <v>44659</v>
      </c>
      <c r="C99" s="8">
        <f t="shared" si="9"/>
        <v>335</v>
      </c>
      <c r="D99" s="54"/>
      <c r="E99" s="54"/>
      <c r="F99" s="8">
        <f t="shared" si="6"/>
        <v>335</v>
      </c>
      <c r="G99" s="55">
        <f t="shared" si="7"/>
        <v>4</v>
      </c>
    </row>
    <row r="100" spans="2:7" x14ac:dyDescent="0.35">
      <c r="B100" s="7">
        <f t="shared" si="8"/>
        <v>44660</v>
      </c>
      <c r="C100" s="8">
        <f t="shared" si="9"/>
        <v>335</v>
      </c>
      <c r="D100" s="53">
        <v>80</v>
      </c>
      <c r="E100" s="53">
        <v>10</v>
      </c>
      <c r="F100" s="8">
        <f t="shared" si="6"/>
        <v>405</v>
      </c>
      <c r="G100" s="55">
        <f t="shared" si="7"/>
        <v>4</v>
      </c>
    </row>
    <row r="101" spans="2:7" x14ac:dyDescent="0.35">
      <c r="B101" s="7">
        <f t="shared" si="8"/>
        <v>44661</v>
      </c>
      <c r="C101" s="8">
        <f t="shared" si="9"/>
        <v>405</v>
      </c>
      <c r="D101" s="53"/>
      <c r="E101" s="53"/>
      <c r="F101" s="8">
        <f t="shared" si="6"/>
        <v>405</v>
      </c>
      <c r="G101" s="55">
        <f t="shared" si="7"/>
        <v>4</v>
      </c>
    </row>
    <row r="102" spans="2:7" x14ac:dyDescent="0.35">
      <c r="B102" s="7">
        <f t="shared" si="8"/>
        <v>44662</v>
      </c>
      <c r="C102" s="8">
        <f t="shared" si="9"/>
        <v>405</v>
      </c>
      <c r="D102" s="53">
        <v>0</v>
      </c>
      <c r="E102" s="53">
        <v>30</v>
      </c>
      <c r="F102" s="8">
        <f t="shared" si="6"/>
        <v>375</v>
      </c>
      <c r="G102" s="55">
        <f t="shared" si="7"/>
        <v>4</v>
      </c>
    </row>
    <row r="103" spans="2:7" x14ac:dyDescent="0.35">
      <c r="B103" s="7">
        <f t="shared" si="8"/>
        <v>44663</v>
      </c>
      <c r="C103" s="8">
        <f t="shared" si="9"/>
        <v>375</v>
      </c>
      <c r="D103" s="53"/>
      <c r="E103" s="53"/>
      <c r="F103" s="8">
        <f t="shared" si="6"/>
        <v>375</v>
      </c>
      <c r="G103" s="55">
        <f t="shared" si="7"/>
        <v>4</v>
      </c>
    </row>
    <row r="104" spans="2:7" x14ac:dyDescent="0.35">
      <c r="B104" s="7">
        <f t="shared" si="8"/>
        <v>44664</v>
      </c>
      <c r="C104" s="8">
        <f t="shared" si="9"/>
        <v>375</v>
      </c>
      <c r="D104" s="53">
        <v>0</v>
      </c>
      <c r="E104" s="53">
        <v>30</v>
      </c>
      <c r="F104" s="8">
        <f t="shared" si="6"/>
        <v>345</v>
      </c>
      <c r="G104" s="55">
        <f t="shared" si="7"/>
        <v>4</v>
      </c>
    </row>
    <row r="105" spans="2:7" x14ac:dyDescent="0.35">
      <c r="B105" s="7">
        <f t="shared" si="8"/>
        <v>44665</v>
      </c>
      <c r="C105" s="8">
        <f t="shared" si="9"/>
        <v>345</v>
      </c>
      <c r="D105" s="53"/>
      <c r="E105" s="53"/>
      <c r="F105" s="8">
        <f t="shared" si="6"/>
        <v>345</v>
      </c>
      <c r="G105" s="55">
        <f t="shared" si="7"/>
        <v>4</v>
      </c>
    </row>
    <row r="106" spans="2:7" x14ac:dyDescent="0.35">
      <c r="B106" s="7">
        <f t="shared" si="8"/>
        <v>44666</v>
      </c>
      <c r="C106" s="8">
        <f t="shared" si="9"/>
        <v>345</v>
      </c>
      <c r="D106" s="53"/>
      <c r="E106" s="53">
        <v>35</v>
      </c>
      <c r="F106" s="8">
        <f t="shared" si="6"/>
        <v>310</v>
      </c>
      <c r="G106" s="55">
        <f t="shared" si="7"/>
        <v>4</v>
      </c>
    </row>
    <row r="107" spans="2:7" x14ac:dyDescent="0.35">
      <c r="B107" s="7">
        <f t="shared" si="8"/>
        <v>44667</v>
      </c>
      <c r="C107" s="8">
        <f t="shared" si="9"/>
        <v>310</v>
      </c>
      <c r="D107" s="53"/>
      <c r="E107" s="53"/>
      <c r="F107" s="8">
        <f t="shared" si="6"/>
        <v>310</v>
      </c>
      <c r="G107" s="55">
        <f t="shared" si="7"/>
        <v>4</v>
      </c>
    </row>
    <row r="108" spans="2:7" x14ac:dyDescent="0.35">
      <c r="B108" s="7">
        <f t="shared" si="8"/>
        <v>44668</v>
      </c>
      <c r="C108" s="8">
        <f t="shared" si="9"/>
        <v>310</v>
      </c>
      <c r="D108" s="53"/>
      <c r="E108" s="53"/>
      <c r="F108" s="8">
        <f t="shared" si="6"/>
        <v>310</v>
      </c>
      <c r="G108" s="55">
        <f t="shared" si="7"/>
        <v>4</v>
      </c>
    </row>
    <row r="109" spans="2:7" x14ac:dyDescent="0.35">
      <c r="B109" s="7">
        <f t="shared" si="8"/>
        <v>44669</v>
      </c>
      <c r="C109" s="8">
        <f t="shared" si="9"/>
        <v>310</v>
      </c>
      <c r="D109" s="53">
        <v>70</v>
      </c>
      <c r="E109" s="53">
        <v>0</v>
      </c>
      <c r="F109" s="8">
        <f t="shared" si="6"/>
        <v>380</v>
      </c>
      <c r="G109" s="55">
        <f t="shared" si="7"/>
        <v>4</v>
      </c>
    </row>
    <row r="110" spans="2:7" x14ac:dyDescent="0.35">
      <c r="B110" s="7">
        <f t="shared" si="8"/>
        <v>44670</v>
      </c>
      <c r="C110" s="8">
        <f t="shared" si="9"/>
        <v>380</v>
      </c>
      <c r="D110" s="53"/>
      <c r="E110" s="53"/>
      <c r="F110" s="8">
        <f t="shared" si="6"/>
        <v>380</v>
      </c>
      <c r="G110" s="55">
        <f t="shared" si="7"/>
        <v>4</v>
      </c>
    </row>
    <row r="111" spans="2:7" x14ac:dyDescent="0.35">
      <c r="B111" s="7">
        <f t="shared" si="8"/>
        <v>44671</v>
      </c>
      <c r="C111" s="8">
        <f t="shared" si="9"/>
        <v>380</v>
      </c>
      <c r="D111" s="53"/>
      <c r="E111" s="53">
        <v>40</v>
      </c>
      <c r="F111" s="8">
        <f t="shared" si="6"/>
        <v>340</v>
      </c>
      <c r="G111" s="55">
        <f t="shared" si="7"/>
        <v>4</v>
      </c>
    </row>
    <row r="112" spans="2:7" x14ac:dyDescent="0.35">
      <c r="B112" s="7">
        <f t="shared" si="8"/>
        <v>44672</v>
      </c>
      <c r="C112" s="8">
        <f t="shared" si="9"/>
        <v>340</v>
      </c>
      <c r="D112" s="53">
        <v>0</v>
      </c>
      <c r="E112" s="53">
        <v>50</v>
      </c>
      <c r="F112" s="8">
        <f t="shared" si="6"/>
        <v>290</v>
      </c>
      <c r="G112" s="55">
        <f t="shared" si="7"/>
        <v>4</v>
      </c>
    </row>
    <row r="113" spans="2:7" x14ac:dyDescent="0.35">
      <c r="B113" s="7">
        <f t="shared" si="8"/>
        <v>44673</v>
      </c>
      <c r="C113" s="8">
        <f t="shared" si="9"/>
        <v>290</v>
      </c>
      <c r="D113" s="53">
        <v>0</v>
      </c>
      <c r="E113" s="53">
        <v>20</v>
      </c>
      <c r="F113" s="8">
        <f t="shared" si="6"/>
        <v>270</v>
      </c>
      <c r="G113" s="55">
        <f t="shared" si="7"/>
        <v>4</v>
      </c>
    </row>
    <row r="114" spans="2:7" x14ac:dyDescent="0.35">
      <c r="B114" s="7">
        <f t="shared" si="8"/>
        <v>44674</v>
      </c>
      <c r="C114" s="8">
        <f t="shared" si="9"/>
        <v>270</v>
      </c>
      <c r="D114" s="53">
        <v>70</v>
      </c>
      <c r="E114" s="53">
        <v>0</v>
      </c>
      <c r="F114" s="8">
        <f t="shared" si="6"/>
        <v>340</v>
      </c>
      <c r="G114" s="55">
        <f t="shared" si="7"/>
        <v>4</v>
      </c>
    </row>
    <row r="115" spans="2:7" x14ac:dyDescent="0.35">
      <c r="B115" s="7">
        <f t="shared" si="8"/>
        <v>44675</v>
      </c>
      <c r="C115" s="8">
        <f t="shared" si="9"/>
        <v>340</v>
      </c>
      <c r="D115" s="53"/>
      <c r="E115" s="53"/>
      <c r="F115" s="8">
        <f t="shared" si="6"/>
        <v>340</v>
      </c>
      <c r="G115" s="55">
        <f t="shared" si="7"/>
        <v>4</v>
      </c>
    </row>
    <row r="116" spans="2:7" x14ac:dyDescent="0.35">
      <c r="B116" s="7">
        <f t="shared" si="8"/>
        <v>44676</v>
      </c>
      <c r="C116" s="8">
        <f t="shared" si="9"/>
        <v>340</v>
      </c>
      <c r="D116" s="53">
        <v>20</v>
      </c>
      <c r="E116" s="53">
        <v>0</v>
      </c>
      <c r="F116" s="8">
        <f t="shared" si="6"/>
        <v>360</v>
      </c>
      <c r="G116" s="55">
        <f t="shared" si="7"/>
        <v>4</v>
      </c>
    </row>
    <row r="117" spans="2:7" x14ac:dyDescent="0.35">
      <c r="B117" s="7">
        <f t="shared" si="8"/>
        <v>44677</v>
      </c>
      <c r="C117" s="8">
        <f t="shared" si="9"/>
        <v>360</v>
      </c>
      <c r="D117" s="53"/>
      <c r="E117" s="53"/>
      <c r="F117" s="8">
        <f t="shared" si="6"/>
        <v>360</v>
      </c>
      <c r="G117" s="55">
        <f t="shared" si="7"/>
        <v>4</v>
      </c>
    </row>
    <row r="118" spans="2:7" x14ac:dyDescent="0.35">
      <c r="B118" s="7">
        <f t="shared" si="8"/>
        <v>44678</v>
      </c>
      <c r="C118" s="8">
        <f t="shared" si="9"/>
        <v>360</v>
      </c>
      <c r="D118" s="53"/>
      <c r="E118" s="53"/>
      <c r="F118" s="8">
        <f t="shared" si="6"/>
        <v>360</v>
      </c>
      <c r="G118" s="55">
        <f t="shared" si="7"/>
        <v>4</v>
      </c>
    </row>
    <row r="119" spans="2:7" x14ac:dyDescent="0.35">
      <c r="B119" s="7">
        <f t="shared" si="8"/>
        <v>44679</v>
      </c>
      <c r="C119" s="8">
        <f t="shared" si="9"/>
        <v>360</v>
      </c>
      <c r="D119" s="53">
        <v>0</v>
      </c>
      <c r="E119" s="53">
        <v>50</v>
      </c>
      <c r="F119" s="8">
        <f t="shared" si="6"/>
        <v>310</v>
      </c>
      <c r="G119" s="55">
        <f t="shared" si="7"/>
        <v>4</v>
      </c>
    </row>
    <row r="120" spans="2:7" x14ac:dyDescent="0.35">
      <c r="B120" s="7">
        <f t="shared" si="8"/>
        <v>44680</v>
      </c>
      <c r="C120" s="8">
        <f t="shared" si="9"/>
        <v>310</v>
      </c>
      <c r="D120" s="54"/>
      <c r="E120" s="54"/>
      <c r="F120" s="8">
        <f t="shared" si="6"/>
        <v>310</v>
      </c>
      <c r="G120" s="55">
        <f t="shared" si="7"/>
        <v>4</v>
      </c>
    </row>
    <row r="121" spans="2:7" x14ac:dyDescent="0.35">
      <c r="B121" s="7">
        <f t="shared" si="8"/>
        <v>44681</v>
      </c>
      <c r="C121" s="8">
        <f t="shared" si="9"/>
        <v>310</v>
      </c>
      <c r="D121" s="54"/>
      <c r="E121" s="54"/>
      <c r="F121" s="8">
        <f t="shared" si="6"/>
        <v>310</v>
      </c>
      <c r="G121" s="55">
        <f t="shared" si="7"/>
        <v>4</v>
      </c>
    </row>
    <row r="122" spans="2:7" x14ac:dyDescent="0.35">
      <c r="B122" s="7">
        <f t="shared" si="8"/>
        <v>44682</v>
      </c>
      <c r="C122" s="8">
        <f t="shared" si="9"/>
        <v>310</v>
      </c>
      <c r="D122" s="53">
        <v>0</v>
      </c>
      <c r="E122" s="53">
        <v>40</v>
      </c>
      <c r="F122" s="8">
        <f t="shared" si="6"/>
        <v>270</v>
      </c>
      <c r="G122" s="55">
        <f t="shared" si="7"/>
        <v>5</v>
      </c>
    </row>
    <row r="123" spans="2:7" x14ac:dyDescent="0.35">
      <c r="B123" s="7">
        <f t="shared" si="8"/>
        <v>44683</v>
      </c>
      <c r="C123" s="8">
        <f t="shared" si="9"/>
        <v>270</v>
      </c>
      <c r="D123" s="53"/>
      <c r="E123" s="53"/>
      <c r="F123" s="8">
        <f t="shared" si="6"/>
        <v>270</v>
      </c>
      <c r="G123" s="55">
        <f t="shared" si="7"/>
        <v>5</v>
      </c>
    </row>
    <row r="124" spans="2:7" x14ac:dyDescent="0.35">
      <c r="B124" s="7">
        <f t="shared" si="8"/>
        <v>44684</v>
      </c>
      <c r="C124" s="8">
        <f t="shared" si="9"/>
        <v>270</v>
      </c>
      <c r="D124" s="53">
        <v>30</v>
      </c>
      <c r="E124" s="53"/>
      <c r="F124" s="8">
        <f t="shared" si="6"/>
        <v>300</v>
      </c>
      <c r="G124" s="55">
        <f t="shared" si="7"/>
        <v>5</v>
      </c>
    </row>
    <row r="125" spans="2:7" x14ac:dyDescent="0.35">
      <c r="B125" s="7">
        <f t="shared" si="8"/>
        <v>44685</v>
      </c>
      <c r="C125" s="8">
        <f t="shared" si="9"/>
        <v>300</v>
      </c>
      <c r="D125" s="54"/>
      <c r="E125" s="54"/>
      <c r="F125" s="8">
        <f t="shared" si="6"/>
        <v>300</v>
      </c>
      <c r="G125" s="55">
        <f t="shared" si="7"/>
        <v>5</v>
      </c>
    </row>
    <row r="126" spans="2:7" x14ac:dyDescent="0.35">
      <c r="B126" s="7">
        <f t="shared" si="8"/>
        <v>44686</v>
      </c>
      <c r="C126" s="8">
        <f t="shared" si="9"/>
        <v>300</v>
      </c>
      <c r="D126" s="54"/>
      <c r="E126" s="54"/>
      <c r="F126" s="8">
        <f t="shared" si="6"/>
        <v>300</v>
      </c>
      <c r="G126" s="55">
        <f t="shared" si="7"/>
        <v>5</v>
      </c>
    </row>
    <row r="127" spans="2:7" x14ac:dyDescent="0.35">
      <c r="B127" s="7">
        <f t="shared" si="8"/>
        <v>44687</v>
      </c>
      <c r="C127" s="8">
        <f t="shared" si="9"/>
        <v>300</v>
      </c>
      <c r="D127" s="53">
        <v>80</v>
      </c>
      <c r="E127" s="53">
        <v>10</v>
      </c>
      <c r="F127" s="8">
        <f t="shared" si="6"/>
        <v>370</v>
      </c>
      <c r="G127" s="55">
        <f t="shared" si="7"/>
        <v>5</v>
      </c>
    </row>
    <row r="128" spans="2:7" x14ac:dyDescent="0.35">
      <c r="B128" s="7">
        <f t="shared" si="8"/>
        <v>44688</v>
      </c>
      <c r="C128" s="8">
        <f t="shared" si="9"/>
        <v>370</v>
      </c>
      <c r="D128" s="53"/>
      <c r="E128" s="53"/>
      <c r="F128" s="8">
        <f t="shared" si="6"/>
        <v>370</v>
      </c>
      <c r="G128" s="55">
        <f t="shared" si="7"/>
        <v>5</v>
      </c>
    </row>
    <row r="129" spans="2:7" x14ac:dyDescent="0.35">
      <c r="B129" s="7">
        <f t="shared" si="8"/>
        <v>44689</v>
      </c>
      <c r="C129" s="8">
        <f t="shared" si="9"/>
        <v>370</v>
      </c>
      <c r="D129" s="53">
        <v>0</v>
      </c>
      <c r="E129" s="53">
        <v>30</v>
      </c>
      <c r="F129" s="8">
        <f t="shared" si="6"/>
        <v>340</v>
      </c>
      <c r="G129" s="55">
        <f t="shared" si="7"/>
        <v>5</v>
      </c>
    </row>
    <row r="130" spans="2:7" x14ac:dyDescent="0.35">
      <c r="B130" s="7">
        <f t="shared" si="8"/>
        <v>44690</v>
      </c>
      <c r="C130" s="8">
        <f t="shared" si="9"/>
        <v>340</v>
      </c>
      <c r="D130" s="53"/>
      <c r="E130" s="53"/>
      <c r="F130" s="8">
        <f t="shared" si="6"/>
        <v>340</v>
      </c>
      <c r="G130" s="55">
        <f t="shared" si="7"/>
        <v>5</v>
      </c>
    </row>
    <row r="131" spans="2:7" x14ac:dyDescent="0.35">
      <c r="B131" s="7">
        <f t="shared" si="8"/>
        <v>44691</v>
      </c>
      <c r="C131" s="8">
        <f t="shared" si="9"/>
        <v>340</v>
      </c>
      <c r="D131" s="53">
        <v>0</v>
      </c>
      <c r="E131" s="53">
        <v>30</v>
      </c>
      <c r="F131" s="8">
        <f t="shared" ref="F131:F194" si="10">+C131+D131-E131</f>
        <v>310</v>
      </c>
      <c r="G131" s="55">
        <f t="shared" ref="G131:G194" si="11">MONTH(B131)</f>
        <v>5</v>
      </c>
    </row>
    <row r="132" spans="2:7" x14ac:dyDescent="0.35">
      <c r="B132" s="7">
        <f t="shared" ref="B132:B195" si="12">+B131+1</f>
        <v>44692</v>
      </c>
      <c r="C132" s="8">
        <f t="shared" ref="C132:C195" si="13">+F131</f>
        <v>310</v>
      </c>
      <c r="D132" s="53"/>
      <c r="E132" s="53"/>
      <c r="F132" s="8">
        <f t="shared" si="10"/>
        <v>310</v>
      </c>
      <c r="G132" s="55">
        <f t="shared" si="11"/>
        <v>5</v>
      </c>
    </row>
    <row r="133" spans="2:7" x14ac:dyDescent="0.35">
      <c r="B133" s="7">
        <f t="shared" si="12"/>
        <v>44693</v>
      </c>
      <c r="C133" s="8">
        <f t="shared" si="13"/>
        <v>310</v>
      </c>
      <c r="D133" s="53"/>
      <c r="E133" s="53">
        <v>40</v>
      </c>
      <c r="F133" s="8">
        <f t="shared" si="10"/>
        <v>270</v>
      </c>
      <c r="G133" s="55">
        <f t="shared" si="11"/>
        <v>5</v>
      </c>
    </row>
    <row r="134" spans="2:7" x14ac:dyDescent="0.35">
      <c r="B134" s="7">
        <f t="shared" si="12"/>
        <v>44694</v>
      </c>
      <c r="C134" s="8">
        <f t="shared" si="13"/>
        <v>270</v>
      </c>
      <c r="D134" s="53"/>
      <c r="E134" s="53"/>
      <c r="F134" s="8">
        <f t="shared" si="10"/>
        <v>270</v>
      </c>
      <c r="G134" s="55">
        <f t="shared" si="11"/>
        <v>5</v>
      </c>
    </row>
    <row r="135" spans="2:7" x14ac:dyDescent="0.35">
      <c r="B135" s="7">
        <f t="shared" si="12"/>
        <v>44695</v>
      </c>
      <c r="C135" s="8">
        <f t="shared" si="13"/>
        <v>270</v>
      </c>
      <c r="D135" s="53"/>
      <c r="E135" s="53"/>
      <c r="F135" s="8">
        <f t="shared" si="10"/>
        <v>270</v>
      </c>
      <c r="G135" s="55">
        <f t="shared" si="11"/>
        <v>5</v>
      </c>
    </row>
    <row r="136" spans="2:7" x14ac:dyDescent="0.35">
      <c r="B136" s="7">
        <f t="shared" si="12"/>
        <v>44696</v>
      </c>
      <c r="C136" s="8">
        <f t="shared" si="13"/>
        <v>270</v>
      </c>
      <c r="D136" s="53">
        <v>70</v>
      </c>
      <c r="E136" s="53">
        <v>0</v>
      </c>
      <c r="F136" s="8">
        <f t="shared" si="10"/>
        <v>340</v>
      </c>
      <c r="G136" s="55">
        <f t="shared" si="11"/>
        <v>5</v>
      </c>
    </row>
    <row r="137" spans="2:7" x14ac:dyDescent="0.35">
      <c r="B137" s="7">
        <f t="shared" si="12"/>
        <v>44697</v>
      </c>
      <c r="C137" s="8">
        <f t="shared" si="13"/>
        <v>340</v>
      </c>
      <c r="D137" s="53"/>
      <c r="E137" s="53"/>
      <c r="F137" s="8">
        <f t="shared" si="10"/>
        <v>340</v>
      </c>
      <c r="G137" s="55">
        <f t="shared" si="11"/>
        <v>5</v>
      </c>
    </row>
    <row r="138" spans="2:7" x14ac:dyDescent="0.35">
      <c r="B138" s="7">
        <f t="shared" si="12"/>
        <v>44698</v>
      </c>
      <c r="C138" s="8">
        <f t="shared" si="13"/>
        <v>340</v>
      </c>
      <c r="D138" s="53"/>
      <c r="E138" s="53"/>
      <c r="F138" s="8">
        <f t="shared" si="10"/>
        <v>340</v>
      </c>
      <c r="G138" s="55">
        <f t="shared" si="11"/>
        <v>5</v>
      </c>
    </row>
    <row r="139" spans="2:7" x14ac:dyDescent="0.35">
      <c r="B139" s="7">
        <f t="shared" si="12"/>
        <v>44699</v>
      </c>
      <c r="C139" s="8">
        <f t="shared" si="13"/>
        <v>340</v>
      </c>
      <c r="D139" s="53">
        <v>0</v>
      </c>
      <c r="E139" s="53">
        <v>50</v>
      </c>
      <c r="F139" s="8">
        <f t="shared" si="10"/>
        <v>290</v>
      </c>
      <c r="G139" s="55">
        <f t="shared" si="11"/>
        <v>5</v>
      </c>
    </row>
    <row r="140" spans="2:7" x14ac:dyDescent="0.35">
      <c r="B140" s="7">
        <f t="shared" si="12"/>
        <v>44700</v>
      </c>
      <c r="C140" s="8">
        <f t="shared" si="13"/>
        <v>290</v>
      </c>
      <c r="D140" s="53">
        <v>0</v>
      </c>
      <c r="E140" s="53">
        <v>20</v>
      </c>
      <c r="F140" s="8">
        <f t="shared" si="10"/>
        <v>270</v>
      </c>
      <c r="G140" s="55">
        <f t="shared" si="11"/>
        <v>5</v>
      </c>
    </row>
    <row r="141" spans="2:7" x14ac:dyDescent="0.35">
      <c r="B141" s="7">
        <f t="shared" si="12"/>
        <v>44701</v>
      </c>
      <c r="C141" s="8">
        <f t="shared" si="13"/>
        <v>270</v>
      </c>
      <c r="D141" s="53">
        <v>70</v>
      </c>
      <c r="E141" s="53">
        <v>0</v>
      </c>
      <c r="F141" s="8">
        <f t="shared" si="10"/>
        <v>340</v>
      </c>
      <c r="G141" s="55">
        <f t="shared" si="11"/>
        <v>5</v>
      </c>
    </row>
    <row r="142" spans="2:7" x14ac:dyDescent="0.35">
      <c r="B142" s="7">
        <f t="shared" si="12"/>
        <v>44702</v>
      </c>
      <c r="C142" s="8">
        <f t="shared" si="13"/>
        <v>340</v>
      </c>
      <c r="D142" s="53"/>
      <c r="E142" s="53"/>
      <c r="F142" s="8">
        <f t="shared" si="10"/>
        <v>340</v>
      </c>
      <c r="G142" s="55">
        <f t="shared" si="11"/>
        <v>5</v>
      </c>
    </row>
    <row r="143" spans="2:7" x14ac:dyDescent="0.35">
      <c r="B143" s="7">
        <f t="shared" si="12"/>
        <v>44703</v>
      </c>
      <c r="C143" s="8">
        <f t="shared" si="13"/>
        <v>340</v>
      </c>
      <c r="D143" s="53">
        <v>20</v>
      </c>
      <c r="E143" s="53">
        <v>0</v>
      </c>
      <c r="F143" s="8">
        <f t="shared" si="10"/>
        <v>360</v>
      </c>
      <c r="G143" s="55">
        <f t="shared" si="11"/>
        <v>5</v>
      </c>
    </row>
    <row r="144" spans="2:7" x14ac:dyDescent="0.35">
      <c r="B144" s="7">
        <f t="shared" si="12"/>
        <v>44704</v>
      </c>
      <c r="C144" s="8">
        <f t="shared" si="13"/>
        <v>360</v>
      </c>
      <c r="D144" s="53"/>
      <c r="E144" s="53"/>
      <c r="F144" s="8">
        <f t="shared" si="10"/>
        <v>360</v>
      </c>
      <c r="G144" s="55">
        <f t="shared" si="11"/>
        <v>5</v>
      </c>
    </row>
    <row r="145" spans="2:7" x14ac:dyDescent="0.35">
      <c r="B145" s="7">
        <f t="shared" si="12"/>
        <v>44705</v>
      </c>
      <c r="C145" s="8">
        <f t="shared" si="13"/>
        <v>360</v>
      </c>
      <c r="D145" s="53">
        <v>10</v>
      </c>
      <c r="E145" s="53"/>
      <c r="F145" s="8">
        <f t="shared" si="10"/>
        <v>370</v>
      </c>
      <c r="G145" s="55">
        <f t="shared" si="11"/>
        <v>5</v>
      </c>
    </row>
    <row r="146" spans="2:7" x14ac:dyDescent="0.35">
      <c r="B146" s="7">
        <f t="shared" si="12"/>
        <v>44706</v>
      </c>
      <c r="C146" s="8">
        <f t="shared" si="13"/>
        <v>370</v>
      </c>
      <c r="D146" s="53">
        <v>0</v>
      </c>
      <c r="E146" s="53">
        <v>50</v>
      </c>
      <c r="F146" s="8">
        <f t="shared" si="10"/>
        <v>320</v>
      </c>
      <c r="G146" s="55">
        <f t="shared" si="11"/>
        <v>5</v>
      </c>
    </row>
    <row r="147" spans="2:7" x14ac:dyDescent="0.35">
      <c r="B147" s="7">
        <f t="shared" si="12"/>
        <v>44707</v>
      </c>
      <c r="C147" s="8">
        <f t="shared" si="13"/>
        <v>320</v>
      </c>
      <c r="D147" s="54"/>
      <c r="E147" s="54"/>
      <c r="F147" s="8">
        <f t="shared" si="10"/>
        <v>320</v>
      </c>
      <c r="G147" s="55">
        <f t="shared" si="11"/>
        <v>5</v>
      </c>
    </row>
    <row r="148" spans="2:7" x14ac:dyDescent="0.35">
      <c r="B148" s="7">
        <f t="shared" si="12"/>
        <v>44708</v>
      </c>
      <c r="C148" s="8">
        <f t="shared" si="13"/>
        <v>320</v>
      </c>
      <c r="D148" s="54"/>
      <c r="E148" s="54"/>
      <c r="F148" s="8">
        <f t="shared" si="10"/>
        <v>320</v>
      </c>
      <c r="G148" s="55">
        <f t="shared" si="11"/>
        <v>5</v>
      </c>
    </row>
    <row r="149" spans="2:7" x14ac:dyDescent="0.35">
      <c r="B149" s="7">
        <f t="shared" si="12"/>
        <v>44709</v>
      </c>
      <c r="C149" s="8">
        <f t="shared" si="13"/>
        <v>320</v>
      </c>
      <c r="D149" s="53">
        <v>0</v>
      </c>
      <c r="E149" s="53">
        <v>40</v>
      </c>
      <c r="F149" s="8">
        <f t="shared" si="10"/>
        <v>280</v>
      </c>
      <c r="G149" s="55">
        <f t="shared" si="11"/>
        <v>5</v>
      </c>
    </row>
    <row r="150" spans="2:7" x14ac:dyDescent="0.35">
      <c r="B150" s="7">
        <f t="shared" si="12"/>
        <v>44710</v>
      </c>
      <c r="C150" s="8">
        <f t="shared" si="13"/>
        <v>280</v>
      </c>
      <c r="D150" s="53"/>
      <c r="E150" s="53"/>
      <c r="F150" s="8">
        <f t="shared" si="10"/>
        <v>280</v>
      </c>
      <c r="G150" s="55">
        <f t="shared" si="11"/>
        <v>5</v>
      </c>
    </row>
    <row r="151" spans="2:7" x14ac:dyDescent="0.35">
      <c r="B151" s="7">
        <f t="shared" si="12"/>
        <v>44711</v>
      </c>
      <c r="C151" s="8">
        <f t="shared" si="13"/>
        <v>280</v>
      </c>
      <c r="D151" s="53"/>
      <c r="E151" s="53">
        <v>10</v>
      </c>
      <c r="F151" s="8">
        <f t="shared" si="10"/>
        <v>270</v>
      </c>
      <c r="G151" s="55">
        <f t="shared" si="11"/>
        <v>5</v>
      </c>
    </row>
    <row r="152" spans="2:7" x14ac:dyDescent="0.35">
      <c r="B152" s="7">
        <f t="shared" si="12"/>
        <v>44712</v>
      </c>
      <c r="C152" s="8">
        <f t="shared" si="13"/>
        <v>270</v>
      </c>
      <c r="D152" s="54"/>
      <c r="E152" s="53">
        <v>30</v>
      </c>
      <c r="F152" s="8">
        <f t="shared" si="10"/>
        <v>240</v>
      </c>
      <c r="G152" s="55">
        <f t="shared" si="11"/>
        <v>5</v>
      </c>
    </row>
    <row r="153" spans="2:7" x14ac:dyDescent="0.35">
      <c r="B153" s="7">
        <f t="shared" si="12"/>
        <v>44713</v>
      </c>
      <c r="C153" s="8">
        <f t="shared" si="13"/>
        <v>240</v>
      </c>
      <c r="D153" s="54"/>
      <c r="E153" s="53">
        <v>20</v>
      </c>
      <c r="F153" s="8">
        <f t="shared" si="10"/>
        <v>220</v>
      </c>
      <c r="G153" s="55">
        <f t="shared" si="11"/>
        <v>6</v>
      </c>
    </row>
    <row r="154" spans="2:7" x14ac:dyDescent="0.35">
      <c r="B154" s="7">
        <f t="shared" si="12"/>
        <v>44714</v>
      </c>
      <c r="C154" s="8">
        <f t="shared" si="13"/>
        <v>220</v>
      </c>
      <c r="D154" s="53">
        <v>80</v>
      </c>
      <c r="E154" s="53">
        <v>10</v>
      </c>
      <c r="F154" s="8">
        <f t="shared" si="10"/>
        <v>290</v>
      </c>
      <c r="G154" s="55">
        <f t="shared" si="11"/>
        <v>6</v>
      </c>
    </row>
    <row r="155" spans="2:7" x14ac:dyDescent="0.35">
      <c r="B155" s="7">
        <f t="shared" si="12"/>
        <v>44715</v>
      </c>
      <c r="C155" s="8">
        <f t="shared" si="13"/>
        <v>290</v>
      </c>
      <c r="D155" s="53"/>
      <c r="E155" s="53"/>
      <c r="F155" s="8">
        <f t="shared" si="10"/>
        <v>290</v>
      </c>
      <c r="G155" s="55">
        <f t="shared" si="11"/>
        <v>6</v>
      </c>
    </row>
    <row r="156" spans="2:7" x14ac:dyDescent="0.35">
      <c r="B156" s="7">
        <f t="shared" si="12"/>
        <v>44716</v>
      </c>
      <c r="C156" s="8">
        <f t="shared" si="13"/>
        <v>290</v>
      </c>
      <c r="D156" s="53">
        <v>0</v>
      </c>
      <c r="E156" s="53">
        <v>30</v>
      </c>
      <c r="F156" s="8">
        <f t="shared" si="10"/>
        <v>260</v>
      </c>
      <c r="G156" s="55">
        <f t="shared" si="11"/>
        <v>6</v>
      </c>
    </row>
    <row r="157" spans="2:7" x14ac:dyDescent="0.35">
      <c r="B157" s="7">
        <f t="shared" si="12"/>
        <v>44717</v>
      </c>
      <c r="C157" s="8">
        <f t="shared" si="13"/>
        <v>260</v>
      </c>
      <c r="D157" s="53"/>
      <c r="E157" s="53"/>
      <c r="F157" s="8">
        <f t="shared" si="10"/>
        <v>260</v>
      </c>
      <c r="G157" s="55">
        <f t="shared" si="11"/>
        <v>6</v>
      </c>
    </row>
    <row r="158" spans="2:7" x14ac:dyDescent="0.35">
      <c r="B158" s="7">
        <f t="shared" si="12"/>
        <v>44718</v>
      </c>
      <c r="C158" s="8">
        <f t="shared" si="13"/>
        <v>260</v>
      </c>
      <c r="D158" s="53">
        <v>0</v>
      </c>
      <c r="E158" s="53">
        <v>30</v>
      </c>
      <c r="F158" s="8">
        <f t="shared" si="10"/>
        <v>230</v>
      </c>
      <c r="G158" s="55">
        <f t="shared" si="11"/>
        <v>6</v>
      </c>
    </row>
    <row r="159" spans="2:7" x14ac:dyDescent="0.35">
      <c r="B159" s="7">
        <f t="shared" si="12"/>
        <v>44719</v>
      </c>
      <c r="C159" s="8">
        <f t="shared" si="13"/>
        <v>230</v>
      </c>
      <c r="D159" s="53"/>
      <c r="E159" s="53"/>
      <c r="F159" s="8">
        <f t="shared" si="10"/>
        <v>230</v>
      </c>
      <c r="G159" s="55">
        <f t="shared" si="11"/>
        <v>6</v>
      </c>
    </row>
    <row r="160" spans="2:7" x14ac:dyDescent="0.35">
      <c r="B160" s="7">
        <f t="shared" si="12"/>
        <v>44720</v>
      </c>
      <c r="C160" s="8">
        <f t="shared" si="13"/>
        <v>230</v>
      </c>
      <c r="D160" s="53"/>
      <c r="E160" s="53"/>
      <c r="F160" s="8">
        <f t="shared" si="10"/>
        <v>230</v>
      </c>
      <c r="G160" s="55">
        <f t="shared" si="11"/>
        <v>6</v>
      </c>
    </row>
    <row r="161" spans="2:7" x14ac:dyDescent="0.35">
      <c r="B161" s="7">
        <f t="shared" si="12"/>
        <v>44721</v>
      </c>
      <c r="C161" s="8">
        <f t="shared" si="13"/>
        <v>230</v>
      </c>
      <c r="D161" s="53">
        <v>40</v>
      </c>
      <c r="E161" s="53"/>
      <c r="F161" s="8">
        <f t="shared" si="10"/>
        <v>270</v>
      </c>
      <c r="G161" s="55">
        <f t="shared" si="11"/>
        <v>6</v>
      </c>
    </row>
    <row r="162" spans="2:7" x14ac:dyDescent="0.35">
      <c r="B162" s="7">
        <f t="shared" si="12"/>
        <v>44722</v>
      </c>
      <c r="C162" s="8">
        <f t="shared" si="13"/>
        <v>270</v>
      </c>
      <c r="D162" s="53"/>
      <c r="E162" s="53"/>
      <c r="F162" s="8">
        <f t="shared" si="10"/>
        <v>270</v>
      </c>
      <c r="G162" s="55">
        <f t="shared" si="11"/>
        <v>6</v>
      </c>
    </row>
    <row r="163" spans="2:7" x14ac:dyDescent="0.35">
      <c r="B163" s="7">
        <f t="shared" si="12"/>
        <v>44723</v>
      </c>
      <c r="C163" s="8">
        <f t="shared" si="13"/>
        <v>270</v>
      </c>
      <c r="D163" s="53">
        <v>70</v>
      </c>
      <c r="E163" s="53">
        <v>0</v>
      </c>
      <c r="F163" s="8">
        <f t="shared" si="10"/>
        <v>340</v>
      </c>
      <c r="G163" s="55">
        <f t="shared" si="11"/>
        <v>6</v>
      </c>
    </row>
    <row r="164" spans="2:7" x14ac:dyDescent="0.35">
      <c r="B164" s="7">
        <f t="shared" si="12"/>
        <v>44724</v>
      </c>
      <c r="C164" s="8">
        <f t="shared" si="13"/>
        <v>340</v>
      </c>
      <c r="D164" s="53"/>
      <c r="E164" s="53"/>
      <c r="F164" s="8">
        <f t="shared" si="10"/>
        <v>340</v>
      </c>
      <c r="G164" s="55">
        <f t="shared" si="11"/>
        <v>6</v>
      </c>
    </row>
    <row r="165" spans="2:7" x14ac:dyDescent="0.35">
      <c r="B165" s="7">
        <f t="shared" si="12"/>
        <v>44725</v>
      </c>
      <c r="C165" s="8">
        <f t="shared" si="13"/>
        <v>340</v>
      </c>
      <c r="D165" s="53"/>
      <c r="E165" s="53">
        <v>20</v>
      </c>
      <c r="F165" s="8">
        <f t="shared" si="10"/>
        <v>320</v>
      </c>
      <c r="G165" s="55">
        <f t="shared" si="11"/>
        <v>6</v>
      </c>
    </row>
    <row r="166" spans="2:7" x14ac:dyDescent="0.35">
      <c r="B166" s="7">
        <f t="shared" si="12"/>
        <v>44726</v>
      </c>
      <c r="C166" s="8">
        <f t="shared" si="13"/>
        <v>320</v>
      </c>
      <c r="D166" s="53">
        <v>0</v>
      </c>
      <c r="E166" s="53">
        <v>50</v>
      </c>
      <c r="F166" s="8">
        <f t="shared" si="10"/>
        <v>270</v>
      </c>
      <c r="G166" s="55">
        <f t="shared" si="11"/>
        <v>6</v>
      </c>
    </row>
    <row r="167" spans="2:7" x14ac:dyDescent="0.35">
      <c r="B167" s="7">
        <f t="shared" si="12"/>
        <v>44727</v>
      </c>
      <c r="C167" s="8">
        <f t="shared" si="13"/>
        <v>270</v>
      </c>
      <c r="D167" s="53">
        <v>0</v>
      </c>
      <c r="E167" s="53">
        <v>20</v>
      </c>
      <c r="F167" s="8">
        <f t="shared" si="10"/>
        <v>250</v>
      </c>
      <c r="G167" s="55">
        <f t="shared" si="11"/>
        <v>6</v>
      </c>
    </row>
    <row r="168" spans="2:7" x14ac:dyDescent="0.35">
      <c r="B168" s="7">
        <f t="shared" si="12"/>
        <v>44728</v>
      </c>
      <c r="C168" s="8">
        <f t="shared" si="13"/>
        <v>250</v>
      </c>
      <c r="D168" s="53">
        <v>70</v>
      </c>
      <c r="E168" s="53">
        <v>0</v>
      </c>
      <c r="F168" s="8">
        <f t="shared" si="10"/>
        <v>320</v>
      </c>
      <c r="G168" s="55">
        <f t="shared" si="11"/>
        <v>6</v>
      </c>
    </row>
    <row r="169" spans="2:7" x14ac:dyDescent="0.35">
      <c r="B169" s="7">
        <f t="shared" si="12"/>
        <v>44729</v>
      </c>
      <c r="C169" s="8">
        <f t="shared" si="13"/>
        <v>320</v>
      </c>
      <c r="D169" s="53"/>
      <c r="E169" s="53"/>
      <c r="F169" s="8">
        <f t="shared" si="10"/>
        <v>320</v>
      </c>
      <c r="G169" s="55">
        <f t="shared" si="11"/>
        <v>6</v>
      </c>
    </row>
    <row r="170" spans="2:7" x14ac:dyDescent="0.35">
      <c r="B170" s="7">
        <f t="shared" si="12"/>
        <v>44730</v>
      </c>
      <c r="C170" s="8">
        <f t="shared" si="13"/>
        <v>320</v>
      </c>
      <c r="D170" s="53">
        <v>20</v>
      </c>
      <c r="E170" s="53">
        <v>0</v>
      </c>
      <c r="F170" s="8">
        <f t="shared" si="10"/>
        <v>340</v>
      </c>
      <c r="G170" s="55">
        <f t="shared" si="11"/>
        <v>6</v>
      </c>
    </row>
    <row r="171" spans="2:7" x14ac:dyDescent="0.35">
      <c r="B171" s="7">
        <f t="shared" si="12"/>
        <v>44731</v>
      </c>
      <c r="C171" s="8">
        <f t="shared" si="13"/>
        <v>340</v>
      </c>
      <c r="D171" s="53"/>
      <c r="E171" s="53"/>
      <c r="F171" s="8">
        <f t="shared" si="10"/>
        <v>340</v>
      </c>
      <c r="G171" s="55">
        <f t="shared" si="11"/>
        <v>6</v>
      </c>
    </row>
    <row r="172" spans="2:7" x14ac:dyDescent="0.35">
      <c r="B172" s="7">
        <f t="shared" si="12"/>
        <v>44732</v>
      </c>
      <c r="C172" s="8">
        <f t="shared" si="13"/>
        <v>340</v>
      </c>
      <c r="D172" s="53"/>
      <c r="E172" s="53"/>
      <c r="F172" s="8">
        <f t="shared" si="10"/>
        <v>340</v>
      </c>
      <c r="G172" s="55">
        <f t="shared" si="11"/>
        <v>6</v>
      </c>
    </row>
    <row r="173" spans="2:7" x14ac:dyDescent="0.35">
      <c r="B173" s="7">
        <f t="shared" si="12"/>
        <v>44733</v>
      </c>
      <c r="C173" s="8">
        <f t="shared" si="13"/>
        <v>340</v>
      </c>
      <c r="D173" s="53">
        <v>0</v>
      </c>
      <c r="E173" s="53">
        <v>50</v>
      </c>
      <c r="F173" s="8">
        <f t="shared" si="10"/>
        <v>290</v>
      </c>
      <c r="G173" s="55">
        <f t="shared" si="11"/>
        <v>6</v>
      </c>
    </row>
    <row r="174" spans="2:7" x14ac:dyDescent="0.35">
      <c r="B174" s="7">
        <f t="shared" si="12"/>
        <v>44734</v>
      </c>
      <c r="C174" s="8">
        <f t="shared" si="13"/>
        <v>290</v>
      </c>
      <c r="D174" s="54"/>
      <c r="E174" s="54"/>
      <c r="F174" s="8">
        <f t="shared" si="10"/>
        <v>290</v>
      </c>
      <c r="G174" s="55">
        <f t="shared" si="11"/>
        <v>6</v>
      </c>
    </row>
    <row r="175" spans="2:7" x14ac:dyDescent="0.35">
      <c r="B175" s="7">
        <f t="shared" si="12"/>
        <v>44735</v>
      </c>
      <c r="C175" s="8">
        <f t="shared" si="13"/>
        <v>290</v>
      </c>
      <c r="D175" s="54"/>
      <c r="E175" s="54"/>
      <c r="F175" s="8">
        <f t="shared" si="10"/>
        <v>290</v>
      </c>
      <c r="G175" s="55">
        <f t="shared" si="11"/>
        <v>6</v>
      </c>
    </row>
    <row r="176" spans="2:7" x14ac:dyDescent="0.35">
      <c r="B176" s="7">
        <f t="shared" si="12"/>
        <v>44736</v>
      </c>
      <c r="C176" s="8">
        <f t="shared" si="13"/>
        <v>290</v>
      </c>
      <c r="D176" s="53">
        <v>0</v>
      </c>
      <c r="E176" s="53">
        <v>40</v>
      </c>
      <c r="F176" s="8">
        <f t="shared" si="10"/>
        <v>250</v>
      </c>
      <c r="G176" s="55">
        <f t="shared" si="11"/>
        <v>6</v>
      </c>
    </row>
    <row r="177" spans="2:7" x14ac:dyDescent="0.35">
      <c r="B177" s="7">
        <f t="shared" si="12"/>
        <v>44737</v>
      </c>
      <c r="C177" s="8">
        <f t="shared" si="13"/>
        <v>250</v>
      </c>
      <c r="D177" s="53"/>
      <c r="E177" s="53"/>
      <c r="F177" s="8">
        <f t="shared" si="10"/>
        <v>250</v>
      </c>
      <c r="G177" s="55">
        <f t="shared" si="11"/>
        <v>6</v>
      </c>
    </row>
    <row r="178" spans="2:7" x14ac:dyDescent="0.35">
      <c r="B178" s="7">
        <f t="shared" si="12"/>
        <v>44738</v>
      </c>
      <c r="C178" s="8">
        <f t="shared" si="13"/>
        <v>250</v>
      </c>
      <c r="D178" s="53"/>
      <c r="E178" s="53"/>
      <c r="F178" s="8">
        <f t="shared" si="10"/>
        <v>250</v>
      </c>
      <c r="G178" s="55">
        <f t="shared" si="11"/>
        <v>6</v>
      </c>
    </row>
    <row r="179" spans="2:7" x14ac:dyDescent="0.35">
      <c r="B179" s="7">
        <f t="shared" si="12"/>
        <v>44739</v>
      </c>
      <c r="C179" s="8">
        <f t="shared" si="13"/>
        <v>250</v>
      </c>
      <c r="D179" s="54"/>
      <c r="E179" s="54"/>
      <c r="F179" s="8">
        <f t="shared" si="10"/>
        <v>250</v>
      </c>
      <c r="G179" s="55">
        <f t="shared" si="11"/>
        <v>6</v>
      </c>
    </row>
    <row r="180" spans="2:7" x14ac:dyDescent="0.35">
      <c r="B180" s="7">
        <f t="shared" si="12"/>
        <v>44740</v>
      </c>
      <c r="C180" s="8">
        <f t="shared" si="13"/>
        <v>250</v>
      </c>
      <c r="D180" s="54"/>
      <c r="E180" s="54"/>
      <c r="F180" s="8">
        <f t="shared" si="10"/>
        <v>250</v>
      </c>
      <c r="G180" s="55">
        <f t="shared" si="11"/>
        <v>6</v>
      </c>
    </row>
    <row r="181" spans="2:7" x14ac:dyDescent="0.35">
      <c r="B181" s="7">
        <f t="shared" si="12"/>
        <v>44741</v>
      </c>
      <c r="C181" s="8">
        <f t="shared" si="13"/>
        <v>250</v>
      </c>
      <c r="D181" s="53">
        <v>80</v>
      </c>
      <c r="E181" s="53">
        <v>10</v>
      </c>
      <c r="F181" s="8">
        <f t="shared" si="10"/>
        <v>320</v>
      </c>
      <c r="G181" s="55">
        <f t="shared" si="11"/>
        <v>6</v>
      </c>
    </row>
    <row r="182" spans="2:7" x14ac:dyDescent="0.35">
      <c r="B182" s="7">
        <f t="shared" si="12"/>
        <v>44742</v>
      </c>
      <c r="C182" s="8">
        <f t="shared" si="13"/>
        <v>320</v>
      </c>
      <c r="D182" s="53">
        <v>350</v>
      </c>
      <c r="E182" s="53"/>
      <c r="F182" s="8">
        <f t="shared" si="10"/>
        <v>670</v>
      </c>
      <c r="G182" s="55">
        <f t="shared" si="11"/>
        <v>6</v>
      </c>
    </row>
    <row r="183" spans="2:7" x14ac:dyDescent="0.35">
      <c r="B183" s="7">
        <f t="shared" si="12"/>
        <v>44743</v>
      </c>
      <c r="C183" s="8">
        <f t="shared" si="13"/>
        <v>670</v>
      </c>
      <c r="D183" s="53">
        <v>0</v>
      </c>
      <c r="E183" s="53">
        <v>30</v>
      </c>
      <c r="F183" s="8">
        <f t="shared" si="10"/>
        <v>640</v>
      </c>
      <c r="G183" s="55">
        <f t="shared" si="11"/>
        <v>7</v>
      </c>
    </row>
    <row r="184" spans="2:7" x14ac:dyDescent="0.35">
      <c r="B184" s="7">
        <f t="shared" si="12"/>
        <v>44744</v>
      </c>
      <c r="C184" s="8">
        <f t="shared" si="13"/>
        <v>640</v>
      </c>
      <c r="D184" s="53"/>
      <c r="E184" s="53"/>
      <c r="F184" s="8">
        <f t="shared" si="10"/>
        <v>640</v>
      </c>
      <c r="G184" s="55">
        <f t="shared" si="11"/>
        <v>7</v>
      </c>
    </row>
    <row r="185" spans="2:7" x14ac:dyDescent="0.35">
      <c r="B185" s="7">
        <f t="shared" si="12"/>
        <v>44745</v>
      </c>
      <c r="C185" s="8">
        <f t="shared" si="13"/>
        <v>640</v>
      </c>
      <c r="D185" s="53">
        <v>0</v>
      </c>
      <c r="E185" s="53">
        <v>30</v>
      </c>
      <c r="F185" s="8">
        <f t="shared" si="10"/>
        <v>610</v>
      </c>
      <c r="G185" s="55">
        <f t="shared" si="11"/>
        <v>7</v>
      </c>
    </row>
    <row r="186" spans="2:7" x14ac:dyDescent="0.35">
      <c r="B186" s="7">
        <f t="shared" si="12"/>
        <v>44746</v>
      </c>
      <c r="C186" s="8">
        <f t="shared" si="13"/>
        <v>610</v>
      </c>
      <c r="D186" s="53"/>
      <c r="E186" s="53"/>
      <c r="F186" s="8">
        <f t="shared" si="10"/>
        <v>610</v>
      </c>
      <c r="G186" s="55">
        <f t="shared" si="11"/>
        <v>7</v>
      </c>
    </row>
    <row r="187" spans="2:7" x14ac:dyDescent="0.35">
      <c r="B187" s="7">
        <f t="shared" si="12"/>
        <v>44747</v>
      </c>
      <c r="C187" s="8">
        <f t="shared" si="13"/>
        <v>610</v>
      </c>
      <c r="D187" s="53"/>
      <c r="E187" s="53">
        <v>25</v>
      </c>
      <c r="F187" s="8">
        <f t="shared" si="10"/>
        <v>585</v>
      </c>
      <c r="G187" s="55">
        <f t="shared" si="11"/>
        <v>7</v>
      </c>
    </row>
    <row r="188" spans="2:7" x14ac:dyDescent="0.35">
      <c r="B188" s="7">
        <f t="shared" si="12"/>
        <v>44748</v>
      </c>
      <c r="C188" s="8">
        <f t="shared" si="13"/>
        <v>585</v>
      </c>
      <c r="D188" s="53"/>
      <c r="E188" s="53">
        <v>30</v>
      </c>
      <c r="F188" s="8">
        <f t="shared" si="10"/>
        <v>555</v>
      </c>
      <c r="G188" s="55">
        <f t="shared" si="11"/>
        <v>7</v>
      </c>
    </row>
    <row r="189" spans="2:7" x14ac:dyDescent="0.35">
      <c r="B189" s="7">
        <f t="shared" si="12"/>
        <v>44749</v>
      </c>
      <c r="C189" s="8">
        <f t="shared" si="13"/>
        <v>555</v>
      </c>
      <c r="D189" s="53"/>
      <c r="E189" s="53">
        <v>40</v>
      </c>
      <c r="F189" s="8">
        <f t="shared" si="10"/>
        <v>515</v>
      </c>
      <c r="G189" s="55">
        <f t="shared" si="11"/>
        <v>7</v>
      </c>
    </row>
    <row r="190" spans="2:7" x14ac:dyDescent="0.35">
      <c r="B190" s="7">
        <f t="shared" si="12"/>
        <v>44750</v>
      </c>
      <c r="C190" s="8">
        <f t="shared" si="13"/>
        <v>515</v>
      </c>
      <c r="D190" s="53">
        <v>70</v>
      </c>
      <c r="E190" s="53">
        <v>0</v>
      </c>
      <c r="F190" s="8">
        <f t="shared" si="10"/>
        <v>585</v>
      </c>
      <c r="G190" s="55">
        <f t="shared" si="11"/>
        <v>7</v>
      </c>
    </row>
    <row r="191" spans="2:7" x14ac:dyDescent="0.35">
      <c r="B191" s="7">
        <f t="shared" si="12"/>
        <v>44751</v>
      </c>
      <c r="C191" s="8">
        <f t="shared" si="13"/>
        <v>585</v>
      </c>
      <c r="D191" s="53"/>
      <c r="E191" s="53">
        <v>50</v>
      </c>
      <c r="F191" s="8">
        <f t="shared" si="10"/>
        <v>535</v>
      </c>
      <c r="G191" s="55">
        <f t="shared" si="11"/>
        <v>7</v>
      </c>
    </row>
    <row r="192" spans="2:7" x14ac:dyDescent="0.35">
      <c r="B192" s="7">
        <f t="shared" si="12"/>
        <v>44752</v>
      </c>
      <c r="C192" s="8">
        <f t="shared" si="13"/>
        <v>535</v>
      </c>
      <c r="D192" s="53"/>
      <c r="E192" s="53"/>
      <c r="F192" s="8">
        <f t="shared" si="10"/>
        <v>535</v>
      </c>
      <c r="G192" s="55">
        <f t="shared" si="11"/>
        <v>7</v>
      </c>
    </row>
    <row r="193" spans="2:7" x14ac:dyDescent="0.35">
      <c r="B193" s="7">
        <f t="shared" si="12"/>
        <v>44753</v>
      </c>
      <c r="C193" s="8">
        <f t="shared" si="13"/>
        <v>535</v>
      </c>
      <c r="D193" s="53">
        <v>0</v>
      </c>
      <c r="E193" s="53">
        <v>50</v>
      </c>
      <c r="F193" s="8">
        <f t="shared" si="10"/>
        <v>485</v>
      </c>
      <c r="G193" s="55">
        <f t="shared" si="11"/>
        <v>7</v>
      </c>
    </row>
    <row r="194" spans="2:7" x14ac:dyDescent="0.35">
      <c r="B194" s="7">
        <f t="shared" si="12"/>
        <v>44754</v>
      </c>
      <c r="C194" s="8">
        <f t="shared" si="13"/>
        <v>485</v>
      </c>
      <c r="D194" s="53">
        <v>0</v>
      </c>
      <c r="E194" s="53">
        <v>20</v>
      </c>
      <c r="F194" s="8">
        <f t="shared" si="10"/>
        <v>465</v>
      </c>
      <c r="G194" s="55">
        <f t="shared" si="11"/>
        <v>7</v>
      </c>
    </row>
    <row r="195" spans="2:7" x14ac:dyDescent="0.35">
      <c r="B195" s="7">
        <f t="shared" si="12"/>
        <v>44755</v>
      </c>
      <c r="C195" s="8">
        <f t="shared" si="13"/>
        <v>465</v>
      </c>
      <c r="D195" s="53">
        <v>70</v>
      </c>
      <c r="E195" s="53">
        <v>0</v>
      </c>
      <c r="F195" s="8">
        <f t="shared" ref="F195:F258" si="14">+C195+D195-E195</f>
        <v>535</v>
      </c>
      <c r="G195" s="55">
        <f t="shared" ref="G195:G258" si="15">MONTH(B195)</f>
        <v>7</v>
      </c>
    </row>
    <row r="196" spans="2:7" x14ac:dyDescent="0.35">
      <c r="B196" s="7">
        <f t="shared" ref="B196:B259" si="16">+B195+1</f>
        <v>44756</v>
      </c>
      <c r="C196" s="8">
        <f t="shared" ref="C196:C259" si="17">+F195</f>
        <v>535</v>
      </c>
      <c r="D196" s="53"/>
      <c r="E196" s="53"/>
      <c r="F196" s="8">
        <f t="shared" si="14"/>
        <v>535</v>
      </c>
      <c r="G196" s="55">
        <f t="shared" si="15"/>
        <v>7</v>
      </c>
    </row>
    <row r="197" spans="2:7" x14ac:dyDescent="0.35">
      <c r="B197" s="7">
        <f t="shared" si="16"/>
        <v>44757</v>
      </c>
      <c r="C197" s="8">
        <f t="shared" si="17"/>
        <v>535</v>
      </c>
      <c r="D197" s="53">
        <v>20</v>
      </c>
      <c r="E197" s="53">
        <v>0</v>
      </c>
      <c r="F197" s="8">
        <f t="shared" si="14"/>
        <v>555</v>
      </c>
      <c r="G197" s="55">
        <f t="shared" si="15"/>
        <v>7</v>
      </c>
    </row>
    <row r="198" spans="2:7" x14ac:dyDescent="0.35">
      <c r="B198" s="7">
        <f t="shared" si="16"/>
        <v>44758</v>
      </c>
      <c r="C198" s="8">
        <f t="shared" si="17"/>
        <v>555</v>
      </c>
      <c r="D198" s="53"/>
      <c r="E198" s="53"/>
      <c r="F198" s="8">
        <f t="shared" si="14"/>
        <v>555</v>
      </c>
      <c r="G198" s="55">
        <f t="shared" si="15"/>
        <v>7</v>
      </c>
    </row>
    <row r="199" spans="2:7" x14ac:dyDescent="0.35">
      <c r="B199" s="7">
        <f t="shared" si="16"/>
        <v>44759</v>
      </c>
      <c r="C199" s="8">
        <f t="shared" si="17"/>
        <v>555</v>
      </c>
      <c r="D199" s="53"/>
      <c r="E199" s="53"/>
      <c r="F199" s="8">
        <f t="shared" si="14"/>
        <v>555</v>
      </c>
      <c r="G199" s="55">
        <f t="shared" si="15"/>
        <v>7</v>
      </c>
    </row>
    <row r="200" spans="2:7" x14ac:dyDescent="0.35">
      <c r="B200" s="7">
        <f t="shared" si="16"/>
        <v>44760</v>
      </c>
      <c r="C200" s="8">
        <f t="shared" si="17"/>
        <v>555</v>
      </c>
      <c r="D200" s="53">
        <v>0</v>
      </c>
      <c r="E200" s="53">
        <v>50</v>
      </c>
      <c r="F200" s="8">
        <f t="shared" si="14"/>
        <v>505</v>
      </c>
      <c r="G200" s="55">
        <f t="shared" si="15"/>
        <v>7</v>
      </c>
    </row>
    <row r="201" spans="2:7" x14ac:dyDescent="0.35">
      <c r="B201" s="7">
        <f t="shared" si="16"/>
        <v>44761</v>
      </c>
      <c r="C201" s="8">
        <f t="shared" si="17"/>
        <v>505</v>
      </c>
      <c r="D201" s="54"/>
      <c r="E201" s="54"/>
      <c r="F201" s="8">
        <f t="shared" si="14"/>
        <v>505</v>
      </c>
      <c r="G201" s="55">
        <f t="shared" si="15"/>
        <v>7</v>
      </c>
    </row>
    <row r="202" spans="2:7" x14ac:dyDescent="0.35">
      <c r="B202" s="7">
        <f t="shared" si="16"/>
        <v>44762</v>
      </c>
      <c r="C202" s="8">
        <f t="shared" si="17"/>
        <v>505</v>
      </c>
      <c r="D202" s="54"/>
      <c r="E202" s="54"/>
      <c r="F202" s="8">
        <f t="shared" si="14"/>
        <v>505</v>
      </c>
      <c r="G202" s="55">
        <f t="shared" si="15"/>
        <v>7</v>
      </c>
    </row>
    <row r="203" spans="2:7" x14ac:dyDescent="0.35">
      <c r="B203" s="7">
        <f t="shared" si="16"/>
        <v>44763</v>
      </c>
      <c r="C203" s="8">
        <f t="shared" si="17"/>
        <v>505</v>
      </c>
      <c r="D203" s="53">
        <v>0</v>
      </c>
      <c r="E203" s="53">
        <v>40</v>
      </c>
      <c r="F203" s="8">
        <f t="shared" si="14"/>
        <v>465</v>
      </c>
      <c r="G203" s="55">
        <f t="shared" si="15"/>
        <v>7</v>
      </c>
    </row>
    <row r="204" spans="2:7" x14ac:dyDescent="0.35">
      <c r="B204" s="7">
        <f t="shared" si="16"/>
        <v>44764</v>
      </c>
      <c r="C204" s="8">
        <f t="shared" si="17"/>
        <v>465</v>
      </c>
      <c r="D204" s="53"/>
      <c r="E204" s="53"/>
      <c r="F204" s="8">
        <f t="shared" si="14"/>
        <v>465</v>
      </c>
      <c r="G204" s="55">
        <f t="shared" si="15"/>
        <v>7</v>
      </c>
    </row>
    <row r="205" spans="2:7" x14ac:dyDescent="0.35">
      <c r="B205" s="7">
        <f t="shared" si="16"/>
        <v>44765</v>
      </c>
      <c r="C205" s="8">
        <f t="shared" si="17"/>
        <v>465</v>
      </c>
      <c r="D205" s="53"/>
      <c r="E205" s="53">
        <v>50</v>
      </c>
      <c r="F205" s="8">
        <f t="shared" si="14"/>
        <v>415</v>
      </c>
      <c r="G205" s="55">
        <f t="shared" si="15"/>
        <v>7</v>
      </c>
    </row>
    <row r="206" spans="2:7" x14ac:dyDescent="0.35">
      <c r="B206" s="7">
        <f t="shared" si="16"/>
        <v>44766</v>
      </c>
      <c r="C206" s="8">
        <f t="shared" si="17"/>
        <v>415</v>
      </c>
      <c r="D206" s="54"/>
      <c r="E206" s="53">
        <v>60</v>
      </c>
      <c r="F206" s="8">
        <f t="shared" si="14"/>
        <v>355</v>
      </c>
      <c r="G206" s="55">
        <f t="shared" si="15"/>
        <v>7</v>
      </c>
    </row>
    <row r="207" spans="2:7" x14ac:dyDescent="0.35">
      <c r="B207" s="7">
        <f t="shared" si="16"/>
        <v>44767</v>
      </c>
      <c r="C207" s="8">
        <f t="shared" si="17"/>
        <v>355</v>
      </c>
      <c r="D207" s="54"/>
      <c r="E207" s="54"/>
      <c r="F207" s="8">
        <f t="shared" si="14"/>
        <v>355</v>
      </c>
      <c r="G207" s="55">
        <f t="shared" si="15"/>
        <v>7</v>
      </c>
    </row>
    <row r="208" spans="2:7" x14ac:dyDescent="0.35">
      <c r="B208" s="7">
        <f t="shared" si="16"/>
        <v>44768</v>
      </c>
      <c r="C208" s="8">
        <f t="shared" si="17"/>
        <v>355</v>
      </c>
      <c r="D208" s="53">
        <v>80</v>
      </c>
      <c r="E208" s="53">
        <v>10</v>
      </c>
      <c r="F208" s="8">
        <f t="shared" si="14"/>
        <v>425</v>
      </c>
      <c r="G208" s="55">
        <f t="shared" si="15"/>
        <v>7</v>
      </c>
    </row>
    <row r="209" spans="2:7" x14ac:dyDescent="0.35">
      <c r="B209" s="7">
        <f t="shared" si="16"/>
        <v>44769</v>
      </c>
      <c r="C209" s="8">
        <f t="shared" si="17"/>
        <v>425</v>
      </c>
      <c r="D209" s="53"/>
      <c r="E209" s="53"/>
      <c r="F209" s="8">
        <f t="shared" si="14"/>
        <v>425</v>
      </c>
      <c r="G209" s="55">
        <f t="shared" si="15"/>
        <v>7</v>
      </c>
    </row>
    <row r="210" spans="2:7" x14ac:dyDescent="0.35">
      <c r="B210" s="7">
        <f t="shared" si="16"/>
        <v>44770</v>
      </c>
      <c r="C210" s="8">
        <f t="shared" si="17"/>
        <v>425</v>
      </c>
      <c r="D210" s="53">
        <v>0</v>
      </c>
      <c r="E210" s="53">
        <v>30</v>
      </c>
      <c r="F210" s="8">
        <f t="shared" si="14"/>
        <v>395</v>
      </c>
      <c r="G210" s="55">
        <f t="shared" si="15"/>
        <v>7</v>
      </c>
    </row>
    <row r="211" spans="2:7" x14ac:dyDescent="0.35">
      <c r="B211" s="7">
        <f t="shared" si="16"/>
        <v>44771</v>
      </c>
      <c r="C211" s="8">
        <f t="shared" si="17"/>
        <v>395</v>
      </c>
      <c r="D211" s="53"/>
      <c r="E211" s="53"/>
      <c r="F211" s="8">
        <f t="shared" si="14"/>
        <v>395</v>
      </c>
      <c r="G211" s="55">
        <f t="shared" si="15"/>
        <v>7</v>
      </c>
    </row>
    <row r="212" spans="2:7" x14ac:dyDescent="0.35">
      <c r="B212" s="7">
        <f t="shared" si="16"/>
        <v>44772</v>
      </c>
      <c r="C212" s="8">
        <f t="shared" si="17"/>
        <v>395</v>
      </c>
      <c r="D212" s="53">
        <v>0</v>
      </c>
      <c r="E212" s="53">
        <v>30</v>
      </c>
      <c r="F212" s="8">
        <f t="shared" si="14"/>
        <v>365</v>
      </c>
      <c r="G212" s="55">
        <f t="shared" si="15"/>
        <v>7</v>
      </c>
    </row>
    <row r="213" spans="2:7" x14ac:dyDescent="0.35">
      <c r="B213" s="7">
        <f t="shared" si="16"/>
        <v>44773</v>
      </c>
      <c r="C213" s="8">
        <f t="shared" si="17"/>
        <v>365</v>
      </c>
      <c r="D213" s="53"/>
      <c r="E213" s="53"/>
      <c r="F213" s="8">
        <f t="shared" si="14"/>
        <v>365</v>
      </c>
      <c r="G213" s="55">
        <f t="shared" si="15"/>
        <v>7</v>
      </c>
    </row>
    <row r="214" spans="2:7" x14ac:dyDescent="0.35">
      <c r="B214" s="7">
        <f t="shared" si="16"/>
        <v>44774</v>
      </c>
      <c r="C214" s="8">
        <f t="shared" si="17"/>
        <v>365</v>
      </c>
      <c r="D214" s="53"/>
      <c r="E214" s="53">
        <v>50</v>
      </c>
      <c r="F214" s="8">
        <f t="shared" si="14"/>
        <v>315</v>
      </c>
      <c r="G214" s="55">
        <f t="shared" si="15"/>
        <v>8</v>
      </c>
    </row>
    <row r="215" spans="2:7" x14ac:dyDescent="0.35">
      <c r="B215" s="7">
        <f t="shared" si="16"/>
        <v>44775</v>
      </c>
      <c r="C215" s="8">
        <f t="shared" si="17"/>
        <v>315</v>
      </c>
      <c r="D215" s="53"/>
      <c r="E215" s="53">
        <v>50</v>
      </c>
      <c r="F215" s="8">
        <f t="shared" si="14"/>
        <v>265</v>
      </c>
      <c r="G215" s="55">
        <f t="shared" si="15"/>
        <v>8</v>
      </c>
    </row>
    <row r="216" spans="2:7" x14ac:dyDescent="0.35">
      <c r="B216" s="7">
        <f t="shared" si="16"/>
        <v>44776</v>
      </c>
      <c r="C216" s="8">
        <f t="shared" si="17"/>
        <v>265</v>
      </c>
      <c r="D216" s="53"/>
      <c r="E216" s="53">
        <v>60</v>
      </c>
      <c r="F216" s="8">
        <f t="shared" si="14"/>
        <v>205</v>
      </c>
      <c r="G216" s="55">
        <f t="shared" si="15"/>
        <v>8</v>
      </c>
    </row>
    <row r="217" spans="2:7" x14ac:dyDescent="0.35">
      <c r="B217" s="7">
        <f t="shared" si="16"/>
        <v>44777</v>
      </c>
      <c r="C217" s="8">
        <f t="shared" si="17"/>
        <v>205</v>
      </c>
      <c r="D217" s="53">
        <v>70</v>
      </c>
      <c r="E217" s="53">
        <v>0</v>
      </c>
      <c r="F217" s="8">
        <f t="shared" si="14"/>
        <v>275</v>
      </c>
      <c r="G217" s="55">
        <f t="shared" si="15"/>
        <v>8</v>
      </c>
    </row>
    <row r="218" spans="2:7" x14ac:dyDescent="0.35">
      <c r="B218" s="7">
        <f t="shared" si="16"/>
        <v>44778</v>
      </c>
      <c r="C218" s="8">
        <f t="shared" si="17"/>
        <v>275</v>
      </c>
      <c r="D218" s="53"/>
      <c r="E218" s="53">
        <v>30</v>
      </c>
      <c r="F218" s="8">
        <f t="shared" si="14"/>
        <v>245</v>
      </c>
      <c r="G218" s="55">
        <f t="shared" si="15"/>
        <v>8</v>
      </c>
    </row>
    <row r="219" spans="2:7" x14ac:dyDescent="0.35">
      <c r="B219" s="7">
        <f t="shared" si="16"/>
        <v>44779</v>
      </c>
      <c r="C219" s="8">
        <f t="shared" si="17"/>
        <v>245</v>
      </c>
      <c r="D219" s="53"/>
      <c r="E219" s="53"/>
      <c r="F219" s="8">
        <f t="shared" si="14"/>
        <v>245</v>
      </c>
      <c r="G219" s="55">
        <f t="shared" si="15"/>
        <v>8</v>
      </c>
    </row>
    <row r="220" spans="2:7" x14ac:dyDescent="0.35">
      <c r="B220" s="7">
        <f t="shared" si="16"/>
        <v>44780</v>
      </c>
      <c r="C220" s="8">
        <f t="shared" si="17"/>
        <v>245</v>
      </c>
      <c r="D220" s="53">
        <v>0</v>
      </c>
      <c r="E220" s="53">
        <v>50</v>
      </c>
      <c r="F220" s="8">
        <f t="shared" si="14"/>
        <v>195</v>
      </c>
      <c r="G220" s="55">
        <f t="shared" si="15"/>
        <v>8</v>
      </c>
    </row>
    <row r="221" spans="2:7" x14ac:dyDescent="0.35">
      <c r="B221" s="7">
        <f t="shared" si="16"/>
        <v>44781</v>
      </c>
      <c r="C221" s="8">
        <f t="shared" si="17"/>
        <v>195</v>
      </c>
      <c r="D221" s="53">
        <v>0</v>
      </c>
      <c r="E221" s="53">
        <v>20</v>
      </c>
      <c r="F221" s="8">
        <f t="shared" si="14"/>
        <v>175</v>
      </c>
      <c r="G221" s="55">
        <f t="shared" si="15"/>
        <v>8</v>
      </c>
    </row>
    <row r="222" spans="2:7" x14ac:dyDescent="0.35">
      <c r="B222" s="7">
        <f t="shared" si="16"/>
        <v>44782</v>
      </c>
      <c r="C222" s="8">
        <f t="shared" si="17"/>
        <v>175</v>
      </c>
      <c r="D222" s="53">
        <v>70</v>
      </c>
      <c r="E222" s="53">
        <v>0</v>
      </c>
      <c r="F222" s="8">
        <f t="shared" si="14"/>
        <v>245</v>
      </c>
      <c r="G222" s="55">
        <f t="shared" si="15"/>
        <v>8</v>
      </c>
    </row>
    <row r="223" spans="2:7" x14ac:dyDescent="0.35">
      <c r="B223" s="7">
        <f t="shared" si="16"/>
        <v>44783</v>
      </c>
      <c r="C223" s="8">
        <f t="shared" si="17"/>
        <v>245</v>
      </c>
      <c r="D223" s="53"/>
      <c r="E223" s="53">
        <v>25</v>
      </c>
      <c r="F223" s="8">
        <f t="shared" si="14"/>
        <v>220</v>
      </c>
      <c r="G223" s="55">
        <f t="shared" si="15"/>
        <v>8</v>
      </c>
    </row>
    <row r="224" spans="2:7" x14ac:dyDescent="0.35">
      <c r="B224" s="7">
        <f t="shared" si="16"/>
        <v>44784</v>
      </c>
      <c r="C224" s="8">
        <f t="shared" si="17"/>
        <v>220</v>
      </c>
      <c r="D224" s="53">
        <v>20</v>
      </c>
      <c r="E224" s="53">
        <v>0</v>
      </c>
      <c r="F224" s="8">
        <f t="shared" si="14"/>
        <v>240</v>
      </c>
      <c r="G224" s="55">
        <f t="shared" si="15"/>
        <v>8</v>
      </c>
    </row>
    <row r="225" spans="2:7" x14ac:dyDescent="0.35">
      <c r="B225" s="7">
        <f t="shared" si="16"/>
        <v>44785</v>
      </c>
      <c r="C225" s="8">
        <f t="shared" si="17"/>
        <v>240</v>
      </c>
      <c r="D225" s="53"/>
      <c r="E225" s="53">
        <v>80</v>
      </c>
      <c r="F225" s="8">
        <f t="shared" si="14"/>
        <v>160</v>
      </c>
      <c r="G225" s="55">
        <f t="shared" si="15"/>
        <v>8</v>
      </c>
    </row>
    <row r="226" spans="2:7" x14ac:dyDescent="0.35">
      <c r="B226" s="7">
        <f t="shared" si="16"/>
        <v>44786</v>
      </c>
      <c r="C226" s="8">
        <f t="shared" si="17"/>
        <v>160</v>
      </c>
      <c r="D226" s="53"/>
      <c r="E226" s="53">
        <v>40</v>
      </c>
      <c r="F226" s="8">
        <f t="shared" si="14"/>
        <v>120</v>
      </c>
      <c r="G226" s="55">
        <f t="shared" si="15"/>
        <v>8</v>
      </c>
    </row>
    <row r="227" spans="2:7" x14ac:dyDescent="0.35">
      <c r="B227" s="7">
        <f t="shared" si="16"/>
        <v>44787</v>
      </c>
      <c r="C227" s="8">
        <f t="shared" si="17"/>
        <v>120</v>
      </c>
      <c r="D227" s="53">
        <v>0</v>
      </c>
      <c r="E227" s="53">
        <v>50</v>
      </c>
      <c r="F227" s="8">
        <f t="shared" si="14"/>
        <v>70</v>
      </c>
      <c r="G227" s="55">
        <f t="shared" si="15"/>
        <v>8</v>
      </c>
    </row>
    <row r="228" spans="2:7" x14ac:dyDescent="0.35">
      <c r="B228" s="7">
        <f t="shared" si="16"/>
        <v>44788</v>
      </c>
      <c r="C228" s="8">
        <f t="shared" si="17"/>
        <v>70</v>
      </c>
      <c r="D228" s="54"/>
      <c r="E228" s="54"/>
      <c r="F228" s="8">
        <f t="shared" si="14"/>
        <v>70</v>
      </c>
      <c r="G228" s="55">
        <f t="shared" si="15"/>
        <v>8</v>
      </c>
    </row>
    <row r="229" spans="2:7" x14ac:dyDescent="0.35">
      <c r="B229" s="7">
        <f t="shared" si="16"/>
        <v>44789</v>
      </c>
      <c r="C229" s="8">
        <f t="shared" si="17"/>
        <v>70</v>
      </c>
      <c r="D229" s="53">
        <v>50</v>
      </c>
      <c r="E229" s="54"/>
      <c r="F229" s="8">
        <f t="shared" si="14"/>
        <v>120</v>
      </c>
      <c r="G229" s="55">
        <f t="shared" si="15"/>
        <v>8</v>
      </c>
    </row>
    <row r="230" spans="2:7" x14ac:dyDescent="0.35">
      <c r="B230" s="7">
        <f t="shared" si="16"/>
        <v>44790</v>
      </c>
      <c r="C230" s="8">
        <f t="shared" si="17"/>
        <v>120</v>
      </c>
      <c r="D230" s="53">
        <v>0</v>
      </c>
      <c r="E230" s="53">
        <v>40</v>
      </c>
      <c r="F230" s="8">
        <f t="shared" si="14"/>
        <v>80</v>
      </c>
      <c r="G230" s="55">
        <f t="shared" si="15"/>
        <v>8</v>
      </c>
    </row>
    <row r="231" spans="2:7" x14ac:dyDescent="0.35">
      <c r="B231" s="7">
        <f t="shared" si="16"/>
        <v>44791</v>
      </c>
      <c r="C231" s="8">
        <f t="shared" si="17"/>
        <v>80</v>
      </c>
      <c r="D231" s="53"/>
      <c r="E231" s="53"/>
      <c r="F231" s="8">
        <f t="shared" si="14"/>
        <v>80</v>
      </c>
      <c r="G231" s="55">
        <f t="shared" si="15"/>
        <v>8</v>
      </c>
    </row>
    <row r="232" spans="2:7" x14ac:dyDescent="0.35">
      <c r="B232" s="7">
        <f t="shared" si="16"/>
        <v>44792</v>
      </c>
      <c r="C232" s="8">
        <f t="shared" si="17"/>
        <v>80</v>
      </c>
      <c r="D232" s="53"/>
      <c r="E232" s="53">
        <v>25</v>
      </c>
      <c r="F232" s="8">
        <f t="shared" si="14"/>
        <v>55</v>
      </c>
      <c r="G232" s="55">
        <f t="shared" si="15"/>
        <v>8</v>
      </c>
    </row>
    <row r="233" spans="2:7" x14ac:dyDescent="0.35">
      <c r="B233" s="7">
        <f t="shared" si="16"/>
        <v>44793</v>
      </c>
      <c r="C233" s="8">
        <f t="shared" si="17"/>
        <v>55</v>
      </c>
      <c r="D233" s="54"/>
      <c r="E233" s="53">
        <v>30</v>
      </c>
      <c r="F233" s="8">
        <f t="shared" si="14"/>
        <v>25</v>
      </c>
      <c r="G233" s="55">
        <f t="shared" si="15"/>
        <v>8</v>
      </c>
    </row>
    <row r="234" spans="2:7" x14ac:dyDescent="0.35">
      <c r="B234" s="7">
        <f t="shared" si="16"/>
        <v>44794</v>
      </c>
      <c r="C234" s="8">
        <f t="shared" si="17"/>
        <v>25</v>
      </c>
      <c r="D234" s="53">
        <v>250</v>
      </c>
      <c r="E234" s="54"/>
      <c r="F234" s="8">
        <f t="shared" si="14"/>
        <v>275</v>
      </c>
      <c r="G234" s="55">
        <f t="shared" si="15"/>
        <v>8</v>
      </c>
    </row>
    <row r="235" spans="2:7" x14ac:dyDescent="0.35">
      <c r="B235" s="7">
        <f t="shared" si="16"/>
        <v>44795</v>
      </c>
      <c r="C235" s="8">
        <f t="shared" si="17"/>
        <v>275</v>
      </c>
      <c r="D235" s="53"/>
      <c r="E235" s="53">
        <v>10</v>
      </c>
      <c r="F235" s="8">
        <f t="shared" si="14"/>
        <v>265</v>
      </c>
      <c r="G235" s="55">
        <f t="shared" si="15"/>
        <v>8</v>
      </c>
    </row>
    <row r="236" spans="2:7" x14ac:dyDescent="0.35">
      <c r="B236" s="7">
        <f t="shared" si="16"/>
        <v>44796</v>
      </c>
      <c r="C236" s="8">
        <f t="shared" si="17"/>
        <v>265</v>
      </c>
      <c r="D236" s="53"/>
      <c r="E236" s="53"/>
      <c r="F236" s="8">
        <f t="shared" si="14"/>
        <v>265</v>
      </c>
      <c r="G236" s="55">
        <f t="shared" si="15"/>
        <v>8</v>
      </c>
    </row>
    <row r="237" spans="2:7" x14ac:dyDescent="0.35">
      <c r="B237" s="7">
        <f t="shared" si="16"/>
        <v>44797</v>
      </c>
      <c r="C237" s="8">
        <f t="shared" si="17"/>
        <v>265</v>
      </c>
      <c r="D237" s="53">
        <v>0</v>
      </c>
      <c r="E237" s="53">
        <v>30</v>
      </c>
      <c r="F237" s="8">
        <f t="shared" si="14"/>
        <v>235</v>
      </c>
      <c r="G237" s="55">
        <f t="shared" si="15"/>
        <v>8</v>
      </c>
    </row>
    <row r="238" spans="2:7" x14ac:dyDescent="0.35">
      <c r="B238" s="7">
        <f t="shared" si="16"/>
        <v>44798</v>
      </c>
      <c r="C238" s="8">
        <f t="shared" si="17"/>
        <v>235</v>
      </c>
      <c r="D238" s="53"/>
      <c r="E238" s="53"/>
      <c r="F238" s="8">
        <f t="shared" si="14"/>
        <v>235</v>
      </c>
      <c r="G238" s="55">
        <f t="shared" si="15"/>
        <v>8</v>
      </c>
    </row>
    <row r="239" spans="2:7" x14ac:dyDescent="0.35">
      <c r="B239" s="7">
        <f t="shared" si="16"/>
        <v>44799</v>
      </c>
      <c r="C239" s="8">
        <f t="shared" si="17"/>
        <v>235</v>
      </c>
      <c r="D239" s="53">
        <v>0</v>
      </c>
      <c r="E239" s="53">
        <v>30</v>
      </c>
      <c r="F239" s="8">
        <f t="shared" si="14"/>
        <v>205</v>
      </c>
      <c r="G239" s="55">
        <f t="shared" si="15"/>
        <v>8</v>
      </c>
    </row>
    <row r="240" spans="2:7" x14ac:dyDescent="0.35">
      <c r="B240" s="7">
        <f t="shared" si="16"/>
        <v>44800</v>
      </c>
      <c r="C240" s="8">
        <f t="shared" si="17"/>
        <v>205</v>
      </c>
      <c r="D240" s="53"/>
      <c r="E240" s="53"/>
      <c r="F240" s="8">
        <f t="shared" si="14"/>
        <v>205</v>
      </c>
      <c r="G240" s="55">
        <f t="shared" si="15"/>
        <v>8</v>
      </c>
    </row>
    <row r="241" spans="2:7" x14ac:dyDescent="0.35">
      <c r="B241" s="7">
        <f t="shared" si="16"/>
        <v>44801</v>
      </c>
      <c r="C241" s="8">
        <f t="shared" si="17"/>
        <v>205</v>
      </c>
      <c r="D241" s="53">
        <v>50</v>
      </c>
      <c r="E241" s="53"/>
      <c r="F241" s="8">
        <f t="shared" si="14"/>
        <v>255</v>
      </c>
      <c r="G241" s="55">
        <f t="shared" si="15"/>
        <v>8</v>
      </c>
    </row>
    <row r="242" spans="2:7" x14ac:dyDescent="0.35">
      <c r="B242" s="7">
        <f t="shared" si="16"/>
        <v>44802</v>
      </c>
      <c r="C242" s="8">
        <f t="shared" si="17"/>
        <v>255</v>
      </c>
      <c r="D242" s="53"/>
      <c r="E242" s="53">
        <v>40</v>
      </c>
      <c r="F242" s="8">
        <f t="shared" si="14"/>
        <v>215</v>
      </c>
      <c r="G242" s="55">
        <f t="shared" si="15"/>
        <v>8</v>
      </c>
    </row>
    <row r="243" spans="2:7" x14ac:dyDescent="0.35">
      <c r="B243" s="7">
        <f t="shared" si="16"/>
        <v>44803</v>
      </c>
      <c r="C243" s="8">
        <f t="shared" si="17"/>
        <v>215</v>
      </c>
      <c r="D243" s="53"/>
      <c r="E243" s="53">
        <v>30</v>
      </c>
      <c r="F243" s="8">
        <f t="shared" si="14"/>
        <v>185</v>
      </c>
      <c r="G243" s="55">
        <f t="shared" si="15"/>
        <v>8</v>
      </c>
    </row>
    <row r="244" spans="2:7" x14ac:dyDescent="0.35">
      <c r="B244" s="7">
        <f t="shared" si="16"/>
        <v>44804</v>
      </c>
      <c r="C244" s="8">
        <f t="shared" si="17"/>
        <v>185</v>
      </c>
      <c r="D244" s="53">
        <v>70</v>
      </c>
      <c r="E244" s="53">
        <v>0</v>
      </c>
      <c r="F244" s="8">
        <f t="shared" si="14"/>
        <v>255</v>
      </c>
      <c r="G244" s="55">
        <f t="shared" si="15"/>
        <v>8</v>
      </c>
    </row>
    <row r="245" spans="2:7" x14ac:dyDescent="0.35">
      <c r="B245" s="7">
        <f t="shared" si="16"/>
        <v>44805</v>
      </c>
      <c r="C245" s="8">
        <f t="shared" si="17"/>
        <v>255</v>
      </c>
      <c r="D245" s="53">
        <v>280</v>
      </c>
      <c r="E245" s="53"/>
      <c r="F245" s="8">
        <f t="shared" si="14"/>
        <v>535</v>
      </c>
      <c r="G245" s="55">
        <f t="shared" si="15"/>
        <v>9</v>
      </c>
    </row>
    <row r="246" spans="2:7" x14ac:dyDescent="0.35">
      <c r="B246" s="7">
        <f t="shared" si="16"/>
        <v>44806</v>
      </c>
      <c r="C246" s="8">
        <f t="shared" si="17"/>
        <v>535</v>
      </c>
      <c r="D246" s="53"/>
      <c r="E246" s="53">
        <v>30</v>
      </c>
      <c r="F246" s="8">
        <f t="shared" si="14"/>
        <v>505</v>
      </c>
      <c r="G246" s="55">
        <f t="shared" si="15"/>
        <v>9</v>
      </c>
    </row>
    <row r="247" spans="2:7" x14ac:dyDescent="0.35">
      <c r="B247" s="7">
        <f t="shared" si="16"/>
        <v>44807</v>
      </c>
      <c r="C247" s="8">
        <f t="shared" si="17"/>
        <v>505</v>
      </c>
      <c r="D247" s="53">
        <v>0</v>
      </c>
      <c r="E247" s="53">
        <v>50</v>
      </c>
      <c r="F247" s="8">
        <f t="shared" si="14"/>
        <v>455</v>
      </c>
      <c r="G247" s="55">
        <f t="shared" si="15"/>
        <v>9</v>
      </c>
    </row>
    <row r="248" spans="2:7" x14ac:dyDescent="0.35">
      <c r="B248" s="7">
        <f t="shared" si="16"/>
        <v>44808</v>
      </c>
      <c r="C248" s="8">
        <f t="shared" si="17"/>
        <v>455</v>
      </c>
      <c r="D248" s="53">
        <v>0</v>
      </c>
      <c r="E248" s="53">
        <v>20</v>
      </c>
      <c r="F248" s="8">
        <f t="shared" si="14"/>
        <v>435</v>
      </c>
      <c r="G248" s="55">
        <f t="shared" si="15"/>
        <v>9</v>
      </c>
    </row>
    <row r="249" spans="2:7" x14ac:dyDescent="0.35">
      <c r="B249" s="7">
        <f t="shared" si="16"/>
        <v>44809</v>
      </c>
      <c r="C249" s="8">
        <f t="shared" si="17"/>
        <v>435</v>
      </c>
      <c r="D249" s="53">
        <v>70</v>
      </c>
      <c r="E249" s="53">
        <v>0</v>
      </c>
      <c r="F249" s="8">
        <f t="shared" si="14"/>
        <v>505</v>
      </c>
      <c r="G249" s="55">
        <f t="shared" si="15"/>
        <v>9</v>
      </c>
    </row>
    <row r="250" spans="2:7" x14ac:dyDescent="0.35">
      <c r="B250" s="7">
        <f t="shared" si="16"/>
        <v>44810</v>
      </c>
      <c r="C250" s="8">
        <f t="shared" si="17"/>
        <v>505</v>
      </c>
      <c r="D250" s="53"/>
      <c r="E250" s="53">
        <v>50</v>
      </c>
      <c r="F250" s="8">
        <f t="shared" si="14"/>
        <v>455</v>
      </c>
      <c r="G250" s="55">
        <f t="shared" si="15"/>
        <v>9</v>
      </c>
    </row>
    <row r="251" spans="2:7" x14ac:dyDescent="0.35">
      <c r="B251" s="7">
        <f t="shared" si="16"/>
        <v>44811</v>
      </c>
      <c r="C251" s="8">
        <f t="shared" si="17"/>
        <v>455</v>
      </c>
      <c r="D251" s="53">
        <v>20</v>
      </c>
      <c r="E251" s="53">
        <v>0</v>
      </c>
      <c r="F251" s="8">
        <f t="shared" si="14"/>
        <v>475</v>
      </c>
      <c r="G251" s="55">
        <f t="shared" si="15"/>
        <v>9</v>
      </c>
    </row>
    <row r="252" spans="2:7" x14ac:dyDescent="0.35">
      <c r="B252" s="7">
        <f t="shared" si="16"/>
        <v>44812</v>
      </c>
      <c r="C252" s="8">
        <f t="shared" si="17"/>
        <v>475</v>
      </c>
      <c r="D252" s="53"/>
      <c r="E252" s="53">
        <v>30</v>
      </c>
      <c r="F252" s="8">
        <f t="shared" si="14"/>
        <v>445</v>
      </c>
      <c r="G252" s="55">
        <f t="shared" si="15"/>
        <v>9</v>
      </c>
    </row>
    <row r="253" spans="2:7" x14ac:dyDescent="0.35">
      <c r="B253" s="7">
        <f t="shared" si="16"/>
        <v>44813</v>
      </c>
      <c r="C253" s="8">
        <f t="shared" si="17"/>
        <v>445</v>
      </c>
      <c r="D253" s="53"/>
      <c r="E253" s="53"/>
      <c r="F253" s="8">
        <f t="shared" si="14"/>
        <v>445</v>
      </c>
      <c r="G253" s="55">
        <f t="shared" si="15"/>
        <v>9</v>
      </c>
    </row>
    <row r="254" spans="2:7" x14ac:dyDescent="0.35">
      <c r="B254" s="7">
        <f t="shared" si="16"/>
        <v>44814</v>
      </c>
      <c r="C254" s="8">
        <f t="shared" si="17"/>
        <v>445</v>
      </c>
      <c r="D254" s="53">
        <v>0</v>
      </c>
      <c r="E254" s="53">
        <v>50</v>
      </c>
      <c r="F254" s="8">
        <f t="shared" si="14"/>
        <v>395</v>
      </c>
      <c r="G254" s="55">
        <f t="shared" si="15"/>
        <v>9</v>
      </c>
    </row>
    <row r="255" spans="2:7" x14ac:dyDescent="0.35">
      <c r="B255" s="7">
        <f t="shared" si="16"/>
        <v>44815</v>
      </c>
      <c r="C255" s="8">
        <f t="shared" si="17"/>
        <v>395</v>
      </c>
      <c r="D255" s="54"/>
      <c r="E255" s="53">
        <v>20</v>
      </c>
      <c r="F255" s="8">
        <f t="shared" si="14"/>
        <v>375</v>
      </c>
      <c r="G255" s="55">
        <f t="shared" si="15"/>
        <v>9</v>
      </c>
    </row>
    <row r="256" spans="2:7" x14ac:dyDescent="0.35">
      <c r="B256" s="7">
        <f t="shared" si="16"/>
        <v>44816</v>
      </c>
      <c r="C256" s="8">
        <f t="shared" si="17"/>
        <v>375</v>
      </c>
      <c r="D256" s="54"/>
      <c r="E256" s="54"/>
      <c r="F256" s="8">
        <f t="shared" si="14"/>
        <v>375</v>
      </c>
      <c r="G256" s="55">
        <f t="shared" si="15"/>
        <v>9</v>
      </c>
    </row>
    <row r="257" spans="2:7" x14ac:dyDescent="0.35">
      <c r="B257" s="7">
        <f t="shared" si="16"/>
        <v>44817</v>
      </c>
      <c r="C257" s="8">
        <f t="shared" si="17"/>
        <v>375</v>
      </c>
      <c r="D257" s="53">
        <v>0</v>
      </c>
      <c r="E257" s="53">
        <v>40</v>
      </c>
      <c r="F257" s="8">
        <f t="shared" si="14"/>
        <v>335</v>
      </c>
      <c r="G257" s="55">
        <f t="shared" si="15"/>
        <v>9</v>
      </c>
    </row>
    <row r="258" spans="2:7" x14ac:dyDescent="0.35">
      <c r="B258" s="7">
        <f t="shared" si="16"/>
        <v>44818</v>
      </c>
      <c r="C258" s="8">
        <f t="shared" si="17"/>
        <v>335</v>
      </c>
      <c r="D258" s="53">
        <v>50</v>
      </c>
      <c r="E258" s="53"/>
      <c r="F258" s="8">
        <f t="shared" si="14"/>
        <v>385</v>
      </c>
      <c r="G258" s="55">
        <f t="shared" si="15"/>
        <v>9</v>
      </c>
    </row>
    <row r="259" spans="2:7" x14ac:dyDescent="0.35">
      <c r="B259" s="7">
        <f t="shared" si="16"/>
        <v>44819</v>
      </c>
      <c r="C259" s="8">
        <f t="shared" si="17"/>
        <v>385</v>
      </c>
      <c r="D259" s="53">
        <v>50</v>
      </c>
      <c r="E259" s="53"/>
      <c r="F259" s="8">
        <f t="shared" ref="F259:F322" si="18">+C259+D259-E259</f>
        <v>435</v>
      </c>
      <c r="G259" s="55">
        <f t="shared" ref="G259:G322" si="19">MONTH(B259)</f>
        <v>9</v>
      </c>
    </row>
    <row r="260" spans="2:7" x14ac:dyDescent="0.35">
      <c r="B260" s="7">
        <f t="shared" ref="B260:B323" si="20">+B259+1</f>
        <v>44820</v>
      </c>
      <c r="C260" s="8">
        <f t="shared" ref="C260:C323" si="21">+F259</f>
        <v>435</v>
      </c>
      <c r="D260" s="54"/>
      <c r="E260" s="53">
        <v>15</v>
      </c>
      <c r="F260" s="8">
        <f t="shared" si="18"/>
        <v>420</v>
      </c>
      <c r="G260" s="55">
        <f t="shared" si="19"/>
        <v>9</v>
      </c>
    </row>
    <row r="261" spans="2:7" x14ac:dyDescent="0.35">
      <c r="B261" s="7">
        <f t="shared" si="20"/>
        <v>44821</v>
      </c>
      <c r="C261" s="8">
        <f t="shared" si="21"/>
        <v>420</v>
      </c>
      <c r="D261" s="54"/>
      <c r="E261" s="53">
        <v>50</v>
      </c>
      <c r="F261" s="8">
        <f t="shared" si="18"/>
        <v>370</v>
      </c>
      <c r="G261" s="55">
        <f t="shared" si="19"/>
        <v>9</v>
      </c>
    </row>
    <row r="262" spans="2:7" x14ac:dyDescent="0.35">
      <c r="B262" s="7">
        <f t="shared" si="20"/>
        <v>44822</v>
      </c>
      <c r="C262" s="8">
        <f t="shared" si="21"/>
        <v>370</v>
      </c>
      <c r="D262" s="53">
        <v>80</v>
      </c>
      <c r="E262" s="53">
        <v>10</v>
      </c>
      <c r="F262" s="8">
        <f t="shared" si="18"/>
        <v>440</v>
      </c>
      <c r="G262" s="55">
        <f t="shared" si="19"/>
        <v>9</v>
      </c>
    </row>
    <row r="263" spans="2:7" x14ac:dyDescent="0.35">
      <c r="B263" s="7">
        <f t="shared" si="20"/>
        <v>44823</v>
      </c>
      <c r="C263" s="8">
        <f t="shared" si="21"/>
        <v>440</v>
      </c>
      <c r="D263" s="53"/>
      <c r="E263" s="53"/>
      <c r="F263" s="8">
        <f t="shared" si="18"/>
        <v>440</v>
      </c>
      <c r="G263" s="55">
        <f t="shared" si="19"/>
        <v>9</v>
      </c>
    </row>
    <row r="264" spans="2:7" x14ac:dyDescent="0.35">
      <c r="B264" s="7">
        <f t="shared" si="20"/>
        <v>44824</v>
      </c>
      <c r="C264" s="8">
        <f t="shared" si="21"/>
        <v>440</v>
      </c>
      <c r="D264" s="53">
        <v>0</v>
      </c>
      <c r="E264" s="53">
        <v>30</v>
      </c>
      <c r="F264" s="8">
        <f t="shared" si="18"/>
        <v>410</v>
      </c>
      <c r="G264" s="55">
        <f t="shared" si="19"/>
        <v>9</v>
      </c>
    </row>
    <row r="265" spans="2:7" x14ac:dyDescent="0.35">
      <c r="B265" s="7">
        <f t="shared" si="20"/>
        <v>44825</v>
      </c>
      <c r="C265" s="8">
        <f t="shared" si="21"/>
        <v>410</v>
      </c>
      <c r="D265" s="53"/>
      <c r="E265" s="53">
        <v>70</v>
      </c>
      <c r="F265" s="8">
        <f t="shared" si="18"/>
        <v>340</v>
      </c>
      <c r="G265" s="55">
        <f t="shared" si="19"/>
        <v>9</v>
      </c>
    </row>
    <row r="266" spans="2:7" x14ac:dyDescent="0.35">
      <c r="B266" s="7">
        <f t="shared" si="20"/>
        <v>44826</v>
      </c>
      <c r="C266" s="8">
        <f t="shared" si="21"/>
        <v>340</v>
      </c>
      <c r="D266" s="53">
        <v>0</v>
      </c>
      <c r="E266" s="53">
        <v>30</v>
      </c>
      <c r="F266" s="8">
        <f t="shared" si="18"/>
        <v>310</v>
      </c>
      <c r="G266" s="55">
        <f t="shared" si="19"/>
        <v>9</v>
      </c>
    </row>
    <row r="267" spans="2:7" x14ac:dyDescent="0.35">
      <c r="B267" s="7">
        <f t="shared" si="20"/>
        <v>44827</v>
      </c>
      <c r="C267" s="8">
        <f t="shared" si="21"/>
        <v>310</v>
      </c>
      <c r="D267" s="53"/>
      <c r="E267" s="53">
        <v>30</v>
      </c>
      <c r="F267" s="8">
        <f t="shared" si="18"/>
        <v>280</v>
      </c>
      <c r="G267" s="55">
        <f t="shared" si="19"/>
        <v>9</v>
      </c>
    </row>
    <row r="268" spans="2:7" x14ac:dyDescent="0.35">
      <c r="B268" s="7">
        <f t="shared" si="20"/>
        <v>44828</v>
      </c>
      <c r="C268" s="8">
        <f t="shared" si="21"/>
        <v>280</v>
      </c>
      <c r="D268" s="53"/>
      <c r="E268" s="53">
        <v>60</v>
      </c>
      <c r="F268" s="8">
        <f t="shared" si="18"/>
        <v>220</v>
      </c>
      <c r="G268" s="55">
        <f t="shared" si="19"/>
        <v>9</v>
      </c>
    </row>
    <row r="269" spans="2:7" x14ac:dyDescent="0.35">
      <c r="B269" s="7">
        <f t="shared" si="20"/>
        <v>44829</v>
      </c>
      <c r="C269" s="8">
        <f t="shared" si="21"/>
        <v>220</v>
      </c>
      <c r="D269" s="53"/>
      <c r="E269" s="53"/>
      <c r="F269" s="8">
        <f t="shared" si="18"/>
        <v>220</v>
      </c>
      <c r="G269" s="55">
        <f t="shared" si="19"/>
        <v>9</v>
      </c>
    </row>
    <row r="270" spans="2:7" x14ac:dyDescent="0.35">
      <c r="B270" s="7">
        <f t="shared" si="20"/>
        <v>44830</v>
      </c>
      <c r="C270" s="8">
        <f t="shared" si="21"/>
        <v>220</v>
      </c>
      <c r="D270" s="53"/>
      <c r="E270" s="53">
        <v>50</v>
      </c>
      <c r="F270" s="8">
        <f t="shared" si="18"/>
        <v>170</v>
      </c>
      <c r="G270" s="55">
        <f t="shared" si="19"/>
        <v>9</v>
      </c>
    </row>
    <row r="271" spans="2:7" x14ac:dyDescent="0.35">
      <c r="B271" s="7">
        <f t="shared" si="20"/>
        <v>44831</v>
      </c>
      <c r="C271" s="8">
        <f t="shared" si="21"/>
        <v>170</v>
      </c>
      <c r="D271" s="53"/>
      <c r="E271" s="53">
        <v>0</v>
      </c>
      <c r="F271" s="8">
        <f t="shared" si="18"/>
        <v>170</v>
      </c>
      <c r="G271" s="55">
        <f t="shared" si="19"/>
        <v>9</v>
      </c>
    </row>
    <row r="272" spans="2:7" x14ac:dyDescent="0.35">
      <c r="B272" s="7">
        <f t="shared" si="20"/>
        <v>44832</v>
      </c>
      <c r="C272" s="8">
        <f t="shared" si="21"/>
        <v>170</v>
      </c>
      <c r="D272" s="53"/>
      <c r="E272" s="53">
        <v>30</v>
      </c>
      <c r="F272" s="8">
        <f t="shared" si="18"/>
        <v>140</v>
      </c>
      <c r="G272" s="55">
        <f t="shared" si="19"/>
        <v>9</v>
      </c>
    </row>
    <row r="273" spans="2:7" x14ac:dyDescent="0.35">
      <c r="B273" s="7">
        <f t="shared" si="20"/>
        <v>44833</v>
      </c>
      <c r="C273" s="8">
        <f t="shared" si="21"/>
        <v>140</v>
      </c>
      <c r="D273" s="53"/>
      <c r="E273" s="53">
        <v>20</v>
      </c>
      <c r="F273" s="8">
        <f t="shared" si="18"/>
        <v>120</v>
      </c>
      <c r="G273" s="55">
        <f t="shared" si="19"/>
        <v>9</v>
      </c>
    </row>
    <row r="274" spans="2:7" x14ac:dyDescent="0.35">
      <c r="B274" s="7">
        <f t="shared" si="20"/>
        <v>44834</v>
      </c>
      <c r="C274" s="8">
        <f t="shared" si="21"/>
        <v>120</v>
      </c>
      <c r="D274" s="53">
        <v>0</v>
      </c>
      <c r="E274" s="53">
        <v>50</v>
      </c>
      <c r="F274" s="8">
        <f t="shared" si="18"/>
        <v>70</v>
      </c>
      <c r="G274" s="55">
        <f t="shared" si="19"/>
        <v>9</v>
      </c>
    </row>
    <row r="275" spans="2:7" x14ac:dyDescent="0.35">
      <c r="B275" s="7">
        <f t="shared" si="20"/>
        <v>44835</v>
      </c>
      <c r="C275" s="8">
        <f t="shared" si="21"/>
        <v>70</v>
      </c>
      <c r="D275" s="53">
        <v>0</v>
      </c>
      <c r="E275" s="53">
        <v>20</v>
      </c>
      <c r="F275" s="8">
        <f t="shared" si="18"/>
        <v>50</v>
      </c>
      <c r="G275" s="55">
        <f t="shared" si="19"/>
        <v>10</v>
      </c>
    </row>
    <row r="276" spans="2:7" x14ac:dyDescent="0.35">
      <c r="B276" s="7">
        <f t="shared" si="20"/>
        <v>44836</v>
      </c>
      <c r="C276" s="8">
        <f t="shared" si="21"/>
        <v>50</v>
      </c>
      <c r="D276" s="53">
        <v>70</v>
      </c>
      <c r="E276" s="53">
        <v>0</v>
      </c>
      <c r="F276" s="8">
        <f t="shared" si="18"/>
        <v>120</v>
      </c>
      <c r="G276" s="55">
        <f t="shared" si="19"/>
        <v>10</v>
      </c>
    </row>
    <row r="277" spans="2:7" x14ac:dyDescent="0.35">
      <c r="B277" s="7">
        <f t="shared" si="20"/>
        <v>44837</v>
      </c>
      <c r="C277" s="8">
        <f t="shared" si="21"/>
        <v>120</v>
      </c>
      <c r="D277" s="53"/>
      <c r="E277" s="53"/>
      <c r="F277" s="8">
        <f t="shared" si="18"/>
        <v>120</v>
      </c>
      <c r="G277" s="55">
        <f t="shared" si="19"/>
        <v>10</v>
      </c>
    </row>
    <row r="278" spans="2:7" x14ac:dyDescent="0.35">
      <c r="B278" s="7">
        <f t="shared" si="20"/>
        <v>44838</v>
      </c>
      <c r="C278" s="8">
        <f t="shared" si="21"/>
        <v>120</v>
      </c>
      <c r="D278" s="53">
        <v>20</v>
      </c>
      <c r="E278" s="53">
        <v>0</v>
      </c>
      <c r="F278" s="8">
        <f t="shared" si="18"/>
        <v>140</v>
      </c>
      <c r="G278" s="55">
        <f t="shared" si="19"/>
        <v>10</v>
      </c>
    </row>
    <row r="279" spans="2:7" x14ac:dyDescent="0.35">
      <c r="B279" s="7">
        <f t="shared" si="20"/>
        <v>44839</v>
      </c>
      <c r="C279" s="8">
        <f t="shared" si="21"/>
        <v>140</v>
      </c>
      <c r="D279" s="53"/>
      <c r="E279" s="53">
        <v>70</v>
      </c>
      <c r="F279" s="8">
        <f t="shared" si="18"/>
        <v>70</v>
      </c>
      <c r="G279" s="55">
        <f t="shared" si="19"/>
        <v>10</v>
      </c>
    </row>
    <row r="280" spans="2:7" x14ac:dyDescent="0.35">
      <c r="B280" s="7">
        <f t="shared" si="20"/>
        <v>44840</v>
      </c>
      <c r="C280" s="8">
        <f t="shared" si="21"/>
        <v>70</v>
      </c>
      <c r="D280" s="53">
        <v>250</v>
      </c>
      <c r="E280" s="53"/>
      <c r="F280" s="8">
        <f t="shared" si="18"/>
        <v>320</v>
      </c>
      <c r="G280" s="55">
        <f t="shared" si="19"/>
        <v>10</v>
      </c>
    </row>
    <row r="281" spans="2:7" x14ac:dyDescent="0.35">
      <c r="B281" s="7">
        <f t="shared" si="20"/>
        <v>44841</v>
      </c>
      <c r="C281" s="8">
        <f t="shared" si="21"/>
        <v>320</v>
      </c>
      <c r="D281" s="53"/>
      <c r="E281" s="53">
        <v>50</v>
      </c>
      <c r="F281" s="8">
        <f t="shared" si="18"/>
        <v>270</v>
      </c>
      <c r="G281" s="55">
        <f t="shared" si="19"/>
        <v>10</v>
      </c>
    </row>
    <row r="282" spans="2:7" x14ac:dyDescent="0.35">
      <c r="B282" s="7">
        <f t="shared" si="20"/>
        <v>44842</v>
      </c>
      <c r="C282" s="8">
        <f t="shared" si="21"/>
        <v>270</v>
      </c>
      <c r="D282" s="54"/>
      <c r="E282" s="53">
        <v>30</v>
      </c>
      <c r="F282" s="8">
        <f t="shared" si="18"/>
        <v>240</v>
      </c>
      <c r="G282" s="55">
        <f t="shared" si="19"/>
        <v>10</v>
      </c>
    </row>
    <row r="283" spans="2:7" x14ac:dyDescent="0.35">
      <c r="B283" s="7">
        <f t="shared" si="20"/>
        <v>44843</v>
      </c>
      <c r="C283" s="8">
        <f t="shared" si="21"/>
        <v>240</v>
      </c>
      <c r="D283" s="54"/>
      <c r="E283" s="53">
        <v>20</v>
      </c>
      <c r="F283" s="8">
        <f t="shared" si="18"/>
        <v>220</v>
      </c>
      <c r="G283" s="55">
        <f t="shared" si="19"/>
        <v>10</v>
      </c>
    </row>
    <row r="284" spans="2:7" x14ac:dyDescent="0.35">
      <c r="B284" s="7">
        <f t="shared" si="20"/>
        <v>44844</v>
      </c>
      <c r="C284" s="8">
        <f t="shared" si="21"/>
        <v>220</v>
      </c>
      <c r="D284" s="53">
        <v>0</v>
      </c>
      <c r="E284" s="53">
        <v>40</v>
      </c>
      <c r="F284" s="8">
        <f t="shared" si="18"/>
        <v>180</v>
      </c>
      <c r="G284" s="55">
        <f t="shared" si="19"/>
        <v>10</v>
      </c>
    </row>
    <row r="285" spans="2:7" x14ac:dyDescent="0.35">
      <c r="B285" s="7">
        <f t="shared" si="20"/>
        <v>44845</v>
      </c>
      <c r="C285" s="8">
        <f t="shared" si="21"/>
        <v>180</v>
      </c>
      <c r="D285" s="53"/>
      <c r="E285" s="53"/>
      <c r="F285" s="8">
        <f t="shared" si="18"/>
        <v>180</v>
      </c>
      <c r="G285" s="55">
        <f t="shared" si="19"/>
        <v>10</v>
      </c>
    </row>
    <row r="286" spans="2:7" x14ac:dyDescent="0.35">
      <c r="B286" s="7">
        <f t="shared" si="20"/>
        <v>44846</v>
      </c>
      <c r="C286" s="8">
        <f t="shared" si="21"/>
        <v>180</v>
      </c>
      <c r="D286" s="53"/>
      <c r="E286" s="53"/>
      <c r="F286" s="8">
        <f t="shared" si="18"/>
        <v>180</v>
      </c>
      <c r="G286" s="55">
        <f t="shared" si="19"/>
        <v>10</v>
      </c>
    </row>
    <row r="287" spans="2:7" x14ac:dyDescent="0.35">
      <c r="B287" s="7">
        <f t="shared" si="20"/>
        <v>44847</v>
      </c>
      <c r="C287" s="8">
        <f t="shared" si="21"/>
        <v>180</v>
      </c>
      <c r="D287" s="54"/>
      <c r="E287" s="54"/>
      <c r="F287" s="8">
        <f t="shared" si="18"/>
        <v>180</v>
      </c>
      <c r="G287" s="55">
        <f t="shared" si="19"/>
        <v>10</v>
      </c>
    </row>
    <row r="288" spans="2:7" x14ac:dyDescent="0.35">
      <c r="B288" s="7">
        <f t="shared" si="20"/>
        <v>44848</v>
      </c>
      <c r="C288" s="8">
        <f t="shared" si="21"/>
        <v>180</v>
      </c>
      <c r="D288" s="54"/>
      <c r="E288" s="54"/>
      <c r="F288" s="8">
        <f t="shared" si="18"/>
        <v>180</v>
      </c>
      <c r="G288" s="55">
        <f t="shared" si="19"/>
        <v>10</v>
      </c>
    </row>
    <row r="289" spans="2:7" x14ac:dyDescent="0.35">
      <c r="B289" s="7">
        <f t="shared" si="20"/>
        <v>44849</v>
      </c>
      <c r="C289" s="8">
        <f t="shared" si="21"/>
        <v>180</v>
      </c>
      <c r="D289" s="53">
        <v>80</v>
      </c>
      <c r="E289" s="53">
        <v>10</v>
      </c>
      <c r="F289" s="8">
        <f t="shared" si="18"/>
        <v>250</v>
      </c>
      <c r="G289" s="55">
        <f t="shared" si="19"/>
        <v>10</v>
      </c>
    </row>
    <row r="290" spans="2:7" x14ac:dyDescent="0.35">
      <c r="B290" s="7">
        <f t="shared" si="20"/>
        <v>44850</v>
      </c>
      <c r="C290" s="8">
        <f t="shared" si="21"/>
        <v>250</v>
      </c>
      <c r="D290" s="53"/>
      <c r="E290" s="53"/>
      <c r="F290" s="8">
        <f t="shared" si="18"/>
        <v>250</v>
      </c>
      <c r="G290" s="55">
        <f t="shared" si="19"/>
        <v>10</v>
      </c>
    </row>
    <row r="291" spans="2:7" x14ac:dyDescent="0.35">
      <c r="B291" s="7">
        <f t="shared" si="20"/>
        <v>44851</v>
      </c>
      <c r="C291" s="8">
        <f t="shared" si="21"/>
        <v>250</v>
      </c>
      <c r="D291" s="53">
        <v>0</v>
      </c>
      <c r="E291" s="53">
        <v>30</v>
      </c>
      <c r="F291" s="8">
        <f t="shared" si="18"/>
        <v>220</v>
      </c>
      <c r="G291" s="55">
        <f t="shared" si="19"/>
        <v>10</v>
      </c>
    </row>
    <row r="292" spans="2:7" x14ac:dyDescent="0.35">
      <c r="B292" s="7">
        <f t="shared" si="20"/>
        <v>44852</v>
      </c>
      <c r="C292" s="8">
        <f t="shared" si="21"/>
        <v>220</v>
      </c>
      <c r="D292" s="53"/>
      <c r="E292" s="53"/>
      <c r="F292" s="8">
        <f t="shared" si="18"/>
        <v>220</v>
      </c>
      <c r="G292" s="55">
        <f t="shared" si="19"/>
        <v>10</v>
      </c>
    </row>
    <row r="293" spans="2:7" x14ac:dyDescent="0.35">
      <c r="B293" s="7">
        <f t="shared" si="20"/>
        <v>44853</v>
      </c>
      <c r="C293" s="8">
        <f t="shared" si="21"/>
        <v>220</v>
      </c>
      <c r="D293" s="53">
        <v>0</v>
      </c>
      <c r="E293" s="53">
        <v>30</v>
      </c>
      <c r="F293" s="8">
        <f t="shared" si="18"/>
        <v>190</v>
      </c>
      <c r="G293" s="55">
        <f t="shared" si="19"/>
        <v>10</v>
      </c>
    </row>
    <row r="294" spans="2:7" x14ac:dyDescent="0.35">
      <c r="B294" s="7">
        <f t="shared" si="20"/>
        <v>44854</v>
      </c>
      <c r="C294" s="8">
        <f t="shared" si="21"/>
        <v>190</v>
      </c>
      <c r="D294" s="53"/>
      <c r="E294" s="53">
        <v>50</v>
      </c>
      <c r="F294" s="8">
        <f t="shared" si="18"/>
        <v>140</v>
      </c>
      <c r="G294" s="55">
        <f t="shared" si="19"/>
        <v>10</v>
      </c>
    </row>
    <row r="295" spans="2:7" x14ac:dyDescent="0.35">
      <c r="B295" s="7">
        <f t="shared" si="20"/>
        <v>44855</v>
      </c>
      <c r="C295" s="8">
        <f t="shared" si="21"/>
        <v>140</v>
      </c>
      <c r="D295" s="53">
        <v>50</v>
      </c>
      <c r="E295" s="53"/>
      <c r="F295" s="8">
        <f t="shared" si="18"/>
        <v>190</v>
      </c>
      <c r="G295" s="55">
        <f t="shared" si="19"/>
        <v>10</v>
      </c>
    </row>
    <row r="296" spans="2:7" x14ac:dyDescent="0.35">
      <c r="B296" s="7">
        <f t="shared" si="20"/>
        <v>44856</v>
      </c>
      <c r="C296" s="8">
        <f t="shared" si="21"/>
        <v>190</v>
      </c>
      <c r="D296" s="53"/>
      <c r="E296" s="53"/>
      <c r="F296" s="8">
        <f t="shared" si="18"/>
        <v>190</v>
      </c>
      <c r="G296" s="55">
        <f t="shared" si="19"/>
        <v>10</v>
      </c>
    </row>
    <row r="297" spans="2:7" x14ac:dyDescent="0.35">
      <c r="B297" s="7">
        <f t="shared" si="20"/>
        <v>44857</v>
      </c>
      <c r="C297" s="8">
        <f t="shared" si="21"/>
        <v>190</v>
      </c>
      <c r="D297" s="53"/>
      <c r="E297" s="53">
        <v>10</v>
      </c>
      <c r="F297" s="8">
        <f t="shared" si="18"/>
        <v>180</v>
      </c>
      <c r="G297" s="55">
        <f t="shared" si="19"/>
        <v>10</v>
      </c>
    </row>
    <row r="298" spans="2:7" x14ac:dyDescent="0.35">
      <c r="B298" s="7">
        <f t="shared" si="20"/>
        <v>44858</v>
      </c>
      <c r="C298" s="8">
        <f t="shared" si="21"/>
        <v>180</v>
      </c>
      <c r="D298" s="53">
        <v>70</v>
      </c>
      <c r="E298" s="53">
        <v>0</v>
      </c>
      <c r="F298" s="8">
        <f t="shared" si="18"/>
        <v>250</v>
      </c>
      <c r="G298" s="55">
        <f t="shared" si="19"/>
        <v>10</v>
      </c>
    </row>
    <row r="299" spans="2:7" x14ac:dyDescent="0.35">
      <c r="B299" s="7">
        <f t="shared" si="20"/>
        <v>44859</v>
      </c>
      <c r="C299" s="8">
        <f t="shared" si="21"/>
        <v>250</v>
      </c>
      <c r="D299" s="53"/>
      <c r="E299" s="53">
        <v>30</v>
      </c>
      <c r="F299" s="8">
        <f t="shared" si="18"/>
        <v>220</v>
      </c>
      <c r="G299" s="55">
        <f t="shared" si="19"/>
        <v>10</v>
      </c>
    </row>
    <row r="300" spans="2:7" x14ac:dyDescent="0.35">
      <c r="B300" s="7">
        <f t="shared" si="20"/>
        <v>44860</v>
      </c>
      <c r="C300" s="8">
        <f t="shared" si="21"/>
        <v>220</v>
      </c>
      <c r="D300" s="53"/>
      <c r="E300" s="53"/>
      <c r="F300" s="8">
        <f t="shared" si="18"/>
        <v>220</v>
      </c>
      <c r="G300" s="55">
        <f t="shared" si="19"/>
        <v>10</v>
      </c>
    </row>
    <row r="301" spans="2:7" x14ac:dyDescent="0.35">
      <c r="B301" s="7">
        <f t="shared" si="20"/>
        <v>44861</v>
      </c>
      <c r="C301" s="8">
        <f t="shared" si="21"/>
        <v>220</v>
      </c>
      <c r="D301" s="53">
        <v>0</v>
      </c>
      <c r="E301" s="53">
        <v>50</v>
      </c>
      <c r="F301" s="8">
        <f t="shared" si="18"/>
        <v>170</v>
      </c>
      <c r="G301" s="55">
        <f t="shared" si="19"/>
        <v>10</v>
      </c>
    </row>
    <row r="302" spans="2:7" x14ac:dyDescent="0.35">
      <c r="B302" s="7">
        <f t="shared" si="20"/>
        <v>44862</v>
      </c>
      <c r="C302" s="8">
        <f t="shared" si="21"/>
        <v>170</v>
      </c>
      <c r="D302" s="53">
        <v>0</v>
      </c>
      <c r="E302" s="53">
        <v>20</v>
      </c>
      <c r="F302" s="8">
        <f t="shared" si="18"/>
        <v>150</v>
      </c>
      <c r="G302" s="55">
        <f t="shared" si="19"/>
        <v>10</v>
      </c>
    </row>
    <row r="303" spans="2:7" x14ac:dyDescent="0.35">
      <c r="B303" s="7">
        <f t="shared" si="20"/>
        <v>44863</v>
      </c>
      <c r="C303" s="8">
        <f t="shared" si="21"/>
        <v>150</v>
      </c>
      <c r="D303" s="53">
        <v>70</v>
      </c>
      <c r="E303" s="53">
        <v>0</v>
      </c>
      <c r="F303" s="8">
        <f t="shared" si="18"/>
        <v>220</v>
      </c>
      <c r="G303" s="55">
        <f t="shared" si="19"/>
        <v>10</v>
      </c>
    </row>
    <row r="304" spans="2:7" x14ac:dyDescent="0.35">
      <c r="B304" s="7">
        <f t="shared" si="20"/>
        <v>44864</v>
      </c>
      <c r="C304" s="8">
        <f t="shared" si="21"/>
        <v>220</v>
      </c>
      <c r="D304" s="53"/>
      <c r="E304" s="53"/>
      <c r="F304" s="8">
        <f t="shared" si="18"/>
        <v>220</v>
      </c>
      <c r="G304" s="55">
        <f t="shared" si="19"/>
        <v>10</v>
      </c>
    </row>
    <row r="305" spans="2:7" x14ac:dyDescent="0.35">
      <c r="B305" s="7">
        <f t="shared" si="20"/>
        <v>44865</v>
      </c>
      <c r="C305" s="8">
        <f t="shared" si="21"/>
        <v>220</v>
      </c>
      <c r="D305" s="53">
        <v>20</v>
      </c>
      <c r="E305" s="53">
        <v>0</v>
      </c>
      <c r="F305" s="8">
        <f t="shared" si="18"/>
        <v>240</v>
      </c>
      <c r="G305" s="55">
        <f t="shared" si="19"/>
        <v>10</v>
      </c>
    </row>
    <row r="306" spans="2:7" x14ac:dyDescent="0.35">
      <c r="B306" s="7">
        <f t="shared" si="20"/>
        <v>44866</v>
      </c>
      <c r="C306" s="8">
        <f t="shared" si="21"/>
        <v>240</v>
      </c>
      <c r="D306" s="53">
        <v>20</v>
      </c>
      <c r="E306" s="53"/>
      <c r="F306" s="8">
        <f t="shared" si="18"/>
        <v>260</v>
      </c>
      <c r="G306" s="55">
        <f t="shared" si="19"/>
        <v>11</v>
      </c>
    </row>
    <row r="307" spans="2:7" x14ac:dyDescent="0.35">
      <c r="B307" s="7">
        <f t="shared" si="20"/>
        <v>44867</v>
      </c>
      <c r="C307" s="8">
        <f t="shared" si="21"/>
        <v>260</v>
      </c>
      <c r="D307" s="53"/>
      <c r="E307" s="53"/>
      <c r="F307" s="8">
        <f t="shared" si="18"/>
        <v>260</v>
      </c>
      <c r="G307" s="55">
        <f t="shared" si="19"/>
        <v>11</v>
      </c>
    </row>
    <row r="308" spans="2:7" x14ac:dyDescent="0.35">
      <c r="B308" s="7">
        <f t="shared" si="20"/>
        <v>44868</v>
      </c>
      <c r="C308" s="8">
        <f t="shared" si="21"/>
        <v>260</v>
      </c>
      <c r="D308" s="53">
        <v>0</v>
      </c>
      <c r="E308" s="53">
        <v>50</v>
      </c>
      <c r="F308" s="8">
        <f t="shared" si="18"/>
        <v>210</v>
      </c>
      <c r="G308" s="55">
        <f t="shared" si="19"/>
        <v>11</v>
      </c>
    </row>
    <row r="309" spans="2:7" x14ac:dyDescent="0.35">
      <c r="B309" s="7">
        <f t="shared" si="20"/>
        <v>44869</v>
      </c>
      <c r="C309" s="8">
        <f t="shared" si="21"/>
        <v>210</v>
      </c>
      <c r="D309" s="53">
        <v>30</v>
      </c>
      <c r="E309" s="53"/>
      <c r="F309" s="8">
        <f t="shared" si="18"/>
        <v>240</v>
      </c>
      <c r="G309" s="55">
        <f t="shared" si="19"/>
        <v>11</v>
      </c>
    </row>
    <row r="310" spans="2:7" x14ac:dyDescent="0.35">
      <c r="B310" s="7">
        <f t="shared" si="20"/>
        <v>44870</v>
      </c>
      <c r="C310" s="8">
        <f t="shared" si="21"/>
        <v>240</v>
      </c>
      <c r="D310" s="53"/>
      <c r="E310" s="53"/>
      <c r="F310" s="8">
        <f t="shared" si="18"/>
        <v>240</v>
      </c>
      <c r="G310" s="55">
        <f t="shared" si="19"/>
        <v>11</v>
      </c>
    </row>
    <row r="311" spans="2:7" x14ac:dyDescent="0.35">
      <c r="B311" s="7">
        <f t="shared" si="20"/>
        <v>44871</v>
      </c>
      <c r="C311" s="8">
        <f t="shared" si="21"/>
        <v>240</v>
      </c>
      <c r="D311" s="53">
        <v>0</v>
      </c>
      <c r="E311" s="53">
        <v>40</v>
      </c>
      <c r="F311" s="8">
        <f t="shared" si="18"/>
        <v>200</v>
      </c>
      <c r="G311" s="55">
        <f t="shared" si="19"/>
        <v>11</v>
      </c>
    </row>
    <row r="312" spans="2:7" x14ac:dyDescent="0.35">
      <c r="B312" s="7">
        <f t="shared" si="20"/>
        <v>44872</v>
      </c>
      <c r="C312" s="8">
        <f t="shared" si="21"/>
        <v>200</v>
      </c>
      <c r="D312" s="53">
        <v>20</v>
      </c>
      <c r="E312" s="53"/>
      <c r="F312" s="8">
        <f t="shared" si="18"/>
        <v>220</v>
      </c>
      <c r="G312" s="55">
        <f t="shared" si="19"/>
        <v>11</v>
      </c>
    </row>
    <row r="313" spans="2:7" x14ac:dyDescent="0.35">
      <c r="B313" s="7">
        <f t="shared" si="20"/>
        <v>44873</v>
      </c>
      <c r="C313" s="8">
        <f t="shared" si="21"/>
        <v>220</v>
      </c>
      <c r="D313" s="53"/>
      <c r="E313" s="53"/>
      <c r="F313" s="8">
        <f t="shared" si="18"/>
        <v>220</v>
      </c>
      <c r="G313" s="55">
        <f t="shared" si="19"/>
        <v>11</v>
      </c>
    </row>
    <row r="314" spans="2:7" x14ac:dyDescent="0.35">
      <c r="B314" s="7">
        <f t="shared" si="20"/>
        <v>44874</v>
      </c>
      <c r="C314" s="8">
        <f t="shared" si="21"/>
        <v>220</v>
      </c>
      <c r="D314" s="53"/>
      <c r="E314" s="53">
        <v>50</v>
      </c>
      <c r="F314" s="8">
        <f t="shared" si="18"/>
        <v>170</v>
      </c>
      <c r="G314" s="55">
        <f t="shared" si="19"/>
        <v>11</v>
      </c>
    </row>
    <row r="315" spans="2:7" x14ac:dyDescent="0.35">
      <c r="B315" s="7">
        <f t="shared" si="20"/>
        <v>44875</v>
      </c>
      <c r="C315" s="8">
        <f t="shared" si="21"/>
        <v>170</v>
      </c>
      <c r="D315" s="54"/>
      <c r="E315" s="54"/>
      <c r="F315" s="8">
        <f t="shared" si="18"/>
        <v>170</v>
      </c>
      <c r="G315" s="55">
        <f t="shared" si="19"/>
        <v>11</v>
      </c>
    </row>
    <row r="316" spans="2:7" x14ac:dyDescent="0.35">
      <c r="B316" s="7">
        <f t="shared" si="20"/>
        <v>44876</v>
      </c>
      <c r="C316" s="8">
        <f t="shared" si="21"/>
        <v>170</v>
      </c>
      <c r="D316" s="53">
        <v>80</v>
      </c>
      <c r="E316" s="53">
        <v>10</v>
      </c>
      <c r="F316" s="8">
        <f t="shared" si="18"/>
        <v>240</v>
      </c>
      <c r="G316" s="55">
        <f t="shared" si="19"/>
        <v>11</v>
      </c>
    </row>
    <row r="317" spans="2:7" x14ac:dyDescent="0.35">
      <c r="B317" s="7">
        <f t="shared" si="20"/>
        <v>44877</v>
      </c>
      <c r="C317" s="8">
        <f t="shared" si="21"/>
        <v>240</v>
      </c>
      <c r="D317" s="53"/>
      <c r="E317" s="53"/>
      <c r="F317" s="8">
        <f t="shared" si="18"/>
        <v>240</v>
      </c>
      <c r="G317" s="55">
        <f t="shared" si="19"/>
        <v>11</v>
      </c>
    </row>
    <row r="318" spans="2:7" x14ac:dyDescent="0.35">
      <c r="B318" s="7">
        <f t="shared" si="20"/>
        <v>44878</v>
      </c>
      <c r="C318" s="8">
        <f t="shared" si="21"/>
        <v>240</v>
      </c>
      <c r="D318" s="53">
        <v>0</v>
      </c>
      <c r="E318" s="53">
        <v>30</v>
      </c>
      <c r="F318" s="8">
        <f t="shared" si="18"/>
        <v>210</v>
      </c>
      <c r="G318" s="55">
        <f t="shared" si="19"/>
        <v>11</v>
      </c>
    </row>
    <row r="319" spans="2:7" x14ac:dyDescent="0.35">
      <c r="B319" s="7">
        <f t="shared" si="20"/>
        <v>44879</v>
      </c>
      <c r="C319" s="8">
        <f t="shared" si="21"/>
        <v>210</v>
      </c>
      <c r="D319" s="53"/>
      <c r="E319" s="53"/>
      <c r="F319" s="8">
        <f t="shared" si="18"/>
        <v>210</v>
      </c>
      <c r="G319" s="55">
        <f t="shared" si="19"/>
        <v>11</v>
      </c>
    </row>
    <row r="320" spans="2:7" x14ac:dyDescent="0.35">
      <c r="B320" s="7">
        <f t="shared" si="20"/>
        <v>44880</v>
      </c>
      <c r="C320" s="8">
        <f t="shared" si="21"/>
        <v>210</v>
      </c>
      <c r="D320" s="53">
        <v>0</v>
      </c>
      <c r="E320" s="53">
        <v>30</v>
      </c>
      <c r="F320" s="8">
        <f t="shared" si="18"/>
        <v>180</v>
      </c>
      <c r="G320" s="55">
        <f t="shared" si="19"/>
        <v>11</v>
      </c>
    </row>
    <row r="321" spans="2:7" x14ac:dyDescent="0.35">
      <c r="B321" s="7">
        <f t="shared" si="20"/>
        <v>44881</v>
      </c>
      <c r="C321" s="8">
        <f t="shared" si="21"/>
        <v>180</v>
      </c>
      <c r="D321" s="53"/>
      <c r="E321" s="53"/>
      <c r="F321" s="8">
        <f t="shared" si="18"/>
        <v>180</v>
      </c>
      <c r="G321" s="55">
        <f t="shared" si="19"/>
        <v>11</v>
      </c>
    </row>
    <row r="322" spans="2:7" x14ac:dyDescent="0.35">
      <c r="B322" s="7">
        <f t="shared" si="20"/>
        <v>44882</v>
      </c>
      <c r="C322" s="8">
        <f t="shared" si="21"/>
        <v>180</v>
      </c>
      <c r="D322" s="53">
        <v>10</v>
      </c>
      <c r="E322" s="53"/>
      <c r="F322" s="8">
        <f t="shared" si="18"/>
        <v>190</v>
      </c>
      <c r="G322" s="55">
        <f t="shared" si="19"/>
        <v>11</v>
      </c>
    </row>
    <row r="323" spans="2:7" x14ac:dyDescent="0.35">
      <c r="B323" s="7">
        <f t="shared" si="20"/>
        <v>44883</v>
      </c>
      <c r="C323" s="8">
        <f t="shared" si="21"/>
        <v>190</v>
      </c>
      <c r="D323" s="53">
        <v>20</v>
      </c>
      <c r="E323" s="53"/>
      <c r="F323" s="8">
        <f t="shared" ref="F323:F366" si="22">+C323+D323-E323</f>
        <v>210</v>
      </c>
      <c r="G323" s="55">
        <f t="shared" ref="G323:G366" si="23">MONTH(B323)</f>
        <v>11</v>
      </c>
    </row>
    <row r="324" spans="2:7" x14ac:dyDescent="0.35">
      <c r="B324" s="7">
        <f t="shared" ref="B324:B366" si="24">+B323+1</f>
        <v>44884</v>
      </c>
      <c r="C324" s="8">
        <f t="shared" ref="C324:C366" si="25">+F323</f>
        <v>210</v>
      </c>
      <c r="D324" s="53">
        <v>10</v>
      </c>
      <c r="E324" s="53"/>
      <c r="F324" s="8">
        <f t="shared" si="22"/>
        <v>220</v>
      </c>
      <c r="G324" s="55">
        <f t="shared" si="23"/>
        <v>11</v>
      </c>
    </row>
    <row r="325" spans="2:7" x14ac:dyDescent="0.35">
      <c r="B325" s="7">
        <f t="shared" si="24"/>
        <v>44885</v>
      </c>
      <c r="C325" s="8">
        <f t="shared" si="25"/>
        <v>220</v>
      </c>
      <c r="D325" s="53">
        <v>70</v>
      </c>
      <c r="E325" s="53">
        <v>0</v>
      </c>
      <c r="F325" s="8">
        <f t="shared" si="22"/>
        <v>290</v>
      </c>
      <c r="G325" s="55">
        <f t="shared" si="23"/>
        <v>11</v>
      </c>
    </row>
    <row r="326" spans="2:7" x14ac:dyDescent="0.35">
      <c r="B326" s="7">
        <f t="shared" si="24"/>
        <v>44886</v>
      </c>
      <c r="C326" s="8">
        <f t="shared" si="25"/>
        <v>290</v>
      </c>
      <c r="D326" s="53"/>
      <c r="E326" s="53">
        <v>20</v>
      </c>
      <c r="F326" s="8">
        <f t="shared" si="22"/>
        <v>270</v>
      </c>
      <c r="G326" s="55">
        <f t="shared" si="23"/>
        <v>11</v>
      </c>
    </row>
    <row r="327" spans="2:7" x14ac:dyDescent="0.35">
      <c r="B327" s="7">
        <f t="shared" si="24"/>
        <v>44887</v>
      </c>
      <c r="C327" s="8">
        <f t="shared" si="25"/>
        <v>270</v>
      </c>
      <c r="D327" s="53"/>
      <c r="E327" s="53">
        <v>30</v>
      </c>
      <c r="F327" s="8">
        <f t="shared" si="22"/>
        <v>240</v>
      </c>
      <c r="G327" s="55">
        <f t="shared" si="23"/>
        <v>11</v>
      </c>
    </row>
    <row r="328" spans="2:7" x14ac:dyDescent="0.35">
      <c r="B328" s="7">
        <f t="shared" si="24"/>
        <v>44888</v>
      </c>
      <c r="C328" s="8">
        <f t="shared" si="25"/>
        <v>240</v>
      </c>
      <c r="D328" s="53">
        <v>0</v>
      </c>
      <c r="E328" s="53">
        <v>50</v>
      </c>
      <c r="F328" s="8">
        <f t="shared" si="22"/>
        <v>190</v>
      </c>
      <c r="G328" s="55">
        <f t="shared" si="23"/>
        <v>11</v>
      </c>
    </row>
    <row r="329" spans="2:7" x14ac:dyDescent="0.35">
      <c r="B329" s="7">
        <f t="shared" si="24"/>
        <v>44889</v>
      </c>
      <c r="C329" s="8">
        <f t="shared" si="25"/>
        <v>190</v>
      </c>
      <c r="D329" s="53">
        <v>0</v>
      </c>
      <c r="E329" s="53">
        <v>20</v>
      </c>
      <c r="F329" s="8">
        <f t="shared" si="22"/>
        <v>170</v>
      </c>
      <c r="G329" s="55">
        <f t="shared" si="23"/>
        <v>11</v>
      </c>
    </row>
    <row r="330" spans="2:7" x14ac:dyDescent="0.35">
      <c r="B330" s="7">
        <f t="shared" si="24"/>
        <v>44890</v>
      </c>
      <c r="C330" s="8">
        <f t="shared" si="25"/>
        <v>170</v>
      </c>
      <c r="D330" s="53">
        <v>70</v>
      </c>
      <c r="E330" s="53">
        <v>0</v>
      </c>
      <c r="F330" s="8">
        <f t="shared" si="22"/>
        <v>240</v>
      </c>
      <c r="G330" s="55">
        <f t="shared" si="23"/>
        <v>11</v>
      </c>
    </row>
    <row r="331" spans="2:7" x14ac:dyDescent="0.35">
      <c r="B331" s="7">
        <f t="shared" si="24"/>
        <v>44891</v>
      </c>
      <c r="C331" s="8">
        <f t="shared" si="25"/>
        <v>240</v>
      </c>
      <c r="D331" s="53"/>
      <c r="E331" s="53"/>
      <c r="F331" s="8">
        <f t="shared" si="22"/>
        <v>240</v>
      </c>
      <c r="G331" s="55">
        <f t="shared" si="23"/>
        <v>11</v>
      </c>
    </row>
    <row r="332" spans="2:7" x14ac:dyDescent="0.35">
      <c r="B332" s="7">
        <f t="shared" si="24"/>
        <v>44892</v>
      </c>
      <c r="C332" s="8">
        <f t="shared" si="25"/>
        <v>240</v>
      </c>
      <c r="D332" s="53">
        <v>20</v>
      </c>
      <c r="E332" s="53">
        <v>0</v>
      </c>
      <c r="F332" s="8">
        <f t="shared" si="22"/>
        <v>260</v>
      </c>
      <c r="G332" s="55">
        <f t="shared" si="23"/>
        <v>11</v>
      </c>
    </row>
    <row r="333" spans="2:7" x14ac:dyDescent="0.35">
      <c r="B333" s="7">
        <f t="shared" si="24"/>
        <v>44893</v>
      </c>
      <c r="C333" s="8">
        <f t="shared" si="25"/>
        <v>260</v>
      </c>
      <c r="D333" s="53">
        <v>10</v>
      </c>
      <c r="E333" s="53"/>
      <c r="F333" s="8">
        <f t="shared" si="22"/>
        <v>270</v>
      </c>
      <c r="G333" s="55">
        <f t="shared" si="23"/>
        <v>11</v>
      </c>
    </row>
    <row r="334" spans="2:7" x14ac:dyDescent="0.35">
      <c r="B334" s="7">
        <f t="shared" si="24"/>
        <v>44894</v>
      </c>
      <c r="C334" s="8">
        <f t="shared" si="25"/>
        <v>270</v>
      </c>
      <c r="D334" s="53"/>
      <c r="E334" s="53">
        <v>30</v>
      </c>
      <c r="F334" s="8">
        <f t="shared" si="22"/>
        <v>240</v>
      </c>
      <c r="G334" s="55">
        <f t="shared" si="23"/>
        <v>11</v>
      </c>
    </row>
    <row r="335" spans="2:7" x14ac:dyDescent="0.35">
      <c r="B335" s="7">
        <f t="shared" si="24"/>
        <v>44895</v>
      </c>
      <c r="C335" s="8">
        <f t="shared" si="25"/>
        <v>240</v>
      </c>
      <c r="D335" s="53">
        <v>0</v>
      </c>
      <c r="E335" s="53">
        <v>50</v>
      </c>
      <c r="F335" s="8">
        <f t="shared" si="22"/>
        <v>190</v>
      </c>
      <c r="G335" s="55">
        <f t="shared" si="23"/>
        <v>11</v>
      </c>
    </row>
    <row r="336" spans="2:7" x14ac:dyDescent="0.35">
      <c r="B336" s="7">
        <f t="shared" si="24"/>
        <v>44896</v>
      </c>
      <c r="C336" s="8">
        <f t="shared" si="25"/>
        <v>190</v>
      </c>
      <c r="D336" s="54"/>
      <c r="E336" s="54"/>
      <c r="F336" s="8">
        <f t="shared" si="22"/>
        <v>190</v>
      </c>
      <c r="G336" s="55">
        <f t="shared" si="23"/>
        <v>12</v>
      </c>
    </row>
    <row r="337" spans="2:7" x14ac:dyDescent="0.35">
      <c r="B337" s="7">
        <f t="shared" si="24"/>
        <v>44897</v>
      </c>
      <c r="C337" s="8">
        <f t="shared" si="25"/>
        <v>190</v>
      </c>
      <c r="D337" s="53">
        <v>50</v>
      </c>
      <c r="E337" s="54"/>
      <c r="F337" s="8">
        <f t="shared" si="22"/>
        <v>240</v>
      </c>
      <c r="G337" s="55">
        <f t="shared" si="23"/>
        <v>12</v>
      </c>
    </row>
    <row r="338" spans="2:7" x14ac:dyDescent="0.35">
      <c r="B338" s="7">
        <f t="shared" si="24"/>
        <v>44898</v>
      </c>
      <c r="C338" s="8">
        <f t="shared" si="25"/>
        <v>240</v>
      </c>
      <c r="D338" s="53">
        <v>0</v>
      </c>
      <c r="E338" s="53">
        <v>40</v>
      </c>
      <c r="F338" s="8">
        <f t="shared" si="22"/>
        <v>200</v>
      </c>
      <c r="G338" s="55">
        <f t="shared" si="23"/>
        <v>12</v>
      </c>
    </row>
    <row r="339" spans="2:7" x14ac:dyDescent="0.35">
      <c r="B339" s="7">
        <f t="shared" si="24"/>
        <v>44899</v>
      </c>
      <c r="C339" s="8">
        <f t="shared" si="25"/>
        <v>200</v>
      </c>
      <c r="D339" s="53">
        <v>60</v>
      </c>
      <c r="E339" s="53"/>
      <c r="F339" s="8">
        <f t="shared" si="22"/>
        <v>260</v>
      </c>
      <c r="G339" s="55">
        <f t="shared" si="23"/>
        <v>12</v>
      </c>
    </row>
    <row r="340" spans="2:7" x14ac:dyDescent="0.35">
      <c r="B340" s="7">
        <f t="shared" si="24"/>
        <v>44900</v>
      </c>
      <c r="C340" s="8">
        <f t="shared" si="25"/>
        <v>260</v>
      </c>
      <c r="D340" s="53"/>
      <c r="E340" s="53"/>
      <c r="F340" s="8">
        <f t="shared" si="22"/>
        <v>260</v>
      </c>
      <c r="G340" s="55">
        <f t="shared" si="23"/>
        <v>12</v>
      </c>
    </row>
    <row r="341" spans="2:7" x14ac:dyDescent="0.35">
      <c r="B341" s="7">
        <f t="shared" si="24"/>
        <v>44901</v>
      </c>
      <c r="C341" s="8">
        <f t="shared" si="25"/>
        <v>260</v>
      </c>
      <c r="D341" s="54"/>
      <c r="E341" s="54"/>
      <c r="F341" s="8">
        <f t="shared" si="22"/>
        <v>260</v>
      </c>
      <c r="G341" s="55">
        <f t="shared" si="23"/>
        <v>12</v>
      </c>
    </row>
    <row r="342" spans="2:7" x14ac:dyDescent="0.35">
      <c r="B342" s="7">
        <f t="shared" si="24"/>
        <v>44902</v>
      </c>
      <c r="C342" s="8">
        <f t="shared" si="25"/>
        <v>260</v>
      </c>
      <c r="D342" s="54"/>
      <c r="E342" s="54"/>
      <c r="F342" s="8">
        <f t="shared" si="22"/>
        <v>260</v>
      </c>
      <c r="G342" s="55">
        <f t="shared" si="23"/>
        <v>12</v>
      </c>
    </row>
    <row r="343" spans="2:7" x14ac:dyDescent="0.35">
      <c r="B343" s="7">
        <f t="shared" si="24"/>
        <v>44903</v>
      </c>
      <c r="C343" s="8">
        <f t="shared" si="25"/>
        <v>260</v>
      </c>
      <c r="D343" s="53">
        <v>80</v>
      </c>
      <c r="E343" s="53">
        <v>10</v>
      </c>
      <c r="F343" s="8">
        <f t="shared" si="22"/>
        <v>330</v>
      </c>
      <c r="G343" s="55">
        <f t="shared" si="23"/>
        <v>12</v>
      </c>
    </row>
    <row r="344" spans="2:7" x14ac:dyDescent="0.35">
      <c r="B344" s="7">
        <f t="shared" si="24"/>
        <v>44904</v>
      </c>
      <c r="C344" s="8">
        <f t="shared" si="25"/>
        <v>330</v>
      </c>
      <c r="D344" s="53"/>
      <c r="E344" s="53"/>
      <c r="F344" s="8">
        <f t="shared" si="22"/>
        <v>330</v>
      </c>
      <c r="G344" s="55">
        <f t="shared" si="23"/>
        <v>12</v>
      </c>
    </row>
    <row r="345" spans="2:7" x14ac:dyDescent="0.35">
      <c r="B345" s="7">
        <f t="shared" si="24"/>
        <v>44905</v>
      </c>
      <c r="C345" s="8">
        <f t="shared" si="25"/>
        <v>330</v>
      </c>
      <c r="D345" s="53">
        <v>0</v>
      </c>
      <c r="E345" s="53">
        <v>30</v>
      </c>
      <c r="F345" s="8">
        <f t="shared" si="22"/>
        <v>300</v>
      </c>
      <c r="G345" s="55">
        <f t="shared" si="23"/>
        <v>12</v>
      </c>
    </row>
    <row r="346" spans="2:7" x14ac:dyDescent="0.35">
      <c r="B346" s="7">
        <f t="shared" si="24"/>
        <v>44906</v>
      </c>
      <c r="C346" s="8">
        <f t="shared" si="25"/>
        <v>300</v>
      </c>
      <c r="D346" s="53"/>
      <c r="E346" s="53"/>
      <c r="F346" s="8">
        <f t="shared" si="22"/>
        <v>300</v>
      </c>
      <c r="G346" s="55">
        <f t="shared" si="23"/>
        <v>12</v>
      </c>
    </row>
    <row r="347" spans="2:7" x14ac:dyDescent="0.35">
      <c r="B347" s="7">
        <f t="shared" si="24"/>
        <v>44907</v>
      </c>
      <c r="C347" s="8">
        <f t="shared" si="25"/>
        <v>300</v>
      </c>
      <c r="D347" s="53">
        <v>0</v>
      </c>
      <c r="E347" s="53">
        <v>30</v>
      </c>
      <c r="F347" s="8">
        <f t="shared" si="22"/>
        <v>270</v>
      </c>
      <c r="G347" s="55">
        <f t="shared" si="23"/>
        <v>12</v>
      </c>
    </row>
    <row r="348" spans="2:7" x14ac:dyDescent="0.35">
      <c r="B348" s="7">
        <f t="shared" si="24"/>
        <v>44908</v>
      </c>
      <c r="C348" s="8">
        <f t="shared" si="25"/>
        <v>270</v>
      </c>
      <c r="D348" s="53"/>
      <c r="E348" s="53"/>
      <c r="F348" s="8">
        <f t="shared" si="22"/>
        <v>270</v>
      </c>
      <c r="G348" s="55">
        <f t="shared" si="23"/>
        <v>12</v>
      </c>
    </row>
    <row r="349" spans="2:7" x14ac:dyDescent="0.35">
      <c r="B349" s="7">
        <f t="shared" si="24"/>
        <v>44909</v>
      </c>
      <c r="C349" s="8">
        <f t="shared" si="25"/>
        <v>270</v>
      </c>
      <c r="D349" s="53">
        <v>80</v>
      </c>
      <c r="E349" s="53"/>
      <c r="F349" s="8">
        <f t="shared" si="22"/>
        <v>350</v>
      </c>
      <c r="G349" s="55">
        <f t="shared" si="23"/>
        <v>12</v>
      </c>
    </row>
    <row r="350" spans="2:7" x14ac:dyDescent="0.35">
      <c r="B350" s="7">
        <f t="shared" si="24"/>
        <v>44910</v>
      </c>
      <c r="C350" s="8">
        <f t="shared" si="25"/>
        <v>350</v>
      </c>
      <c r="D350" s="53"/>
      <c r="E350" s="53">
        <v>30</v>
      </c>
      <c r="F350" s="8">
        <f t="shared" si="22"/>
        <v>320</v>
      </c>
      <c r="G350" s="55">
        <f t="shared" si="23"/>
        <v>12</v>
      </c>
    </row>
    <row r="351" spans="2:7" x14ac:dyDescent="0.35">
      <c r="B351" s="7">
        <f t="shared" si="24"/>
        <v>44911</v>
      </c>
      <c r="C351" s="8">
        <f t="shared" si="25"/>
        <v>320</v>
      </c>
      <c r="D351" s="53"/>
      <c r="E351" s="53">
        <v>30</v>
      </c>
      <c r="F351" s="8">
        <f t="shared" si="22"/>
        <v>290</v>
      </c>
      <c r="G351" s="55">
        <f t="shared" si="23"/>
        <v>12</v>
      </c>
    </row>
    <row r="352" spans="2:7" x14ac:dyDescent="0.35">
      <c r="B352" s="7">
        <f t="shared" si="24"/>
        <v>44912</v>
      </c>
      <c r="C352" s="8">
        <f t="shared" si="25"/>
        <v>290</v>
      </c>
      <c r="D352" s="53">
        <v>70</v>
      </c>
      <c r="E352" s="53">
        <v>0</v>
      </c>
      <c r="F352" s="8">
        <f t="shared" si="22"/>
        <v>360</v>
      </c>
      <c r="G352" s="55">
        <f t="shared" si="23"/>
        <v>12</v>
      </c>
    </row>
    <row r="353" spans="2:7" x14ac:dyDescent="0.35">
      <c r="B353" s="7">
        <f t="shared" si="24"/>
        <v>44913</v>
      </c>
      <c r="C353" s="8">
        <f t="shared" si="25"/>
        <v>360</v>
      </c>
      <c r="D353" s="53"/>
      <c r="E353" s="53">
        <v>50</v>
      </c>
      <c r="F353" s="8">
        <f t="shared" si="22"/>
        <v>310</v>
      </c>
      <c r="G353" s="55">
        <f t="shared" si="23"/>
        <v>12</v>
      </c>
    </row>
    <row r="354" spans="2:7" x14ac:dyDescent="0.35">
      <c r="B354" s="7">
        <f t="shared" si="24"/>
        <v>44914</v>
      </c>
      <c r="C354" s="8">
        <f t="shared" si="25"/>
        <v>310</v>
      </c>
      <c r="D354" s="53"/>
      <c r="E354" s="53"/>
      <c r="F354" s="8">
        <f t="shared" si="22"/>
        <v>310</v>
      </c>
      <c r="G354" s="55">
        <f t="shared" si="23"/>
        <v>12</v>
      </c>
    </row>
    <row r="355" spans="2:7" x14ac:dyDescent="0.35">
      <c r="B355" s="7">
        <f t="shared" si="24"/>
        <v>44915</v>
      </c>
      <c r="C355" s="8">
        <f t="shared" si="25"/>
        <v>310</v>
      </c>
      <c r="D355" s="53">
        <v>0</v>
      </c>
      <c r="E355" s="53">
        <v>50</v>
      </c>
      <c r="F355" s="8">
        <f t="shared" si="22"/>
        <v>260</v>
      </c>
      <c r="G355" s="55">
        <f t="shared" si="23"/>
        <v>12</v>
      </c>
    </row>
    <row r="356" spans="2:7" x14ac:dyDescent="0.35">
      <c r="B356" s="7">
        <f t="shared" si="24"/>
        <v>44916</v>
      </c>
      <c r="C356" s="8">
        <f t="shared" si="25"/>
        <v>260</v>
      </c>
      <c r="D356" s="53">
        <v>0</v>
      </c>
      <c r="E356" s="53">
        <v>20</v>
      </c>
      <c r="F356" s="8">
        <f t="shared" si="22"/>
        <v>240</v>
      </c>
      <c r="G356" s="55">
        <f t="shared" si="23"/>
        <v>12</v>
      </c>
    </row>
    <row r="357" spans="2:7" x14ac:dyDescent="0.35">
      <c r="B357" s="7">
        <f t="shared" si="24"/>
        <v>44917</v>
      </c>
      <c r="C357" s="8">
        <f t="shared" si="25"/>
        <v>240</v>
      </c>
      <c r="D357" s="53">
        <v>70</v>
      </c>
      <c r="E357" s="53">
        <v>0</v>
      </c>
      <c r="F357" s="8">
        <f t="shared" si="22"/>
        <v>310</v>
      </c>
      <c r="G357" s="55">
        <f t="shared" si="23"/>
        <v>12</v>
      </c>
    </row>
    <row r="358" spans="2:7" x14ac:dyDescent="0.35">
      <c r="B358" s="7">
        <f t="shared" si="24"/>
        <v>44918</v>
      </c>
      <c r="C358" s="8">
        <f t="shared" si="25"/>
        <v>310</v>
      </c>
      <c r="D358" s="53"/>
      <c r="E358" s="53">
        <v>50</v>
      </c>
      <c r="F358" s="8">
        <f t="shared" si="22"/>
        <v>260</v>
      </c>
      <c r="G358" s="55">
        <f t="shared" si="23"/>
        <v>12</v>
      </c>
    </row>
    <row r="359" spans="2:7" x14ac:dyDescent="0.35">
      <c r="B359" s="7">
        <f t="shared" si="24"/>
        <v>44919</v>
      </c>
      <c r="C359" s="8">
        <f t="shared" si="25"/>
        <v>260</v>
      </c>
      <c r="D359" s="53">
        <v>20</v>
      </c>
      <c r="E359" s="53">
        <v>0</v>
      </c>
      <c r="F359" s="8">
        <f t="shared" si="22"/>
        <v>280</v>
      </c>
      <c r="G359" s="55">
        <f t="shared" si="23"/>
        <v>12</v>
      </c>
    </row>
    <row r="360" spans="2:7" x14ac:dyDescent="0.35">
      <c r="B360" s="7">
        <f t="shared" si="24"/>
        <v>44920</v>
      </c>
      <c r="C360" s="8">
        <f t="shared" si="25"/>
        <v>280</v>
      </c>
      <c r="D360" s="53"/>
      <c r="E360" s="53">
        <v>80</v>
      </c>
      <c r="F360" s="8">
        <f t="shared" si="22"/>
        <v>200</v>
      </c>
      <c r="G360" s="55">
        <f t="shared" si="23"/>
        <v>12</v>
      </c>
    </row>
    <row r="361" spans="2:7" x14ac:dyDescent="0.35">
      <c r="B361" s="7">
        <f t="shared" si="24"/>
        <v>44921</v>
      </c>
      <c r="C361" s="8">
        <f t="shared" si="25"/>
        <v>200</v>
      </c>
      <c r="D361" s="53"/>
      <c r="E361" s="53"/>
      <c r="F361" s="8">
        <f t="shared" si="22"/>
        <v>200</v>
      </c>
      <c r="G361" s="55">
        <f t="shared" si="23"/>
        <v>12</v>
      </c>
    </row>
    <row r="362" spans="2:7" x14ac:dyDescent="0.35">
      <c r="B362" s="7">
        <f t="shared" si="24"/>
        <v>44922</v>
      </c>
      <c r="C362" s="8">
        <f t="shared" si="25"/>
        <v>200</v>
      </c>
      <c r="D362" s="53">
        <v>0</v>
      </c>
      <c r="E362" s="53">
        <v>50</v>
      </c>
      <c r="F362" s="8">
        <f t="shared" si="22"/>
        <v>150</v>
      </c>
      <c r="G362" s="55">
        <f t="shared" si="23"/>
        <v>12</v>
      </c>
    </row>
    <row r="363" spans="2:7" x14ac:dyDescent="0.35">
      <c r="B363" s="7">
        <f t="shared" si="24"/>
        <v>44923</v>
      </c>
      <c r="C363" s="8">
        <f t="shared" si="25"/>
        <v>150</v>
      </c>
      <c r="D363" s="54"/>
      <c r="E363" s="54"/>
      <c r="F363" s="8">
        <f t="shared" si="22"/>
        <v>150</v>
      </c>
      <c r="G363" s="55">
        <f t="shared" si="23"/>
        <v>12</v>
      </c>
    </row>
    <row r="364" spans="2:7" x14ac:dyDescent="0.35">
      <c r="B364" s="7">
        <f t="shared" si="24"/>
        <v>44924</v>
      </c>
      <c r="C364" s="8">
        <f t="shared" si="25"/>
        <v>150</v>
      </c>
      <c r="D364" s="54"/>
      <c r="E364" s="54"/>
      <c r="F364" s="8">
        <f t="shared" si="22"/>
        <v>150</v>
      </c>
      <c r="G364" s="55">
        <f t="shared" si="23"/>
        <v>12</v>
      </c>
    </row>
    <row r="365" spans="2:7" x14ac:dyDescent="0.35">
      <c r="B365" s="7">
        <f t="shared" si="24"/>
        <v>44925</v>
      </c>
      <c r="C365" s="8">
        <f t="shared" si="25"/>
        <v>150</v>
      </c>
      <c r="D365" s="53">
        <v>0</v>
      </c>
      <c r="E365" s="53">
        <v>40</v>
      </c>
      <c r="F365" s="8">
        <f t="shared" si="22"/>
        <v>110</v>
      </c>
      <c r="G365" s="55">
        <f t="shared" si="23"/>
        <v>12</v>
      </c>
    </row>
    <row r="366" spans="2:7" x14ac:dyDescent="0.35">
      <c r="B366" s="7">
        <f t="shared" si="24"/>
        <v>44926</v>
      </c>
      <c r="C366" s="8">
        <f t="shared" si="25"/>
        <v>110</v>
      </c>
      <c r="D366" s="53"/>
      <c r="E366" s="53"/>
      <c r="F366" s="8">
        <f t="shared" si="22"/>
        <v>110</v>
      </c>
      <c r="G366" s="55">
        <f t="shared" si="23"/>
        <v>12</v>
      </c>
    </row>
  </sheetData>
  <mergeCells count="2">
    <mergeCell ref="J1:N1"/>
    <mergeCell ref="J6:N6"/>
  </mergeCells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21332B9-CA43-4705-8287-8A7B66D35A5A}">
          <x14:formula1>
            <xm:f>Foglio1!$A$2:$A$13</xm:f>
          </x14:formula1>
          <xm:sqref>I8 I2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4368C-2122-49CD-9619-11EF79027034}">
  <sheetPr>
    <tabColor theme="0" tint="-0.499984740745262"/>
  </sheetPr>
  <dimension ref="B5"/>
  <sheetViews>
    <sheetView showGridLines="0" workbookViewId="0">
      <selection activeCell="B5" sqref="B5"/>
    </sheetView>
  </sheetViews>
  <sheetFormatPr defaultRowHeight="12.5" x14ac:dyDescent="0.25"/>
  <sheetData>
    <row r="5" spans="2:2" x14ac:dyDescent="0.25">
      <c r="B5" s="59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D7F55-76F7-47AA-8183-E6CAA83C85DD}">
  <dimension ref="A1:A17"/>
  <sheetViews>
    <sheetView workbookViewId="0">
      <selection activeCell="A14" sqref="A14:A17"/>
    </sheetView>
  </sheetViews>
  <sheetFormatPr defaultRowHeight="12.5" x14ac:dyDescent="0.25"/>
  <sheetData>
    <row r="1" spans="1:1" x14ac:dyDescent="0.25">
      <c r="A1" s="50" t="s">
        <v>2734</v>
      </c>
    </row>
    <row r="2" spans="1:1" x14ac:dyDescent="0.25">
      <c r="A2" s="51">
        <v>1</v>
      </c>
    </row>
    <row r="3" spans="1:1" x14ac:dyDescent="0.25">
      <c r="A3" s="51">
        <v>2</v>
      </c>
    </row>
    <row r="4" spans="1:1" x14ac:dyDescent="0.25">
      <c r="A4" s="51">
        <v>3</v>
      </c>
    </row>
    <row r="5" spans="1:1" x14ac:dyDescent="0.25">
      <c r="A5" s="51">
        <v>4</v>
      </c>
    </row>
    <row r="6" spans="1:1" x14ac:dyDescent="0.25">
      <c r="A6" s="51">
        <v>5</v>
      </c>
    </row>
    <row r="7" spans="1:1" x14ac:dyDescent="0.25">
      <c r="A7" s="51">
        <v>6</v>
      </c>
    </row>
    <row r="8" spans="1:1" x14ac:dyDescent="0.25">
      <c r="A8" s="51">
        <v>7</v>
      </c>
    </row>
    <row r="9" spans="1:1" x14ac:dyDescent="0.25">
      <c r="A9" s="51">
        <v>8</v>
      </c>
    </row>
    <row r="10" spans="1:1" x14ac:dyDescent="0.25">
      <c r="A10" s="51">
        <v>9</v>
      </c>
    </row>
    <row r="11" spans="1:1" x14ac:dyDescent="0.25">
      <c r="A11" s="51">
        <v>10</v>
      </c>
    </row>
    <row r="12" spans="1:1" x14ac:dyDescent="0.25">
      <c r="A12" s="51">
        <v>11</v>
      </c>
    </row>
    <row r="13" spans="1:1" x14ac:dyDescent="0.25">
      <c r="A13" s="51">
        <v>12</v>
      </c>
    </row>
    <row r="14" spans="1:1" x14ac:dyDescent="0.25">
      <c r="A14" s="51"/>
    </row>
    <row r="15" spans="1:1" x14ac:dyDescent="0.25">
      <c r="A15" s="51"/>
    </row>
    <row r="16" spans="1:1" x14ac:dyDescent="0.25">
      <c r="A16" s="51"/>
    </row>
    <row r="17" spans="1:1" x14ac:dyDescent="0.25">
      <c r="A17" s="5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6</vt:i4>
      </vt:variant>
    </vt:vector>
  </HeadingPairs>
  <TitlesOfParts>
    <vt:vector size="6" baseType="lpstr">
      <vt:lpstr>ABC Fatturato</vt:lpstr>
      <vt:lpstr>ABC Rimanenze</vt:lpstr>
      <vt:lpstr>Analisi ABC incrociata</vt:lpstr>
      <vt:lpstr>Idr e Gg copertura</vt:lpstr>
      <vt:lpstr>Data model</vt:lpstr>
      <vt:lpstr>Foglio1</vt:lpstr>
    </vt:vector>
  </TitlesOfParts>
  <Company>SIMCO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gpettinella69@outlook.it</dc:creator>
  <cp:lastModifiedBy>Gianluca Pettinella</cp:lastModifiedBy>
  <cp:lastPrinted>2002-05-16T16:22:53Z</cp:lastPrinted>
  <dcterms:created xsi:type="dcterms:W3CDTF">1999-10-22T09:23:31Z</dcterms:created>
  <dcterms:modified xsi:type="dcterms:W3CDTF">2023-10-25T14:27:14Z</dcterms:modified>
</cp:coreProperties>
</file>